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395" windowHeight="5535" tabRatio="920" firstSheet="5" activeTab="6"/>
  </bookViews>
  <sheets>
    <sheet name="СТ3.03)" sheetId="1" r:id="rId1"/>
    <sheet name="діти 80" sheetId="2" r:id="rId2"/>
    <sheet name="ТР№1,2(80см)" sheetId="3" r:id="rId3"/>
    <sheet name="ТР№1А(90см)" sheetId="4" r:id="rId4"/>
    <sheet name="ТР№2A,№3(100см) " sheetId="5" r:id="rId5"/>
    <sheet name="ТР№4,5(105см)" sheetId="6" r:id="rId6"/>
    <sheet name="5 років " sheetId="7" r:id="rId7"/>
    <sheet name="юнаки " sheetId="8" r:id="rId8"/>
    <sheet name="6 років" sheetId="9" r:id="rId9"/>
    <sheet name="7 років " sheetId="10" r:id="rId10"/>
    <sheet name="ТР№8(120см)" sheetId="11" r:id="rId11"/>
    <sheet name="ТР9(7р130)" sheetId="12" r:id="rId12"/>
    <sheet name="СТ(04.03) " sheetId="13" r:id="rId13"/>
    <sheet name="ТР№10,11(80см)" sheetId="14" r:id="rId14"/>
    <sheet name="ТР№4А(аматори 90)" sheetId="15" r:id="rId15"/>
    <sheet name="ТР№5А(100)" sheetId="16" r:id="rId16"/>
    <sheet name="ТР№12(ВК105)" sheetId="17" r:id="rId17"/>
    <sheet name="ТР№6А(110)" sheetId="18" r:id="rId18"/>
    <sheet name="ТР№13Діти,№14(Коні5р)110-115" sheetId="19" r:id="rId19"/>
    <sheet name="ТР№15,№16(Юнаки,Коні6р)120-125" sheetId="20" r:id="rId20"/>
    <sheet name="ТР№17вк(130см)" sheetId="21" r:id="rId21"/>
    <sheet name="ТР№18(Коні 7р135)" sheetId="22" r:id="rId22"/>
    <sheet name="СТ(05.03) " sheetId="23" r:id="rId23"/>
    <sheet name="ТР№20,№19,№7А(90см)" sheetId="24" r:id="rId24"/>
    <sheet name="ТР№8А (Амат)(100см)" sheetId="25" r:id="rId25"/>
    <sheet name="ТР№21ок,№9А(110см)" sheetId="26" r:id="rId26"/>
    <sheet name="№22діти,№23коні5(115см)" sheetId="27" r:id="rId27"/>
    <sheet name="ТР22коні7ст(135)" sheetId="28" r:id="rId28"/>
    <sheet name="ТР№27вк(125см)" sheetId="29" r:id="rId29"/>
    <sheet name="№25,26 (юнаки,коні6р(125см)" sheetId="30" r:id="rId30"/>
  </sheets>
  <definedNames>
    <definedName name="_xlnm.Print_Area" localSheetId="8">'6 років'!$A$1:$AT$51</definedName>
    <definedName name="_xlnm.Print_Area" localSheetId="26">'№22діти,№23коні5(115см)'!$A$1:$N$36</definedName>
    <definedName name="_xlnm.Print_Area" localSheetId="29">'№25,26 (юнаки,коні6р(125см)'!$A$1:$N$28</definedName>
    <definedName name="_xlnm.Print_Area" localSheetId="12">'СТ(04.03) '!$A$1:$I$148</definedName>
    <definedName name="_xlnm.Print_Area" localSheetId="22">'СТ(05.03) '!$A$1:$I$137</definedName>
    <definedName name="_xlnm.Print_Area" localSheetId="0">'СТ3.03)'!$A$1:$I$126</definedName>
    <definedName name="_xlnm.Print_Area" localSheetId="27">'ТР22коні7ст(135)'!$A$1:$O$33</definedName>
    <definedName name="_xlnm.Print_Area" localSheetId="11">'ТР9(7р130)'!$A$1:$M$35</definedName>
    <definedName name="_xlnm.Print_Area" localSheetId="2">'ТР№1,2(80см)'!$A$1:$N$32</definedName>
    <definedName name="_xlnm.Print_Area" localSheetId="13">'ТР№10,11(80см)'!$A$1:$N$29</definedName>
    <definedName name="_xlnm.Print_Area" localSheetId="16">'ТР№12(ВК105)'!$A$1:$N$28</definedName>
    <definedName name="_xlnm.Print_Area" localSheetId="18">'ТР№13Діти,№14(Коні5р)110-115'!$A$1:$N$39</definedName>
    <definedName name="_xlnm.Print_Area" localSheetId="19">'ТР№15,№16(Юнаки,Коні6р)120-125'!$A$1:$N$32</definedName>
    <definedName name="_xlnm.Print_Area" localSheetId="20">'ТР№17вк(130см)'!$A$1:$N$21</definedName>
    <definedName name="_xlnm.Print_Area" localSheetId="21">'ТР№18(Коні 7р135)'!$A$1:$N$37</definedName>
    <definedName name="_xlnm.Print_Area" localSheetId="3">'ТР№1А(90см)'!$A$1:$N$19</definedName>
    <definedName name="_xlnm.Print_Area" localSheetId="23">'ТР№20,№19,№7А(90см)'!$A$1:$N$38</definedName>
    <definedName name="_xlnm.Print_Area" localSheetId="25">'ТР№21ок,№9А(110см)'!$A$1:$N$36</definedName>
    <definedName name="_xlnm.Print_Area" localSheetId="28">'ТР№27вк(125см)'!$A$1:$O$22</definedName>
    <definedName name="_xlnm.Print_Area" localSheetId="4">'ТР№2A,№3(100см) '!$A$1:$N$22</definedName>
    <definedName name="_xlnm.Print_Area" localSheetId="5">'ТР№4,5(105см)'!$A$1:$O$35</definedName>
    <definedName name="_xlnm.Print_Area" localSheetId="14">'ТР№4А(аматори 90)'!$A$1:$O$19</definedName>
    <definedName name="_xlnm.Print_Area" localSheetId="15">'ТР№5А(100)'!$A$1:$N$17</definedName>
    <definedName name="_xlnm.Print_Area" localSheetId="17">'ТР№6А(110)'!$A$1:$N$15</definedName>
    <definedName name="_xlnm.Print_Area" localSheetId="10">'ТР№8(120см)'!$A$1:$O$19</definedName>
    <definedName name="_xlnm.Print_Area" localSheetId="24">'ТР№8А (Амат)(100см)'!$A$1:$M$18</definedName>
  </definedNames>
  <calcPr fullCalcOnLoad="1"/>
</workbook>
</file>

<file path=xl/sharedStrings.xml><?xml version="1.0" encoding="utf-8"?>
<sst xmlns="http://schemas.openxmlformats.org/spreadsheetml/2006/main" count="5635" uniqueCount="939">
  <si>
    <t>Команда</t>
  </si>
  <si>
    <t>№ п\п</t>
  </si>
  <si>
    <t>Прізвище, ім'я вершника</t>
  </si>
  <si>
    <t>Кличка коня</t>
  </si>
  <si>
    <t>ІН</t>
  </si>
  <si>
    <t xml:space="preserve">КСК "Parade Allure" м.Жашків, вул.Артема, 6 </t>
  </si>
  <si>
    <t>Розряд</t>
  </si>
  <si>
    <t>Тренер</t>
  </si>
  <si>
    <t>Рік народж.</t>
  </si>
  <si>
    <t>А</t>
  </si>
  <si>
    <t>Стартовий протокол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</si>
  <si>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</si>
  <si>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</si>
  <si>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</si>
  <si>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</si>
  <si>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</si>
  <si>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</si>
  <si>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</si>
  <si>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Шт.оч.</t>
  </si>
  <si>
    <t xml:space="preserve">Ланцелот - 07 </t>
  </si>
  <si>
    <t>Кінний клуб "ТаксіЕліт", Київськ.</t>
  </si>
  <si>
    <t>1 фаза</t>
  </si>
  <si>
    <t>11 фаза</t>
  </si>
  <si>
    <t>перестрибування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</si>
  <si>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</si>
  <si>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</si>
  <si>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r>
      <t xml:space="preserve">Тренер                              </t>
    </r>
    <r>
      <rPr>
        <sz val="9"/>
        <rFont val="Bookman Old Style"/>
        <family val="1"/>
      </rPr>
      <t>(Прізвіще, ім'я)</t>
    </r>
  </si>
  <si>
    <t>Сума шт.оч.</t>
  </si>
  <si>
    <t>Викон. Розряд</t>
  </si>
  <si>
    <t>Рейт. Бали</t>
  </si>
  <si>
    <t>Клименко О.В.</t>
  </si>
  <si>
    <t>Тренер                              (Прізвіще, ім'я)</t>
  </si>
  <si>
    <t>Тренер                                                                              (Прізвіще, ім'я)</t>
  </si>
  <si>
    <t>ТЕХНІЧНІ РЕЗУЛЬТАТИ</t>
  </si>
  <si>
    <t xml:space="preserve">Місце проведення змагань:  КСК "Parade Allure" м.Жашків, вул.Артема, 6 </t>
  </si>
  <si>
    <t>маршрут</t>
  </si>
  <si>
    <t>Тренер                     (Прізвіще, ім'я)</t>
  </si>
  <si>
    <t>Головний секретар, суддя національної категорії :</t>
  </si>
  <si>
    <t>Маршрут №4А , Аматори, висота 90см ,  Табл.А Ст.274.5.6</t>
  </si>
  <si>
    <t>Маршрут №4А - Аматори , висота 90см , Ст.274.5.6 (дві фази) Табл.А</t>
  </si>
  <si>
    <t>Маршрут №1- висота, 80см Діти, Табл.А Ст.274.5.6, Маршрут №2- висота 80см, Відкритий клас, Табл.А Ст.274.5.6</t>
  </si>
  <si>
    <t>Маршрут</t>
  </si>
  <si>
    <t xml:space="preserve">КСК "Parade Allure" м.Жашків, вул.В , Лисака, 6 </t>
  </si>
  <si>
    <t>М-т №11-105см Відкритий клас , Ст.274.5.3 (дві фази) Табл.А</t>
  </si>
  <si>
    <t>Усього шт.бал.</t>
  </si>
  <si>
    <t>перестрибув</t>
  </si>
  <si>
    <t>Головний суддя , міжнародний суддя:</t>
  </si>
  <si>
    <t>Скабард А.В.</t>
  </si>
  <si>
    <t>Маршрут №5А - 100см Аматори , Ст.238.2.2, Табл.А</t>
  </si>
  <si>
    <t xml:space="preserve">Маршрут №13 - діти , Маршрут №14 - коні 5р , висота 110-115см , Ст.274.5.6 (дві фази) Табл.А </t>
  </si>
  <si>
    <t>Маршрут №10- висота, 80см Діти, Табл.А Ст.274.5.6, Маршрут №11- висота 80см, Відкритий клас, Табл.А Ст.274.5.6</t>
  </si>
  <si>
    <t>М-т №5А - висота 100см , аматори , Табл.А Ст.238.2.2 
Табл.А Ст.274.5.3 (дві фази)</t>
  </si>
  <si>
    <t>М-т №8А - Аматори , висота 100см, Табл.А, СТ.274.5.3</t>
  </si>
  <si>
    <t>М-т №21 - Відкритий клас,  Табл.А Ст.238.2.1 ,  М-т №9А - Аматори Гран Прі, висота до110см,  Табл.А Ст.238.2.2</t>
  </si>
  <si>
    <t>1-й етап</t>
  </si>
  <si>
    <t>Маршрут №1-  Діти , Маршрут №2 -  Відкритий клас , висота 80 см, Табл.А Ст.274.5.6</t>
  </si>
  <si>
    <t>Д</t>
  </si>
  <si>
    <t xml:space="preserve">Ламанш 09 </t>
  </si>
  <si>
    <t>Ламанш/2009/мер/ворон/тракен/Маркіз/Ліберія/702467/Капіліст Ігор</t>
  </si>
  <si>
    <t>м.Гостомель</t>
  </si>
  <si>
    <t>Ведмідь Роман</t>
  </si>
  <si>
    <t>Кардінал 04</t>
  </si>
  <si>
    <t>Кардінал/2004/жер/гнід/вестф/Корнет Оболенський/Грапі/702053/Глусський Аркадій</t>
  </si>
  <si>
    <t xml:space="preserve">Імперіал Хорс Клаб.  м.Біла Церква </t>
  </si>
  <si>
    <t>Кирилюк Михайло</t>
  </si>
  <si>
    <t>Цайд  10</t>
  </si>
  <si>
    <t>Цайд/2010/жер/гнід/УВП/Дукан/Зітана/703184/Воропаєв</t>
  </si>
  <si>
    <t>Довгополов Олександр</t>
  </si>
  <si>
    <t>Комбріг 06</t>
  </si>
  <si>
    <t>м.Тираспіль</t>
  </si>
  <si>
    <t>Погоня Юрій</t>
  </si>
  <si>
    <t xml:space="preserve">Індюшкін   Євген </t>
  </si>
  <si>
    <t>МСУ</t>
  </si>
  <si>
    <t>Канаріс PKZ  12</t>
  </si>
  <si>
    <t>Канаріс PKZ/2012/мер/гнід/гольшт/Casall/Unabell/703521/Чумаков Микола</t>
  </si>
  <si>
    <t>КСК Суми , м.Суми</t>
  </si>
  <si>
    <t>Копилов Володимир</t>
  </si>
  <si>
    <t>Недоля Лілія</t>
  </si>
  <si>
    <t>б/р</t>
  </si>
  <si>
    <t>Граф 06</t>
  </si>
  <si>
    <t>Граф/2006/мер/руд/голшт/Алтіст/Гарантія/701759/Купріянова Лариса</t>
  </si>
  <si>
    <t>КСК "Аллюр", Київська обл.</t>
  </si>
  <si>
    <t>Індюшкін Євген</t>
  </si>
  <si>
    <t xml:space="preserve">Кондрашечкіна Юлія </t>
  </si>
  <si>
    <t>КМСУ</t>
  </si>
  <si>
    <t>Кюбре 13</t>
  </si>
  <si>
    <t>Кюбре/2013/коб/гнід/увп/Купідо вант Марельснест/Офелія/703747/Тіщенко Андрій</t>
  </si>
  <si>
    <t>КСК "Болівар"</t>
  </si>
  <si>
    <t>Кондрашечкін Олексій</t>
  </si>
  <si>
    <t>Буцько Олег</t>
  </si>
  <si>
    <t>Монархія 10</t>
  </si>
  <si>
    <t>Монархія/2010/коб/сір/голшт/Каролус/Алегорія/702680//</t>
  </si>
  <si>
    <t>ІІС, м.Київ</t>
  </si>
  <si>
    <t>самостійно</t>
  </si>
  <si>
    <t>Мартинова Ксенія</t>
  </si>
  <si>
    <t>Карузо PKZ 12</t>
  </si>
  <si>
    <t>"Eqidas Club" , м.Київ</t>
  </si>
  <si>
    <t>Золін Костянтин</t>
  </si>
  <si>
    <t>Яровий Іван</t>
  </si>
  <si>
    <t>І</t>
  </si>
  <si>
    <t>Крістал 12</t>
  </si>
  <si>
    <t>Крістал/2012/жер/сір/вестф/Конгресс/Алізея/703815/Нормуратов Руслан</t>
  </si>
  <si>
    <t>Нормуратов Руслан</t>
  </si>
  <si>
    <t>Кліментьєва Ніка</t>
  </si>
  <si>
    <t>Велл Дон Бой 10</t>
  </si>
  <si>
    <t>Велл Дон Бой/2010/мер/гнід/тракен/Чейлі Браун/Валеріана/702826/Слєпньов Ярослав</t>
  </si>
  <si>
    <t>м.Одеса</t>
  </si>
  <si>
    <t>Топольницький Олег</t>
  </si>
  <si>
    <t>Собчук Олена</t>
  </si>
  <si>
    <t>ІІ</t>
  </si>
  <si>
    <t>Бравий Вальс 03</t>
  </si>
  <si>
    <t>Бравий Вальс/2003/мер/гнід/увп/Варпад/Бархатная/701340/Цай</t>
  </si>
  <si>
    <t>Ємельянов Ігор</t>
  </si>
  <si>
    <t>КМС</t>
  </si>
  <si>
    <t>Дікенс 13</t>
  </si>
  <si>
    <t>Дікенс/2013/жер/сір/вестф/Джамал ван де Хіффінск/Салуба///</t>
  </si>
  <si>
    <t>КСК "Klimenko Stable"</t>
  </si>
  <si>
    <t>Орден 06</t>
  </si>
  <si>
    <t>Орден/2006/жер/гнід/УВП/Датун/Опора/702127//</t>
  </si>
  <si>
    <t>Путілін Олександр</t>
  </si>
  <si>
    <t>Легіон</t>
  </si>
  <si>
    <t>м.Кривий Ріг</t>
  </si>
  <si>
    <t>Невольнічеко Олексій</t>
  </si>
  <si>
    <t>Нормуратова Наталія</t>
  </si>
  <si>
    <t>Чілі/2012/коб/сір/вестф/Консолідатор/Белотте де ЛавіеZ/703814/Глусський Аркадій</t>
  </si>
  <si>
    <t>8:30  ПОКАЗ МАРШРУТІВ №1 , №2  та №1А РАЗОМ!</t>
  </si>
  <si>
    <t>Старт -  9:00</t>
  </si>
  <si>
    <t>ЦСК ЗС України , м.Київ</t>
  </si>
  <si>
    <t>Петров Андрій</t>
  </si>
  <si>
    <t>м.Рівне</t>
  </si>
  <si>
    <t>Єременко Сергій</t>
  </si>
  <si>
    <t>Підпалова Аліса</t>
  </si>
  <si>
    <t xml:space="preserve">Атлантік 08 </t>
  </si>
  <si>
    <t xml:space="preserve">Чілі 12 </t>
  </si>
  <si>
    <t>Старт - 9:50</t>
  </si>
  <si>
    <t>Січкаренко Оксана</t>
  </si>
  <si>
    <t>Еквадор 08</t>
  </si>
  <si>
    <t>Еквадор/2008/жер/т.гнід/увп/Кардінал/Евріка/702784/Лавров Сергій</t>
  </si>
  <si>
    <t>Глусський Аркадій</t>
  </si>
  <si>
    <t>Брайтон/2002/жер/гнід/увп/Бутафор/Арабеска/702830/Нормуратов Руслан</t>
  </si>
  <si>
    <t>Смотрицький Ігор</t>
  </si>
  <si>
    <t>Прерій Чарм/2009/мер/гнід/увп/Піон/Троя/737116//</t>
  </si>
  <si>
    <t>Вода Яніна</t>
  </si>
  <si>
    <t>Сварич Андрій</t>
  </si>
  <si>
    <t>Брайт/2004/жер//увп/Парде/Вілуня/702911/Стасенко Вячеслав</t>
  </si>
  <si>
    <t>Брайтон 02</t>
  </si>
  <si>
    <t>Прерій Чарм 09</t>
  </si>
  <si>
    <t>Брайт 04</t>
  </si>
  <si>
    <r>
      <t>Васильєва Софія</t>
    </r>
    <r>
      <rPr>
        <b/>
        <sz val="28"/>
        <color indexed="8"/>
        <rFont val="Bookman Old Style"/>
        <family val="1"/>
      </rPr>
      <t xml:space="preserve"> Д</t>
    </r>
  </si>
  <si>
    <r>
      <t xml:space="preserve">Коваль Олександра </t>
    </r>
    <r>
      <rPr>
        <b/>
        <sz val="28"/>
        <color indexed="8"/>
        <rFont val="Bookman Old Style"/>
        <family val="1"/>
      </rPr>
      <t>Д</t>
    </r>
  </si>
  <si>
    <r>
      <t xml:space="preserve">Шварц Дан-Йоханан </t>
    </r>
    <r>
      <rPr>
        <b/>
        <sz val="28"/>
        <color indexed="8"/>
        <rFont val="Bookman Old Style"/>
        <family val="1"/>
      </rPr>
      <t>Д</t>
    </r>
  </si>
  <si>
    <r>
      <t xml:space="preserve">Кириченко Діана </t>
    </r>
    <r>
      <rPr>
        <b/>
        <sz val="28"/>
        <color indexed="8"/>
        <rFont val="Bookman Old Style"/>
        <family val="1"/>
      </rPr>
      <t>Д</t>
    </r>
  </si>
  <si>
    <r>
      <t xml:space="preserve">Погоня Никита </t>
    </r>
    <r>
      <rPr>
        <b/>
        <sz val="28"/>
        <color indexed="8"/>
        <rFont val="Bookman Old Style"/>
        <family val="1"/>
      </rPr>
      <t>Д</t>
    </r>
  </si>
  <si>
    <r>
      <t xml:space="preserve">Турчинович Єлізавета </t>
    </r>
    <r>
      <rPr>
        <b/>
        <sz val="28"/>
        <color indexed="8"/>
        <rFont val="Bookman Old Style"/>
        <family val="1"/>
      </rPr>
      <t>Д</t>
    </r>
  </si>
  <si>
    <r>
      <t>Труш Уляна</t>
    </r>
    <r>
      <rPr>
        <b/>
        <sz val="28"/>
        <color indexed="8"/>
        <rFont val="Bookman Old Style"/>
        <family val="1"/>
      </rPr>
      <t xml:space="preserve"> Д</t>
    </r>
  </si>
  <si>
    <t>10:45 ПОКАЗ МАРШРУТІВ №2А, №3 та №5, №4 РАЗОМ!</t>
  </si>
  <si>
    <t>Старт - 11:15</t>
  </si>
  <si>
    <t>Дорошенко Сергій</t>
  </si>
  <si>
    <t xml:space="preserve">Хайрайзен Лонг Чамп  PKZ </t>
  </si>
  <si>
    <t>Динамо Київ</t>
  </si>
  <si>
    <t>Монтрезор Неля</t>
  </si>
  <si>
    <t>Чумакова Даніела</t>
  </si>
  <si>
    <t>Драйвінг PKZ/2009/мер/руд/бельг/Вінчестер/Дубрава/703426/Індюшкін Євген</t>
  </si>
  <si>
    <t>Хопса 10</t>
  </si>
  <si>
    <t>Хопса/2010/коб/гнід/тракен/Пропан/Каріда/703134/Янголь Ірина</t>
  </si>
  <si>
    <t>Масока Юлія</t>
  </si>
  <si>
    <t>Верена PKZ</t>
  </si>
  <si>
    <t>Пархоменко Анна</t>
  </si>
  <si>
    <t>Галій Сергій</t>
  </si>
  <si>
    <t>МСУМК</t>
  </si>
  <si>
    <t>Аполочікола</t>
  </si>
  <si>
    <t>Робен Грегорі</t>
  </si>
  <si>
    <t>Потрясаєва Світлана</t>
  </si>
  <si>
    <t>Квін</t>
  </si>
  <si>
    <t>Юрців Петро</t>
  </si>
  <si>
    <t>Волкова Анастасія</t>
  </si>
  <si>
    <t>Артеміда</t>
  </si>
  <si>
    <t>Пилипенко Михайло</t>
  </si>
  <si>
    <t xml:space="preserve">Волкова Анастасія </t>
  </si>
  <si>
    <t>Леді Аліда</t>
  </si>
  <si>
    <t>Пандора 12</t>
  </si>
  <si>
    <t>Бондаренко Валерій</t>
  </si>
  <si>
    <t>Шквал</t>
  </si>
  <si>
    <t>Драйвінг PKZ 09</t>
  </si>
  <si>
    <t>Маршрут №1А -  Аматори , висота 90 см, Табл.А Ст.238.2.2</t>
  </si>
  <si>
    <t>Маршрут №2А -  Аматори , висота 100 см,  М-т №3 - Відкритий клас , висота 100 см , Табл.А Ст.238.2.2</t>
  </si>
  <si>
    <t xml:space="preserve">М-т №5 - Коні 5 років , висота до 105см,  Табл.А Ст.238.2.1, М-т №4 - Діти , висота до105см,    Табл.А Ст.238.2.2       </t>
  </si>
  <si>
    <t>Старт - 12:00</t>
  </si>
  <si>
    <t>Бренд 09</t>
  </si>
  <si>
    <t>Бренд/2009/руд/увп/Енбі/Бездна/702977/Смотрицький Ігор</t>
  </si>
  <si>
    <t>Джек Деніел/2006/мер/сір/увп/Кок Пар/Джаконда/703417/Глусський Аркадій</t>
  </si>
  <si>
    <t>Хромід 08</t>
  </si>
  <si>
    <t>Хромід  /2008/жер/гнід/УВП/Дінард/Ходинка/702259/Клименко А.В.</t>
  </si>
  <si>
    <t>Загреб</t>
  </si>
  <si>
    <t>Наомі Кембел 12</t>
  </si>
  <si>
    <t>Наомі Кембел/2012/коб/т.гнід/б/п////Шварц Діана</t>
  </si>
  <si>
    <t>Баранчикова  Ірина</t>
  </si>
  <si>
    <t>Лакі Лайф 12</t>
  </si>
  <si>
    <t>Лакі Лайф/2012/коб/гнід/вестф/Ліон/Літл Гьол//Баранчикова Ірина</t>
  </si>
  <si>
    <t>м.Люботін КСК Люботін</t>
  </si>
  <si>
    <t>Матюк Ігор</t>
  </si>
  <si>
    <t>Коста Ріка 12</t>
  </si>
  <si>
    <t>Коста Ріка/2012/коб/караков/вестф/Ван Дей/Океанія//Матюк Ігор</t>
  </si>
  <si>
    <t>Баранчикова Ірина</t>
  </si>
  <si>
    <t xml:space="preserve">Кирилюк Іван </t>
  </si>
  <si>
    <t>Дастан   12</t>
  </si>
  <si>
    <t xml:space="preserve"> Дастан/2012/жер/гнід/Darco-/Cinderella (Cornet Obolensky)//</t>
  </si>
  <si>
    <t xml:space="preserve">Жашківський   кінний   завод, Черкаська ШВСМ , "Д" </t>
  </si>
  <si>
    <t>Пономарьов Андрій</t>
  </si>
  <si>
    <t>Поліщук Артем</t>
  </si>
  <si>
    <t>Кларімо  12</t>
  </si>
  <si>
    <t>Кларімо   /2012/жер/гнід/вестф/Кептен Фаєр  / Гватемала/ /Жашківсий  к/з</t>
  </si>
  <si>
    <t>Сінгапур PKZ 12</t>
  </si>
  <si>
    <t>Сінгапур PKZ/2012/мер/гнід/BWP///703494/Прокопюк Ігор</t>
  </si>
  <si>
    <t>Прокопюк Ігор</t>
  </si>
  <si>
    <t>Олл Ін 12</t>
  </si>
  <si>
    <t>Олл Ін/2012/жер/гнід/ірландська/Гринс Кам/Діадема PKZ/703817/Нормуратов Руслан</t>
  </si>
  <si>
    <t>Конкорд 12</t>
  </si>
  <si>
    <t>Конкорд/2012/мерин/т-гнід/голшт/Кастелан 2/Контендія /703613/Клименко  А.В</t>
  </si>
  <si>
    <t>Лапа Євген</t>
  </si>
  <si>
    <t>Акапелла PKZ 12</t>
  </si>
  <si>
    <t>Акапелла PKZ /2012/коб/т-гнід/голшт/Касал/Аранка/703611/Клименко А.В.</t>
  </si>
  <si>
    <t>Сенько Максим</t>
  </si>
  <si>
    <t>Легенда PKZ 12</t>
  </si>
  <si>
    <t xml:space="preserve">  Легенда PKZ 12/коб/сір/вестф/Летот де Семелі/Екселент//Клименко А.В.</t>
  </si>
  <si>
    <t>Десперадо 12</t>
  </si>
  <si>
    <t>Десперадо /2012/мер/гнід/вестф/Діп Пьорпл/Прінцесс Е/703824/Смірнова Валентина</t>
  </si>
  <si>
    <t>Косик Денис</t>
  </si>
  <si>
    <t>Кайзер І 12</t>
  </si>
  <si>
    <r>
      <t xml:space="preserve">Дорошенко Сергій </t>
    </r>
    <r>
      <rPr>
        <b/>
        <sz val="28"/>
        <color indexed="8"/>
        <rFont val="Bookman Old Style"/>
        <family val="1"/>
      </rPr>
      <t>А</t>
    </r>
  </si>
  <si>
    <r>
      <t xml:space="preserve">Смотрицька Єлизавета </t>
    </r>
    <r>
      <rPr>
        <b/>
        <sz val="28"/>
        <color indexed="8"/>
        <rFont val="Bookman Old Style"/>
        <family val="1"/>
      </rPr>
      <t>Д</t>
    </r>
  </si>
  <si>
    <r>
      <t xml:space="preserve">Лемешко Анастасія </t>
    </r>
    <r>
      <rPr>
        <b/>
        <sz val="28"/>
        <color indexed="8"/>
        <rFont val="Bookman Old Style"/>
        <family val="1"/>
      </rPr>
      <t>Д</t>
    </r>
  </si>
  <si>
    <r>
      <t xml:space="preserve">Борисенко Анна </t>
    </r>
    <r>
      <rPr>
        <b/>
        <sz val="28"/>
        <color indexed="8"/>
        <rFont val="Bookman Old Style"/>
        <family val="1"/>
      </rPr>
      <t>Д</t>
    </r>
  </si>
  <si>
    <t>Джек Деніелс 06</t>
  </si>
  <si>
    <t>Куба 12</t>
  </si>
  <si>
    <t>Фрау Берта 12</t>
  </si>
  <si>
    <t>13:30  ПОКАЗ МАРШРУТІВ №3А, №6, №7та №8 РАЗОМ!</t>
  </si>
  <si>
    <t>Старт - 14:00</t>
  </si>
  <si>
    <t xml:space="preserve">М-т №3А - Аматори Гран Прі , висота 110см, Табл.А Ст.238.2.1 </t>
  </si>
  <si>
    <t>Елгін 05</t>
  </si>
  <si>
    <t xml:space="preserve">М-т №6 - Коні 6 років , М-т№7 - Юнаки , висота 115см, Табл.А, Ст.238.2.1 </t>
  </si>
  <si>
    <t>Старт - 14:15</t>
  </si>
  <si>
    <t>Кобзарь 07</t>
  </si>
  <si>
    <t>Кобзарь /2007/жер/гнід/увп/Беззаботний/Курага//Добровольска Оксана</t>
  </si>
  <si>
    <t>Віта 08</t>
  </si>
  <si>
    <t>Віта/2008/коб/гнід/УВП/Ван Дей/Віва/702780/Букреєва Валерія</t>
  </si>
  <si>
    <t>Вакант  PKZ/2011/жер/ гнід/вестф/Купер//703523/Чумаков Микола</t>
  </si>
  <si>
    <t>Летс Гоу PKZ/2011/коб/гнід/бельг/Наба де Реве/Z Lisa/703430//</t>
  </si>
  <si>
    <t xml:space="preserve">Купріянова Лариса  </t>
  </si>
  <si>
    <t>Кентукі 11</t>
  </si>
  <si>
    <t>Кентукі/2011/</t>
  </si>
  <si>
    <t>Конкорд 11</t>
  </si>
  <si>
    <t>Конкорд/2011/мер/сір/б/п//Луціана//</t>
  </si>
  <si>
    <t>Адель 11</t>
  </si>
  <si>
    <t>Адель/2011/коб/сір/б/п///Дорошенко Сергій</t>
  </si>
  <si>
    <t>Кейптаун 11</t>
  </si>
  <si>
    <t>Кейптаун/2011/мер/сір/голшт/Корадо 1/Пародія /70349 /Прокопюк Ігор</t>
  </si>
  <si>
    <t>Луна 11</t>
  </si>
  <si>
    <t>Луна PKZ/2011/коб/гнід//Купер/Налубетте/703435/Прокопюк Ігор</t>
  </si>
  <si>
    <t>Настенко Наталія</t>
  </si>
  <si>
    <t>Валенсія 11</t>
  </si>
  <si>
    <t>Валенсія/2011/коб/гнід/голшт/Адоніс/Анабель/703440/Прокопюк Ігор</t>
  </si>
  <si>
    <t>Дантес PKZ 11</t>
  </si>
  <si>
    <t>Олійник Юрій</t>
  </si>
  <si>
    <t>Каспер 11</t>
  </si>
  <si>
    <t>Каспер/2011/жер/гнід/вестф/Лансер ІІІ/Капріція/703/Чернявська Тетяна</t>
  </si>
  <si>
    <t>СК "Дергачьов", Київська обл.</t>
  </si>
  <si>
    <t>Чернявська Тетяна</t>
  </si>
  <si>
    <t>Рудий Костянтин</t>
  </si>
  <si>
    <t>Унік де Спіріт 11</t>
  </si>
  <si>
    <t>Рудий Ігор</t>
  </si>
  <si>
    <t>Коко Шанель</t>
  </si>
  <si>
    <r>
      <t xml:space="preserve">Сокол Софія </t>
    </r>
    <r>
      <rPr>
        <b/>
        <sz val="28"/>
        <color indexed="8"/>
        <rFont val="Bookman Old Style"/>
        <family val="1"/>
      </rPr>
      <t>Ю</t>
    </r>
  </si>
  <si>
    <r>
      <t xml:space="preserve">Букреєва Валерія </t>
    </r>
    <r>
      <rPr>
        <b/>
        <sz val="28"/>
        <color indexed="8"/>
        <rFont val="Bookman Old Style"/>
        <family val="1"/>
      </rPr>
      <t>Ю</t>
    </r>
  </si>
  <si>
    <t>Вакант  PKZ -11</t>
  </si>
  <si>
    <t>Летс Гоу PKZ 11</t>
  </si>
  <si>
    <t xml:space="preserve">М-т №8 - відкритий клас , висота до120см, Табл.А, Ст.238.2.2 </t>
  </si>
  <si>
    <t>Старт - 14:55</t>
  </si>
  <si>
    <t xml:space="preserve">Завертана Ірина </t>
  </si>
  <si>
    <t xml:space="preserve">Лукреція 10  </t>
  </si>
  <si>
    <t>Лукреція  2010  коб  гнід   WESTF Lancer 3 Calgari  Жашківська КСШ</t>
  </si>
  <si>
    <t>Жашківський   кінний   завод</t>
  </si>
  <si>
    <t>Шевчук Максим</t>
  </si>
  <si>
    <t>Ленерт  11</t>
  </si>
  <si>
    <t>Ленерт /2011/жер/руд/бельг/Діабеау/Гінете//</t>
  </si>
  <si>
    <t xml:space="preserve">Караульная Валерія </t>
  </si>
  <si>
    <t>Кристал Прайд 07</t>
  </si>
  <si>
    <t>Крістал Прайд/2007/мер/гнід/UKR/?/?/702385/?</t>
  </si>
  <si>
    <t>Лас Вегас 02</t>
  </si>
  <si>
    <t>Лас Вегас/2002/мер/т.гнід/гановер/Лімбус/Еф Чарліне/703353/Глусський Аркадій</t>
  </si>
  <si>
    <t>Крімсон SRZ 10</t>
  </si>
  <si>
    <t>Крімсон SRZ /2010/жер/сір/бельг/Клеарвей/Кассіна/70364/Апальков Андрій</t>
  </si>
  <si>
    <t>Кабальєро  PKZ 10</t>
  </si>
  <si>
    <t>Кабальєро  PKZ /2010/мер/ т-гнід/вестф/ Каласка де   Семелі/Рубія/703336/Клименко А.В.</t>
  </si>
  <si>
    <t xml:space="preserve">Узор </t>
  </si>
  <si>
    <t xml:space="preserve"> 16:00 Показ маршруту №9!</t>
  </si>
  <si>
    <t>Старт - 16:30</t>
  </si>
  <si>
    <t xml:space="preserve">Маршрут №9  - Коні 7 років, висота 125см , Табл.А Ст.238.2.1
</t>
  </si>
  <si>
    <t xml:space="preserve">Джеймен PKZ/2009/мер/гнід/  бельг/ Купер/Каретіно/ Індюшкін Є </t>
  </si>
  <si>
    <t>Комета   PKZ/2010/коб /гнід/бельг/Купер   вд   Хеффнск/Екселенс /703522/ Індюшкін</t>
  </si>
  <si>
    <t>Голіаф /2008 / жер / гнід / WESTF/ Godolpin/ Cinderella //Жашківська КСШ</t>
  </si>
  <si>
    <t>Жашківський   кінний   завод , Черкаська ШВСМ , "Д"</t>
  </si>
  <si>
    <t>Квінто/2006/жер/гнід/вестф/Квідам де Ревель/Бонхойр/702144/ЖКЗ</t>
  </si>
  <si>
    <t>Проксімус Центавр/  2008/ жер / гнід /  WEST /Godolphin/ Carlotta/ 702802  / Жашківська  КСШ</t>
  </si>
  <si>
    <t xml:space="preserve">Фрі Флайт  09  </t>
  </si>
  <si>
    <t>Фрі Флайт / 2009/   коб/  гнід/ WEST /Captain Fire / Colini Tachor  / /Жашківська  КСШ</t>
  </si>
  <si>
    <t>Логотіп / 2008/жер/гнід /WESTF/Lancer 3/Cinderella/ 702055/Жашківська  КСШ</t>
  </si>
  <si>
    <t>Джуліана PKZ 09</t>
  </si>
  <si>
    <t>Джуліана PKZ/2009/коб/гнід/бельг/Купєр вд Хеффінк/Ванетте/703071/Мілованов Андрій</t>
  </si>
  <si>
    <t>Армані</t>
  </si>
  <si>
    <t>Джадор PKZ</t>
  </si>
  <si>
    <t>Боярко Костянтин</t>
  </si>
  <si>
    <t xml:space="preserve">Джеремі Вінсер 08 </t>
  </si>
  <si>
    <t>Джеремі Вінсер 2008  гнід мер  WESTFCardinal Shuba Томай Діана</t>
  </si>
  <si>
    <t>Катара</t>
  </si>
  <si>
    <t>Продан Олександр</t>
  </si>
  <si>
    <t xml:space="preserve">Рашель 60-01 </t>
  </si>
  <si>
    <t>Рашель 60 /2001/ коб/гнід/верштюнгберьська/ Рашер/Нессая/ 702395/ПП "Петровське"</t>
  </si>
  <si>
    <t>Орео</t>
  </si>
  <si>
    <t>Клейдон</t>
  </si>
  <si>
    <t>Ромашка 07</t>
  </si>
  <si>
    <t>Ромашка/2007/коб/сіра/вестф/Клінтон/Пріма Круізі/702912/Дудін Євген</t>
  </si>
  <si>
    <t>Амазонка 10</t>
  </si>
  <si>
    <t>Амазонка/2010/коб/руд/увп/Кардінал/Аза/703384/Нормуратов Руслан</t>
  </si>
  <si>
    <t>Олімпіка 09</t>
  </si>
  <si>
    <t>Олімпіка /2009/коб/  гнід /  WESTF/Чехов/Овація/701085/ Клименко А.В.</t>
  </si>
  <si>
    <t>Лантвел  08</t>
  </si>
  <si>
    <t>Лантвел /2008/мер/св-гнід/УВП/Ланцер /Твелла/702985/Клименко А.В.</t>
  </si>
  <si>
    <t>Граф Ефе 08</t>
  </si>
  <si>
    <t>Зам V  04</t>
  </si>
  <si>
    <t>Копенгаген</t>
  </si>
  <si>
    <t>Комета   PKZ-10</t>
  </si>
  <si>
    <t xml:space="preserve">Проксімус Центавр  08    </t>
  </si>
  <si>
    <t xml:space="preserve">Адлер 09 </t>
  </si>
  <si>
    <t>Смірнова Валентина</t>
  </si>
  <si>
    <t>Джеймен PKZ 09</t>
  </si>
  <si>
    <t xml:space="preserve">Квінто 06 </t>
  </si>
  <si>
    <t xml:space="preserve">Логотіп 09 </t>
  </si>
  <si>
    <t xml:space="preserve">Голіаф  08 </t>
  </si>
  <si>
    <r>
      <t xml:space="preserve">Рибін Ілля </t>
    </r>
    <r>
      <rPr>
        <b/>
        <sz val="28"/>
        <color indexed="8"/>
        <rFont val="Bookman Old Style"/>
        <family val="1"/>
      </rPr>
      <t>Д</t>
    </r>
  </si>
  <si>
    <t>Імпрессіоніст 01</t>
  </si>
  <si>
    <t>Імпрессіоніст/2001/мер/т.гнід////</t>
  </si>
  <si>
    <t>Атлантік /2008/жер/руд/голшт/Торанс/Алегорія/702703/Керницький Б</t>
  </si>
  <si>
    <t>Атлантік 08</t>
  </si>
  <si>
    <t>Легіон 08</t>
  </si>
  <si>
    <t>Легіон/2008/жер/гнід/не визнач/Годольфін/Ліна//Путілін О./</t>
  </si>
  <si>
    <t>ДІТИ</t>
  </si>
  <si>
    <t>ВІДКРИТИЙ КЛАС</t>
  </si>
  <si>
    <r>
      <t>Васильєва Софія</t>
    </r>
    <r>
      <rPr>
        <b/>
        <sz val="28"/>
        <color indexed="8"/>
        <rFont val="Bookman Old Style"/>
        <family val="1"/>
      </rPr>
      <t xml:space="preserve"> </t>
    </r>
  </si>
  <si>
    <t xml:space="preserve">Коваль Олександра </t>
  </si>
  <si>
    <t xml:space="preserve">Шварц Дан-Йоханан </t>
  </si>
  <si>
    <t xml:space="preserve">Кириченко Діана </t>
  </si>
  <si>
    <t xml:space="preserve">Погоня Никита </t>
  </si>
  <si>
    <t xml:space="preserve">Турчинович Єлізавета </t>
  </si>
  <si>
    <t>Карузо PKZ/2012/коб/вор/вестф/</t>
  </si>
  <si>
    <t>знята</t>
  </si>
  <si>
    <r>
      <t>Труш Уляна</t>
    </r>
    <r>
      <rPr>
        <b/>
        <sz val="28"/>
        <color indexed="8"/>
        <rFont val="Bookman Old Style"/>
        <family val="1"/>
      </rPr>
      <t xml:space="preserve"> </t>
    </r>
  </si>
  <si>
    <t>Марщрут №2А - Аматори , Маршрут №3 - Відкритий клас , висота 100 см ,  Табл.А Ст.238.2.2</t>
  </si>
  <si>
    <t>Хайрайзен Лонг Чамп  PKZ /2007/мер/гнід/BWP/Clinton/Eforia/702449/Петрикывський кз</t>
  </si>
  <si>
    <t>Хайрайзен Лонг Чамп  PKZ 07</t>
  </si>
  <si>
    <t>Верена PKZ 07</t>
  </si>
  <si>
    <t>Верена PKZ/2007/коб/сір/голшт/Кассіні1/Меді/702453//</t>
  </si>
  <si>
    <t xml:space="preserve">М-т №4 –  Діти, висота до105см , Табл.А , Ст.238.2.2., Табл.А , Ст.238.2.1, М-т №5 - Коні 5 , висота 110см , Табл.А  Ст.238.2.1
</t>
  </si>
  <si>
    <t>Перестрибування</t>
  </si>
  <si>
    <t>Маршрут №1А- висота 90см, Аматори, Табл.А Ст.238.2.2</t>
  </si>
  <si>
    <t>Загреб 02</t>
  </si>
  <si>
    <t>Загреб/2002/мер/гнід/увп//</t>
  </si>
  <si>
    <t>Адлер/2009/жер/сір/Hann/Andreas Braun/Dolores/ 702809/Керницький Богдан</t>
  </si>
  <si>
    <t>Фрау  Берта 12</t>
  </si>
  <si>
    <t>Фрау   Берта   /2012/коб/т-гнід/внестф/Капітан Фаєр/Капучіна/ 703599/Лащук Я</t>
  </si>
  <si>
    <t>Артеміда 11</t>
  </si>
  <si>
    <t>Артеміда/2011/коб/сір/вестф/Лансер/Артемида/703428/Волкова</t>
  </si>
  <si>
    <t xml:space="preserve">Дорошенко Сергій </t>
  </si>
  <si>
    <t>Аполочікола 09</t>
  </si>
  <si>
    <t>Аполочікола/2009/коб/сір/гановер/Арагон/Глорія/703511/Білий Андрій</t>
  </si>
  <si>
    <t>м.Житомір</t>
  </si>
  <si>
    <t>відм.</t>
  </si>
  <si>
    <t>КОНІ 5 РОКІВ</t>
  </si>
  <si>
    <t xml:space="preserve">Рибін Ілля </t>
  </si>
  <si>
    <t xml:space="preserve">Смотрицька Єлизавета </t>
  </si>
  <si>
    <t xml:space="preserve">Лемешко Анастасія </t>
  </si>
  <si>
    <t xml:space="preserve">Борисенко Анна </t>
  </si>
  <si>
    <t>Дастан 12</t>
  </si>
  <si>
    <t>Шквал 11</t>
  </si>
  <si>
    <t>знятий</t>
  </si>
  <si>
    <t>Аматори Гран Прі</t>
  </si>
  <si>
    <t>М-т №3А - Аматори Гран Прі, висота 110см, Табл.А Ст.238.2.1. М-т №6 - коні 6років, №7- юнаки,  висота до115см, Табл.А Ст.238.2.1.</t>
  </si>
  <si>
    <t>м.Житомир</t>
  </si>
  <si>
    <t xml:space="preserve">М-т №8 –  відкритий клас, висота до120см , Табл.А  Ст.238.2.2
</t>
  </si>
  <si>
    <t>Коні 6 років</t>
  </si>
  <si>
    <t>Юнаки</t>
  </si>
  <si>
    <t xml:space="preserve">Сокол Софія </t>
  </si>
  <si>
    <t xml:space="preserve">Букреєва Валерія </t>
  </si>
  <si>
    <t xml:space="preserve">Дантес PKZ ІІ- 2011/мер/сір//Діарадо /Салуба  (Балобет   ду  Рует) /703337/Індюшкін Є </t>
  </si>
  <si>
    <t xml:space="preserve">Дантес ІІ PKZ - 11 </t>
  </si>
  <si>
    <t>КСК Суми, м.Суми</t>
  </si>
  <si>
    <t>Узор 09</t>
  </si>
  <si>
    <t>Узор /2009 /жер/голанд/Унікум/Удіне Ейч/4/</t>
  </si>
  <si>
    <t>Армані 06</t>
  </si>
  <si>
    <t xml:space="preserve">Армані/2006/UWB/Arafat/Aquarel'//Пилипенко   Каріна </t>
  </si>
  <si>
    <t>Граф Ефе/2008/мер/гнід/UKR/Fud/Gama//Керницький Богдан</t>
  </si>
  <si>
    <t>Леді Аліда 07</t>
  </si>
  <si>
    <t>Леді Аліда/2007/коб/гнід/вестф/Ленардо/Пін Ап/703345/Салівоненко Анатолій</t>
  </si>
  <si>
    <t>Катара 06</t>
  </si>
  <si>
    <t>Катара/2006/коб/руд/ольденб/Crawford/Gwendira/703563/Рибалка А.</t>
  </si>
  <si>
    <t>Джадор PKZ 09</t>
  </si>
  <si>
    <t>Джадор PKZ/2009/жер/гнід/бельг/Калваво/Валіна/703072/Салівоненко</t>
  </si>
  <si>
    <t>Орео 08</t>
  </si>
  <si>
    <t>Орео/2008/мер/пегій/гошт/Вольтер/Бердієта/104PZ28/Рибалко Ганна</t>
  </si>
  <si>
    <t>Зам Ві 04</t>
  </si>
  <si>
    <t>Зам Ві /2004/мер/гнід/KWPN/ Sam R /Franka/702263/Костик А</t>
  </si>
  <si>
    <t>Копенгаген 06</t>
  </si>
  <si>
    <t>Копенгаген/2006/жер/гнід/бельг/Купідо/Гуманная/702074/Бондаренко В.</t>
  </si>
  <si>
    <t>Клейдон 06</t>
  </si>
  <si>
    <t>Клейдон/2006/мер/гнід/wurttemberger/703348/Ворончеко Михайло</t>
  </si>
  <si>
    <t xml:space="preserve">Голіаф 08 </t>
  </si>
  <si>
    <t>Коко Шанель 11</t>
  </si>
  <si>
    <t>Коко Шанель/2011/коб/руд/вестф/Кардінал/Шуба</t>
  </si>
  <si>
    <t>відмов.</t>
  </si>
  <si>
    <t>8:30 ПОКАЗ МАРШРУТІВ №11 та №10 РАЗОМ!</t>
  </si>
  <si>
    <t>Старт - 9:00</t>
  </si>
  <si>
    <t>М-т №11 - 80см  Відкритий клас, М-т №10 - 80см  Діти ,  Ст.274.5.6 (дві фази) Табл.А</t>
  </si>
  <si>
    <t>Тищенко Ілля</t>
  </si>
  <si>
    <t>Пілар 10</t>
  </si>
  <si>
    <t>Пілар/2010/коб/сіра/увп/Аттіла/Політіка/703438/Тищенко Андрій</t>
  </si>
  <si>
    <t>Кондрашечкіна Юлія</t>
  </si>
  <si>
    <r>
      <t xml:space="preserve">Шварц Дан </t>
    </r>
    <r>
      <rPr>
        <b/>
        <sz val="26"/>
        <color indexed="8"/>
        <rFont val="Bookman Old Style"/>
        <family val="1"/>
      </rPr>
      <t>Д</t>
    </r>
  </si>
  <si>
    <r>
      <t xml:space="preserve">Тищенко Ілля </t>
    </r>
    <r>
      <rPr>
        <b/>
        <sz val="26"/>
        <color indexed="8"/>
        <rFont val="Bookman Old Style"/>
        <family val="1"/>
      </rPr>
      <t>Д</t>
    </r>
  </si>
  <si>
    <r>
      <t xml:space="preserve">Кириченко Діана </t>
    </r>
    <r>
      <rPr>
        <b/>
        <sz val="26"/>
        <color indexed="8"/>
        <rFont val="Bookman Old Style"/>
        <family val="1"/>
      </rPr>
      <t>Д</t>
    </r>
  </si>
  <si>
    <r>
      <t>Турчинович Єлізавета</t>
    </r>
    <r>
      <rPr>
        <b/>
        <sz val="26"/>
        <color indexed="8"/>
        <rFont val="Bookman Old Style"/>
        <family val="1"/>
      </rPr>
      <t xml:space="preserve"> Д</t>
    </r>
  </si>
  <si>
    <r>
      <t xml:space="preserve">Погоня Никита </t>
    </r>
    <r>
      <rPr>
        <b/>
        <sz val="26"/>
        <color indexed="8"/>
        <rFont val="Bookman Old Style"/>
        <family val="1"/>
      </rPr>
      <t>Д</t>
    </r>
  </si>
  <si>
    <r>
      <t xml:space="preserve">Васильєва Софія </t>
    </r>
    <r>
      <rPr>
        <b/>
        <sz val="26"/>
        <color indexed="8"/>
        <rFont val="Bookman Old Style"/>
        <family val="1"/>
      </rPr>
      <t>Д</t>
    </r>
  </si>
  <si>
    <r>
      <t xml:space="preserve">Труш Уляна </t>
    </r>
    <r>
      <rPr>
        <b/>
        <sz val="26"/>
        <color indexed="8"/>
        <rFont val="Bookman Old Style"/>
        <family val="1"/>
      </rPr>
      <t>Д</t>
    </r>
  </si>
  <si>
    <r>
      <t xml:space="preserve">Коваль Олександра </t>
    </r>
    <r>
      <rPr>
        <b/>
        <sz val="26"/>
        <color indexed="8"/>
        <rFont val="Bookman Old Style"/>
        <family val="1"/>
      </rPr>
      <t>Д</t>
    </r>
  </si>
  <si>
    <t xml:space="preserve">Імпрессіоніст 01 </t>
  </si>
  <si>
    <t xml:space="preserve">Бравий Вальс 03 </t>
  </si>
  <si>
    <t>Старт - 9:40</t>
  </si>
  <si>
    <t>Січкаренко Ксенія</t>
  </si>
  <si>
    <t>Кароліна 13</t>
  </si>
  <si>
    <t>Кароліна/2013/коб/гнід/вестф/Кептен Фаєр/Каваліна//Дробижев Роман</t>
  </si>
  <si>
    <t>Старт - 10:00</t>
  </si>
  <si>
    <r>
      <t xml:space="preserve">Кирилюк Іван </t>
    </r>
    <r>
      <rPr>
        <b/>
        <sz val="26"/>
        <color indexed="8"/>
        <rFont val="Bookman Old Style"/>
        <family val="1"/>
      </rPr>
      <t>вк</t>
    </r>
  </si>
  <si>
    <r>
      <t xml:space="preserve">Нормуратова Наталія </t>
    </r>
    <r>
      <rPr>
        <b/>
        <sz val="26"/>
        <color indexed="8"/>
        <rFont val="Bookman Old Style"/>
        <family val="1"/>
      </rPr>
      <t>вк</t>
    </r>
  </si>
  <si>
    <r>
      <t xml:space="preserve">Яровий Іван </t>
    </r>
    <r>
      <rPr>
        <b/>
        <sz val="26"/>
        <color indexed="8"/>
        <rFont val="Bookman Old Style"/>
        <family val="1"/>
      </rPr>
      <t>вк</t>
    </r>
  </si>
  <si>
    <t>Токарєв Олег</t>
  </si>
  <si>
    <t>Елан</t>
  </si>
  <si>
    <t>КДЮСШ "Динамо", м.Київ</t>
  </si>
  <si>
    <t>Сумцов Анатолій</t>
  </si>
  <si>
    <t>11:00 ПОКАЗ МАРШРУТІВ №12 , №6А та №13, №14 РАЗОМ!</t>
  </si>
  <si>
    <t>Старт - 11:30</t>
  </si>
  <si>
    <t>Тищенко Тимофій</t>
  </si>
  <si>
    <t>Кольт 04</t>
  </si>
  <si>
    <t>Кольт/2004/мер/гнід/вестф/Корнет Оболенський/Пенні Лайн/702064/</t>
  </si>
  <si>
    <t>Букреєва Валерія</t>
  </si>
  <si>
    <t>Корх Олександра</t>
  </si>
  <si>
    <t>Аккорд 02</t>
  </si>
  <si>
    <t>КЛ Спорт Стейбл</t>
  </si>
  <si>
    <t>Токтаренко Анатолій</t>
  </si>
  <si>
    <t>Маестро</t>
  </si>
  <si>
    <t>Чепіков Володимир</t>
  </si>
  <si>
    <t>Кассандра 12</t>
  </si>
  <si>
    <t>КСК Шостка, Сумська обл.</t>
  </si>
  <si>
    <t>Голіков Юрій</t>
  </si>
  <si>
    <t>Маршрут №6А - 110см Аматори Гран Прі , Ст.274.5.3 (дві фази) Табл.А</t>
  </si>
  <si>
    <t>Старт - 12:15</t>
  </si>
  <si>
    <t>Елгін/2005/жер/т.гнід/чистокр/Грін Беріс/Елта/702303/</t>
  </si>
  <si>
    <r>
      <t xml:space="preserve">Сенько Максим </t>
    </r>
    <r>
      <rPr>
        <b/>
        <sz val="26"/>
        <color indexed="8"/>
        <rFont val="Bookman Old Style"/>
        <family val="1"/>
      </rPr>
      <t>вк</t>
    </r>
  </si>
  <si>
    <t>Кабальєро PKZ 10</t>
  </si>
  <si>
    <t xml:space="preserve">Старт - 12:35 </t>
  </si>
  <si>
    <t>Донателі Тахор  03</t>
  </si>
  <si>
    <t>Донателлі        ж/гнідий/2003/Хертбрекер x Трезор/Белг/1034ID77</t>
  </si>
  <si>
    <t>Карузо PKZ/2012/коб/ворон/вестф/</t>
  </si>
  <si>
    <r>
      <t xml:space="preserve">Тищенко Тимофій </t>
    </r>
    <r>
      <rPr>
        <b/>
        <sz val="26"/>
        <color indexed="8"/>
        <rFont val="Bookman Old Style"/>
        <family val="1"/>
      </rPr>
      <t>Д</t>
    </r>
  </si>
  <si>
    <r>
      <t xml:space="preserve">Смотрицька Єлизавета </t>
    </r>
    <r>
      <rPr>
        <b/>
        <sz val="26"/>
        <color indexed="8"/>
        <rFont val="Bookman Old Style"/>
        <family val="1"/>
      </rPr>
      <t>Д</t>
    </r>
  </si>
  <si>
    <r>
      <t xml:space="preserve">Лемешко Анастасія </t>
    </r>
    <r>
      <rPr>
        <b/>
        <sz val="26"/>
        <color indexed="8"/>
        <rFont val="Bookman Old Style"/>
        <family val="1"/>
      </rPr>
      <t>Д</t>
    </r>
  </si>
  <si>
    <r>
      <t xml:space="preserve">Рибін Ілля </t>
    </r>
    <r>
      <rPr>
        <b/>
        <sz val="26"/>
        <color indexed="8"/>
        <rFont val="Bookman Old Style"/>
        <family val="1"/>
      </rPr>
      <t>Д</t>
    </r>
  </si>
  <si>
    <r>
      <t xml:space="preserve">Борисенко Анна </t>
    </r>
    <r>
      <rPr>
        <b/>
        <sz val="26"/>
        <color indexed="8"/>
        <rFont val="Bookman Old Style"/>
        <family val="1"/>
      </rPr>
      <t>Д</t>
    </r>
  </si>
  <si>
    <r>
      <t xml:space="preserve">Кривкін Анатолій </t>
    </r>
    <r>
      <rPr>
        <b/>
        <sz val="26"/>
        <color indexed="8"/>
        <rFont val="Bookman Old Style"/>
        <family val="1"/>
      </rPr>
      <t>Д</t>
    </r>
  </si>
  <si>
    <r>
      <t xml:space="preserve">Олійник Юрій </t>
    </r>
    <r>
      <rPr>
        <b/>
        <sz val="26"/>
        <color indexed="8"/>
        <rFont val="Bookman Old Style"/>
        <family val="1"/>
      </rPr>
      <t>вк</t>
    </r>
  </si>
  <si>
    <t xml:space="preserve">Кристал Прайд 07 </t>
  </si>
  <si>
    <t xml:space="preserve">Фрау  Берта 12 </t>
  </si>
  <si>
    <t xml:space="preserve">Джек Деніелс 06 </t>
  </si>
  <si>
    <t xml:space="preserve"> 13:50 ПОКАЗ МАРШРУТІВ №15,№16 та №17 РАЗОМ!</t>
  </si>
  <si>
    <t>Старт - 14:20</t>
  </si>
  <si>
    <t>Баш 10</t>
  </si>
  <si>
    <t>Баш /2010/мер/т-гнід/УВП/Шаблон/Балтімора/703210//</t>
  </si>
  <si>
    <t>Лотта 06</t>
  </si>
  <si>
    <t>Кентукі PKZ 11</t>
  </si>
  <si>
    <t>Кентукі PKZ/2011/коб/руд/</t>
  </si>
  <si>
    <t>Кадрія  11</t>
  </si>
  <si>
    <t>Кадрія/2011 /коб/гнід/Coperphild/Lissabo/ /Жашківський  к/з</t>
  </si>
  <si>
    <t>Унік  де   Спіріт   11</t>
  </si>
  <si>
    <t>Унік  де   Спіріт / 2011/жер/гнід/голанд/Унікум/Імперія/33/</t>
  </si>
  <si>
    <t>Іващенко Дмитро</t>
  </si>
  <si>
    <t xml:space="preserve">Маршрут №15 - юнаки, Маршрут №16 - коні 6р , висота 120-125см , Ст.274.5.3 (дві фази) Табл.А </t>
  </si>
  <si>
    <r>
      <t xml:space="preserve">Сокол Софія </t>
    </r>
    <r>
      <rPr>
        <b/>
        <sz val="26"/>
        <color indexed="8"/>
        <rFont val="Bookman Old Style"/>
        <family val="1"/>
      </rPr>
      <t>Ю</t>
    </r>
  </si>
  <si>
    <r>
      <t xml:space="preserve">Піліпейко Микола  </t>
    </r>
    <r>
      <rPr>
        <b/>
        <sz val="26"/>
        <color indexed="8"/>
        <rFont val="Bookman Old Style"/>
        <family val="1"/>
      </rPr>
      <t>Ю</t>
    </r>
  </si>
  <si>
    <r>
      <t xml:space="preserve">Оксюковський Олександр </t>
    </r>
    <r>
      <rPr>
        <b/>
        <sz val="26"/>
        <color indexed="8"/>
        <rFont val="Bookman Old Style"/>
        <family val="1"/>
      </rPr>
      <t>Ю</t>
    </r>
  </si>
  <si>
    <t>Адажіо 11</t>
  </si>
  <si>
    <t>Вакант  PKZ  11</t>
  </si>
  <si>
    <t xml:space="preserve">Дантес ІІ PKZ 11 </t>
  </si>
  <si>
    <t>Лаксі 11</t>
  </si>
  <si>
    <t xml:space="preserve">М-т №17 - відкритий клас , висота до 130 см, Ст.238.2.2 </t>
  </si>
  <si>
    <t>Старт - 15:00</t>
  </si>
  <si>
    <t xml:space="preserve">16:00 ПОКАЗ МАРШРУТУ № 18!          </t>
  </si>
  <si>
    <t>Старт -  16:30</t>
  </si>
  <si>
    <t>М-т №18 – Коні 7р та ст. , висота до 135см, Табл.А  Ст.274.5.6</t>
  </si>
  <si>
    <t>Купідон /2004 /жер/  сір/WEST/ Cornet   Obolensky Cyra/ 701773/  Жашківська  КСШ</t>
  </si>
  <si>
    <t>Інфернейп/2008/жер/сір/бельг/Клінтон/Tsarwa vd Heffinck/702824//</t>
  </si>
  <si>
    <t>Карлос Сантана/2006/гнід/нем.спорт./Колліні/Корано/703246//</t>
  </si>
  <si>
    <t>Аіша/2008/коб/т.гнід./ольденб./Корнадо/Аріель/703245/Рибалка Ганна</t>
  </si>
  <si>
    <t>Чако Центо/2005/мер/гнід/OLD/ Chacco blu/ Wentora/103LO13/Оніщенко Олександр</t>
  </si>
  <si>
    <t>Прайд 09</t>
  </si>
  <si>
    <t xml:space="preserve">Купідон 04 </t>
  </si>
  <si>
    <t xml:space="preserve">Чако Центо 05 </t>
  </si>
  <si>
    <t>Рашель 60-01</t>
  </si>
  <si>
    <t>Аіша 08</t>
  </si>
  <si>
    <t>Інфернейп 08</t>
  </si>
  <si>
    <t xml:space="preserve">Карлос Сантана 06 </t>
  </si>
  <si>
    <t>Шквал/2011/мер/руд/вестф/Кардінал/Шакіра/703227/Бондаренко Валерій</t>
  </si>
  <si>
    <t>Емпаэр</t>
  </si>
  <si>
    <t xml:space="preserve">Труш Уляна </t>
  </si>
  <si>
    <t xml:space="preserve">Шварц Дан </t>
  </si>
  <si>
    <t xml:space="preserve">Тищенко Ілля </t>
  </si>
  <si>
    <r>
      <t>Турчинович Єлізавета</t>
    </r>
    <r>
      <rPr>
        <b/>
        <sz val="26"/>
        <color indexed="8"/>
        <rFont val="Bookman Old Style"/>
        <family val="1"/>
      </rPr>
      <t xml:space="preserve"> </t>
    </r>
  </si>
  <si>
    <t xml:space="preserve">Васильєва Софія </t>
  </si>
  <si>
    <t>вк</t>
  </si>
  <si>
    <t xml:space="preserve">Яровий Іван </t>
  </si>
  <si>
    <t xml:space="preserve">Нормуратова Наталія </t>
  </si>
  <si>
    <t>Куба/2012/коб/гнід/вестф/Конгресс/Каузіна/703597/Лащук</t>
  </si>
  <si>
    <t>Адажіо/2011/жер/сір/вестф/Аттака UA/Адіге//Піліпейко</t>
  </si>
  <si>
    <t>М-т №12-105см Відкритий клас Ст.274.5.6 (дві фази)
Табл.А Ст.274.5.3 (дві фази)</t>
  </si>
  <si>
    <t>Маршрут №6А - 110см Аматори , Табл.А, Ст.274.5.6 (дві фази) 
Табл.А Ст.274.5.3 (дві фази)</t>
  </si>
  <si>
    <t>Маршрут №9  - Коні 7 років, висота до 130см , Табл.А Ст.238.2.1</t>
  </si>
  <si>
    <t>М-т №13- діти , М-т №14- коні 5р., Ст.274.5.3 (дві фази),  висота 110-115см , Ст.274.5.6 (дві фази)  , спец.варіант</t>
  </si>
  <si>
    <t>Маестро 04</t>
  </si>
  <si>
    <t>Аккорд 04</t>
  </si>
  <si>
    <t>Аккорд/2004/мер/гнід/голшт/Арістей/Юсика/702863/Костенко</t>
  </si>
  <si>
    <t>Пандора /2012/</t>
  </si>
  <si>
    <t>Маестро/2004/</t>
  </si>
  <si>
    <t>Кассандра/2012/</t>
  </si>
  <si>
    <t xml:space="preserve">Сенько Максим </t>
  </si>
  <si>
    <t xml:space="preserve">Олійник Юрій </t>
  </si>
  <si>
    <t xml:space="preserve">Тищенко Тимофій </t>
  </si>
  <si>
    <t xml:space="preserve">Кривкін Анатолій </t>
  </si>
  <si>
    <t>Канаріс PKZ/2012/мер/гнід/голшт/Casall/Unabell/703521/Чумаков Микола</t>
  </si>
  <si>
    <t>Кларімо   /2012/мер/гнід/вестф/Кептен Фаєр  / Гватемала/ /Жашківсий  к/з</t>
  </si>
  <si>
    <t xml:space="preserve">М-т №15- юнаки , М-т №16 - коні 6 років, висота 120-125см , Ст.274.5.3 (дві фази)  </t>
  </si>
  <si>
    <t>М-т №17 - Відкритий клас , висота до130см, Ст.238.2.2, Табл.А</t>
  </si>
  <si>
    <t>КОНІ 6 РОКІВ</t>
  </si>
  <si>
    <t>ЮНАКИ</t>
  </si>
  <si>
    <t xml:space="preserve">Оксюковський Олександр </t>
  </si>
  <si>
    <t xml:space="preserve">Піліпейко Микола  </t>
  </si>
  <si>
    <t>Лаксі/2011/коб/гнід/вестф/Лансер ІІІ/Капучіна/703623/Піліпейко Володимир</t>
  </si>
  <si>
    <t>Леді Аліда/2007/коб/гнід/вестф/Лєнардо/Пін Ап/703345/Салівоненко</t>
  </si>
  <si>
    <t>Лотта/2006/коб/гнід/вестф/Флорінзер/Олівія/702421/Кривкіна О.</t>
  </si>
  <si>
    <t>Кассандра/2012/коб/гнід/вестф/Кептен Фаєр/Каравелла/703621/Піліпейко Володимир</t>
  </si>
  <si>
    <t>І фаза</t>
  </si>
  <si>
    <t>ІІ фаза</t>
  </si>
  <si>
    <t>Усього шт.оч.</t>
  </si>
  <si>
    <t>М-т №18 –    Коні 7р та ст.  , висота 135см, Табл.А  Ст.274.5.6</t>
  </si>
  <si>
    <t>Прайд/2009/жер/сір/вестф/Корнет Оболенський/Плейгерл/702495/Пилипейко Володимир</t>
  </si>
  <si>
    <t>М-т №20 - відкритий клас,  М-т №19 - діти , М-т №7А - аматори , висота 90 см, Табл.А, Ст.238.2.2 з перестрибуванням</t>
  </si>
  <si>
    <t>Старт - 8:00</t>
  </si>
  <si>
    <t>Старт - 9:30</t>
  </si>
  <si>
    <r>
      <t xml:space="preserve">Недоля Лілія </t>
    </r>
    <r>
      <rPr>
        <b/>
        <sz val="24"/>
        <color indexed="8"/>
        <rFont val="Bookman Old Style"/>
        <family val="1"/>
      </rPr>
      <t>А</t>
    </r>
  </si>
  <si>
    <r>
      <t xml:space="preserve">Січкаренко Ксенія </t>
    </r>
    <r>
      <rPr>
        <b/>
        <sz val="24"/>
        <color indexed="8"/>
        <rFont val="Bookman Old Style"/>
        <family val="1"/>
      </rPr>
      <t>А</t>
    </r>
  </si>
  <si>
    <r>
      <t xml:space="preserve">Путілін Олександр </t>
    </r>
    <r>
      <rPr>
        <b/>
        <sz val="24"/>
        <color indexed="8"/>
        <rFont val="Bookman Old Style"/>
        <family val="1"/>
      </rPr>
      <t>А</t>
    </r>
  </si>
  <si>
    <r>
      <t xml:space="preserve">Шварц Дан </t>
    </r>
    <r>
      <rPr>
        <b/>
        <sz val="24"/>
        <color indexed="8"/>
        <rFont val="Bookman Old Style"/>
        <family val="1"/>
      </rPr>
      <t>Д</t>
    </r>
  </si>
  <si>
    <r>
      <t xml:space="preserve">Кириченко Діана </t>
    </r>
    <r>
      <rPr>
        <b/>
        <sz val="24"/>
        <color indexed="8"/>
        <rFont val="Bookman Old Style"/>
        <family val="1"/>
      </rPr>
      <t>Д</t>
    </r>
  </si>
  <si>
    <r>
      <t xml:space="preserve">Турчинович Єлізавета </t>
    </r>
    <r>
      <rPr>
        <b/>
        <sz val="24"/>
        <color indexed="8"/>
        <rFont val="Bookman Old Style"/>
        <family val="1"/>
      </rPr>
      <t>Д</t>
    </r>
  </si>
  <si>
    <r>
      <t xml:space="preserve">Погоня Никита </t>
    </r>
    <r>
      <rPr>
        <b/>
        <sz val="24"/>
        <color indexed="8"/>
        <rFont val="Bookman Old Style"/>
        <family val="1"/>
      </rPr>
      <t>Д</t>
    </r>
  </si>
  <si>
    <r>
      <t xml:space="preserve">Васильєва Софія </t>
    </r>
    <r>
      <rPr>
        <b/>
        <sz val="24"/>
        <color indexed="8"/>
        <rFont val="Bookman Old Style"/>
        <family val="1"/>
      </rPr>
      <t>Д</t>
    </r>
  </si>
  <si>
    <r>
      <t xml:space="preserve">Труш Уляна </t>
    </r>
    <r>
      <rPr>
        <b/>
        <sz val="24"/>
        <color indexed="8"/>
        <rFont val="Bookman Old Style"/>
        <family val="1"/>
      </rPr>
      <t>Д</t>
    </r>
  </si>
  <si>
    <r>
      <t xml:space="preserve">Коваль Олександра </t>
    </r>
    <r>
      <rPr>
        <b/>
        <sz val="24"/>
        <color indexed="8"/>
        <rFont val="Bookman Old Style"/>
        <family val="1"/>
      </rPr>
      <t>Д</t>
    </r>
  </si>
  <si>
    <t xml:space="preserve">Десперадо 12 </t>
  </si>
  <si>
    <t>Емпаєр PKZ -03</t>
  </si>
  <si>
    <t>Емпаєр  PKZ / 2003/ жер/  т-гнід/ голшт/ Ephebe Ever -  (Contender) 103KZ72  / Петриківський   к  /з</t>
  </si>
  <si>
    <t>Старт - 10:40</t>
  </si>
  <si>
    <t>Ілан PKZ 08</t>
  </si>
  <si>
    <t>Сокол Софія</t>
  </si>
  <si>
    <t>Квін 09</t>
  </si>
  <si>
    <t>Квін/2009/коб/гнід/</t>
  </si>
  <si>
    <r>
      <t xml:space="preserve">Токарєв Олег </t>
    </r>
    <r>
      <rPr>
        <b/>
        <sz val="24"/>
        <color indexed="8"/>
        <rFont val="Bookman Old Style"/>
        <family val="1"/>
      </rPr>
      <t>А</t>
    </r>
  </si>
  <si>
    <t>М-т №24 - Коні 5 років, Табл.А Ст.238.2.1, М-т №23 - Діти , висота до115см,  Табл.А Ст.238.2.2</t>
  </si>
  <si>
    <r>
      <t xml:space="preserve">Тищенко Тимофій </t>
    </r>
    <r>
      <rPr>
        <b/>
        <sz val="24"/>
        <color indexed="8"/>
        <rFont val="Bookman Old Style"/>
        <family val="1"/>
      </rPr>
      <t>Д</t>
    </r>
  </si>
  <si>
    <r>
      <t xml:space="preserve">Смотрицька Єлизавета </t>
    </r>
    <r>
      <rPr>
        <b/>
        <sz val="24"/>
        <color indexed="8"/>
        <rFont val="Bookman Old Style"/>
        <family val="1"/>
      </rPr>
      <t>Д</t>
    </r>
  </si>
  <si>
    <r>
      <t xml:space="preserve">Лемешко Анастасія </t>
    </r>
    <r>
      <rPr>
        <b/>
        <sz val="24"/>
        <color indexed="8"/>
        <rFont val="Bookman Old Style"/>
        <family val="1"/>
      </rPr>
      <t>Д</t>
    </r>
  </si>
  <si>
    <r>
      <t xml:space="preserve">Рибін Ілля </t>
    </r>
    <r>
      <rPr>
        <b/>
        <sz val="24"/>
        <color indexed="8"/>
        <rFont val="Bookman Old Style"/>
        <family val="1"/>
      </rPr>
      <t>Д</t>
    </r>
  </si>
  <si>
    <r>
      <t xml:space="preserve">Борисенко Анна </t>
    </r>
    <r>
      <rPr>
        <b/>
        <sz val="24"/>
        <color indexed="8"/>
        <rFont val="Bookman Old Style"/>
        <family val="1"/>
      </rPr>
      <t>Д</t>
    </r>
  </si>
  <si>
    <r>
      <t xml:space="preserve">Кривкін Анатолій </t>
    </r>
    <r>
      <rPr>
        <b/>
        <sz val="24"/>
        <color indexed="8"/>
        <rFont val="Bookman Old Style"/>
        <family val="1"/>
      </rPr>
      <t>Д</t>
    </r>
  </si>
  <si>
    <t xml:space="preserve">М-т №22 –15см Коні 7років  та ст.  Табл.АСт.238.2.2 </t>
  </si>
  <si>
    <t>13:40 ПОКАЗ МАРШРУТУ №22 !</t>
  </si>
  <si>
    <t xml:space="preserve">  7:30 ПОКАЗ МАРШРУТІВ №20, №19 та №7А, №8А  РАЗОМ!</t>
  </si>
  <si>
    <t xml:space="preserve"> 10:10 ПОКАЗ МАРШРУТІВ №21, №9А та №24, №23  РАЗОМ!</t>
  </si>
  <si>
    <t>Старт - 14:10</t>
  </si>
  <si>
    <t>Прайд/2009/</t>
  </si>
  <si>
    <t>Карлос Сантана 06</t>
  </si>
  <si>
    <t>Комета   PKZ 10</t>
  </si>
  <si>
    <t>16:00 ПОКАЗ МАРШРУТІВ №27, №25 та №26 РАЗОМ!</t>
  </si>
  <si>
    <t xml:space="preserve">Старт - 16:30 </t>
  </si>
  <si>
    <t>М-т №27 – відкритий клас ,   висота до125см , Табл.А Ст.274.5.3</t>
  </si>
  <si>
    <t xml:space="preserve">Караульна Валерія </t>
  </si>
  <si>
    <t>М-т №25 - юнаки, М-т №26 - коні 6 років , висота до125см , Табл.А Ст.238.2.2</t>
  </si>
  <si>
    <t>Старт - по закінченню м-ту №27</t>
  </si>
  <si>
    <t>Дантес PKZ ІІ- 2011/мер/сір//Діарадо /Салуба  (Балобет   ду  Рует) /703337/</t>
  </si>
  <si>
    <r>
      <t xml:space="preserve">Сокол Софія </t>
    </r>
    <r>
      <rPr>
        <b/>
        <sz val="24"/>
        <color indexed="8"/>
        <rFont val="Bookman Old Style"/>
        <family val="1"/>
      </rPr>
      <t>ю</t>
    </r>
  </si>
  <si>
    <r>
      <t xml:space="preserve">Піліпейко Микола </t>
    </r>
    <r>
      <rPr>
        <b/>
        <sz val="24"/>
        <color indexed="8"/>
        <rFont val="Bookman Old Style"/>
        <family val="1"/>
      </rPr>
      <t>ю</t>
    </r>
  </si>
  <si>
    <r>
      <t xml:space="preserve">Оксюковський Олександр </t>
    </r>
    <r>
      <rPr>
        <b/>
        <sz val="24"/>
        <color indexed="8"/>
        <rFont val="Bookman Old Style"/>
        <family val="1"/>
      </rPr>
      <t>ю</t>
    </r>
  </si>
  <si>
    <t>Вакант  PKZ 11</t>
  </si>
  <si>
    <t>М-т №20 - відкритий клас , Ст.238.2.1 , М-т №19 - діти , М-т №7А - аматори , висота 90 см, Табл.А, Ст.238.2.2 з перестрибуванням</t>
  </si>
  <si>
    <r>
      <t xml:space="preserve">Дорошенко Сергій </t>
    </r>
    <r>
      <rPr>
        <b/>
        <sz val="24"/>
        <color indexed="8"/>
        <rFont val="Bookman Old Style"/>
        <family val="1"/>
      </rPr>
      <t>А</t>
    </r>
  </si>
  <si>
    <r>
      <t>Дорошенко Сергій</t>
    </r>
    <r>
      <rPr>
        <b/>
        <sz val="24"/>
        <color indexed="8"/>
        <rFont val="Bookman Old Style"/>
        <family val="1"/>
      </rPr>
      <t xml:space="preserve"> </t>
    </r>
  </si>
  <si>
    <t>Відкритий клас</t>
  </si>
  <si>
    <t>АМАТОРИ</t>
  </si>
  <si>
    <t xml:space="preserve">Січкаренко Ксенія </t>
  </si>
  <si>
    <t xml:space="preserve">Путілін Олександр </t>
  </si>
  <si>
    <t xml:space="preserve">Недоля Лілія </t>
  </si>
  <si>
    <t>М-т №8А - Аматори , висота 100см, Табл.А, СТ.274,5,3</t>
  </si>
  <si>
    <t>2 фаза</t>
  </si>
  <si>
    <t>Невольніченко Олексій</t>
  </si>
  <si>
    <t xml:space="preserve">Піліпейко Микола </t>
  </si>
  <si>
    <t>Пандора/2012/</t>
  </si>
  <si>
    <t>Кайзер І/2012/</t>
  </si>
  <si>
    <t>Ілан ПКЗ 08</t>
  </si>
  <si>
    <t>Ілан ПКЗ/2008/</t>
  </si>
  <si>
    <t>АМАТОРИ Гран Прі</t>
  </si>
  <si>
    <t xml:space="preserve">Токарєв Олег </t>
  </si>
  <si>
    <t>М-т №23 - Діти ,  Табл.А Ст.238.2.2 ,  М-т №24 - Коні 5 років , висота до115см,  Табл.А Ст.238.2.2</t>
  </si>
  <si>
    <t xml:space="preserve">КСК Люботін, м.Люботін </t>
  </si>
  <si>
    <t>ПЕРЕСТРИБУВАННЯ</t>
  </si>
  <si>
    <t xml:space="preserve">Маршрут №27 - відкритий клас , висота 125см , Табл.А Ст.274.5.3
</t>
  </si>
  <si>
    <t xml:space="preserve">М-т №22 –до 135см Коні 7років , Гран Прі , та ст.  Табл.АСт.238.2.2 </t>
  </si>
  <si>
    <t>Відкриті  обласні  змагання  Черкаської області з кінного спорту (подолання  перешкод) , Кубок «Parade   Allure»
Статус  :  CSN1*, CSN-J, CSN-Ch, CSNAm, CSN-YH</t>
  </si>
  <si>
    <t xml:space="preserve">Відкриті  обласні  змагання  Черкаської області з кінного спорту (подолання  перешкод) , Кубок «Parade   Allure»
Статус  :  CSN1*, CSN-J, CSN-Ch, CSNAm, CSN-YH
</t>
  </si>
  <si>
    <t xml:space="preserve">Відкриті  обласні  змагання  Черкаської області з кінного спорту (подолання  перешкод) ,                       Кубок «Parade   Allure»
Статус  :  CSN1*, CSN-J, CSN-Ch, CSNAm, CSN-YH
</t>
  </si>
  <si>
    <t>Маршрут №1А- висота 100 см, Аматори, Табл.А Ст.238.2.2</t>
  </si>
  <si>
    <t xml:space="preserve">разом </t>
  </si>
  <si>
    <t>1 етап</t>
  </si>
  <si>
    <t>2 етап</t>
  </si>
  <si>
    <t>3 етап</t>
  </si>
  <si>
    <t>4 етап</t>
  </si>
  <si>
    <t>5 етап</t>
  </si>
  <si>
    <t>6 етап</t>
  </si>
  <si>
    <t>7 етап</t>
  </si>
  <si>
    <t>8 етап</t>
  </si>
  <si>
    <t>всього</t>
  </si>
  <si>
    <t>рейтинг</t>
  </si>
  <si>
    <t>Коні 5 років</t>
  </si>
  <si>
    <t>Коні 7 років</t>
  </si>
  <si>
    <t xml:space="preserve">Іващенко Дмитро </t>
  </si>
  <si>
    <t xml:space="preserve">Карлос Сантана </t>
  </si>
  <si>
    <t xml:space="preserve">Тарасюк Анна </t>
  </si>
  <si>
    <t>Шер  БВР 12</t>
  </si>
  <si>
    <t>Лакрес  БВР 12</t>
  </si>
  <si>
    <t xml:space="preserve">Яковлєва Дарья </t>
  </si>
  <si>
    <t xml:space="preserve">Райлян Микола </t>
  </si>
  <si>
    <t>Діджей 12</t>
  </si>
  <si>
    <t>Кавалер 12</t>
  </si>
  <si>
    <t xml:space="preserve">Бондаренко Євген </t>
  </si>
  <si>
    <t>Шаркад 12</t>
  </si>
  <si>
    <t xml:space="preserve">Ященко Анастасія  </t>
  </si>
  <si>
    <t>Адель 12</t>
  </si>
  <si>
    <t xml:space="preserve">Дуля Володимир </t>
  </si>
  <si>
    <t>Валькірія 12</t>
  </si>
  <si>
    <t xml:space="preserve">Ярошенко ґконстянтин </t>
  </si>
  <si>
    <t xml:space="preserve">Черних Сергій </t>
  </si>
  <si>
    <t xml:space="preserve">Самолюк Валерія </t>
  </si>
  <si>
    <t>Ланкас 08</t>
  </si>
  <si>
    <t xml:space="preserve">Рудий Констянтин </t>
  </si>
  <si>
    <t xml:space="preserve">Яковлева Дарья </t>
  </si>
  <si>
    <t>Тарасенков Олександр</t>
  </si>
  <si>
    <t xml:space="preserve">Аліса Зет </t>
  </si>
  <si>
    <t>Метеор  PKZ 12</t>
  </si>
  <si>
    <t>Метеор PKZ/2012/мер/гнід/BWP/Квін/Кларіссе//Мілованов/</t>
  </si>
  <si>
    <t>"Петриківський  к/з", Черкаська ШВСМ , "Д"</t>
  </si>
  <si>
    <t>Копилов Володимир, Пономарьов Андрій</t>
  </si>
  <si>
    <t xml:space="preserve">Гафілін Артур </t>
  </si>
  <si>
    <t>Ті Са То БВР 12</t>
  </si>
  <si>
    <t>Ті Са То БВР /2012/коб/вор/Купідо /Кемрі/ /Бабенко В</t>
  </si>
  <si>
    <t>Київська обл.</t>
  </si>
  <si>
    <t>Тарасюк А.</t>
  </si>
  <si>
    <t xml:space="preserve">Бабенко Віктор </t>
  </si>
  <si>
    <t>Шер  BVR /2012/коб/гнід/УВП/Купідо /Кареніна BVR/703760/Бабенко В</t>
  </si>
  <si>
    <t>Бабенко Віктор</t>
  </si>
  <si>
    <t>Порутчик Ржевский 12</t>
  </si>
  <si>
    <t xml:space="preserve">Порутчик Ржевский/2012/жер/гнід/вестф/Кастелан ІІ/Кіара/DE441411476912/Мілованов </t>
  </si>
  <si>
    <t xml:space="preserve">Пилипенко Михайло </t>
  </si>
  <si>
    <t>Ласточка 12</t>
  </si>
  <si>
    <t>Ласточка/2012/коб/гніда/УВП///ВВ№000088/Гріщенко Андрій</t>
  </si>
  <si>
    <t>Клуб "Золота грива", м.Одеса</t>
  </si>
  <si>
    <t>Лапигін Андрій</t>
  </si>
  <si>
    <t>Лакрес БВР/2012/коб/вор/увп/Лейпциг/Тала//Бабенко В.</t>
  </si>
  <si>
    <t>Містер-Вайт PKZ 12</t>
  </si>
  <si>
    <t xml:space="preserve"> Містер-Вайт PKZ/2012/мер/гнід/бельг/Містер Блю/Хадес/703855/Мілованов</t>
  </si>
  <si>
    <t xml:space="preserve">Гончаренко Максім </t>
  </si>
  <si>
    <t xml:space="preserve">Чезарія  Ейвора 12  </t>
  </si>
  <si>
    <t>Чезарія/2012/коб/гнід/УВП/Картьє/Віп Леді//Самолюк Валерія</t>
  </si>
  <si>
    <t>Конкорд  PKZ 12</t>
  </si>
  <si>
    <t>Конкорд  PKZ/2012/мер/гнід/вестф/Кастелан ІІ/Преселбір//Жданюк Олена</t>
  </si>
  <si>
    <t>Николос Хорс Клаб, м.Харків</t>
  </si>
  <si>
    <t>Мартиненко Генадій</t>
  </si>
  <si>
    <t>Кавалер  12</t>
  </si>
  <si>
    <t>Кавалер/2012/жер/гнід/ н/в/  ВВ000085</t>
  </si>
  <si>
    <t>КСК "Золота Грива"</t>
  </si>
  <si>
    <t>ІІІ</t>
  </si>
  <si>
    <t>Композітор 12</t>
  </si>
  <si>
    <t>Композітор/2012/мер/гнід/увп///703780/ Бабенко Василь Романович</t>
  </si>
  <si>
    <t>Приват. Тов.Палтех, с.Небилиця, Київська обл.</t>
  </si>
  <si>
    <t>Бабенко Василь</t>
  </si>
  <si>
    <t>Маренго 12</t>
  </si>
  <si>
    <t>Маренго/2012/жер/сір/бельг/Універс Зеод/Саретт///</t>
  </si>
  <si>
    <t xml:space="preserve">Самолюк   Валерія </t>
  </si>
  <si>
    <t>Жданюк Олена</t>
  </si>
  <si>
    <t xml:space="preserve">Грищенко Андрій  </t>
  </si>
  <si>
    <t>Цвинтарна Тетяна</t>
  </si>
  <si>
    <t xml:space="preserve">Мартиненко Генадій </t>
  </si>
  <si>
    <t>Крістал Скай 11</t>
  </si>
  <si>
    <t>Крістал Скай/2011/вестф/Ангел/Кон Спіріт/DE441410224211/Рибалко Ганна</t>
  </si>
  <si>
    <t>Лотар PKZ 11</t>
  </si>
  <si>
    <t>Лотар PKZ/ 2011/жер/руд//Ле  Тот  де  Семелі/Лацефул/703577/Петриковський к/з</t>
  </si>
  <si>
    <t>Логіка 11</t>
  </si>
  <si>
    <t>Логіка/2011/коб/гнід/BWP/Канвас/Ла Рока/703290//</t>
  </si>
  <si>
    <t>КСК "Альфа", м.Київ</t>
  </si>
  <si>
    <t>Габріель PKZ 11</t>
  </si>
  <si>
    <t>Габріель PKZ/ 2011/коб/гнід//Галіано/Клеопатра/703582/Петриковський  к/з</t>
  </si>
  <si>
    <t>Касандра PKZ 11</t>
  </si>
  <si>
    <t xml:space="preserve">Касандра PKZ/2011/коб/сір/голшт/Касалл/Прінцесс/703853/Мілованов </t>
  </si>
  <si>
    <t>Чікіто 11</t>
  </si>
  <si>
    <t>Чікіто/2011/olden|Chacco-Blue/Intra/DE418180031711/</t>
  </si>
  <si>
    <t xml:space="preserve">Лотос 11 </t>
  </si>
  <si>
    <t>LOTUS VD HEFFINCK/2011/Male/BWP/COOPER VD HEFFINCK/CASILLA Van De HEFFINCK/105CG50/Rybalka Ganna</t>
  </si>
  <si>
    <t xml:space="preserve">Андерковер 10 </t>
  </si>
  <si>
    <t>UNDERCOVER Z/2010/Hongre/ZANG/Ugano Sitte/Heaven Ter Klomp Z/104PT18/Ganna Rybalka</t>
  </si>
  <si>
    <t>Стенпковський Андрій</t>
  </si>
  <si>
    <t>Демократія PKZ 09</t>
  </si>
  <si>
    <t>Демократія PKZ/2009/коб/сір/WESTF/ Diaro/Garthella/ 703051/Солодовська  О</t>
  </si>
  <si>
    <t>КСК "Ескадрон", м.Одеса</t>
  </si>
  <si>
    <t>Довгий Олег</t>
  </si>
  <si>
    <t>Чатаго  05</t>
  </si>
  <si>
    <t>Чатаго/2005/жер/сір/ольденб/Чако Блу/Картелла/702558/Бабенко В.</t>
  </si>
  <si>
    <t>Картьє БВР 07</t>
  </si>
  <si>
    <t xml:space="preserve">Картьє/2007/жер/гнід/ольденб/ </t>
  </si>
  <si>
    <t>Тарасюк Анна</t>
  </si>
  <si>
    <t>Кептен Фаєр 01</t>
  </si>
  <si>
    <t>Кептен Фаєр/2001/жер/гнід/голшт/Контендро/Магік Леді 2/701641/ЖКЗ</t>
  </si>
  <si>
    <t>Кетан 10</t>
  </si>
  <si>
    <t>Кетан/2010/мер/гнід/бельг/Lamm De Fetan/Wanette/703334//</t>
  </si>
  <si>
    <t>Грядовкін Єгор</t>
  </si>
  <si>
    <t>Черокі 06</t>
  </si>
  <si>
    <t>Черокі/ 2006/мер/гнід/голшт/Киртані/Меморі/____/Грядовкін Є</t>
  </si>
  <si>
    <t>Устінова Ірина</t>
  </si>
  <si>
    <t>Балу 05</t>
  </si>
  <si>
    <t>Балу  /2005/мер/гнід/ольд /Картон/Кармен Зет/702627/Устінова  І</t>
  </si>
  <si>
    <t>Жолобенко Ігор</t>
  </si>
  <si>
    <t xml:space="preserve">Єршова   Анастасія </t>
  </si>
  <si>
    <t>Картадо 07</t>
  </si>
  <si>
    <t>Картадо/2007/мер/т.гнід/голшт/Карпачо/Хакіра//Рибалка Ганна</t>
  </si>
  <si>
    <t xml:space="preserve">Мансур Нікіта </t>
  </si>
  <si>
    <t xml:space="preserve">Лілу 10 </t>
  </si>
  <si>
    <t>Лілу/2010/коб/гнід/WESTF/Lancer3/Colini Tachor//Жашківська КСШ</t>
  </si>
  <si>
    <t xml:space="preserve">Кареніна 09 </t>
  </si>
  <si>
    <t>Кареніна/2009/коб/гнід/бельг/Канвас/Вафля/703007/Бабенко В.</t>
  </si>
  <si>
    <t>Балісто 10</t>
  </si>
  <si>
    <t>Balisto Zoetendaele Z/2010/мер/ZANG/Berlin/Beauty///</t>
  </si>
  <si>
    <t>Віртуоз 08</t>
  </si>
  <si>
    <t>Віртуоз/2008/мер/сір/увп/Ван Дей/Тополя/702870/</t>
  </si>
  <si>
    <t>Ультимат 08</t>
  </si>
  <si>
    <t>ULTIMATE DE KREISKER/2008/Hongre/SF/Opium de Talma/Qaresse de Kreisker/104CT54/RYBALKA  GANNA</t>
  </si>
  <si>
    <t>Коредо 09</t>
  </si>
  <si>
    <t>Коредо/2009//т.гнід/голшт/DE421000286808/</t>
  </si>
  <si>
    <t xml:space="preserve">Волощук Микола </t>
  </si>
  <si>
    <t>Карат PKZ 12</t>
  </si>
  <si>
    <t>Карат PKZ/2012/жер/т.гнід/гошт/Кастелан 1/Аманда/703579/Галанов М.В.</t>
  </si>
  <si>
    <t xml:space="preserve">КПШНЗ "СДЮШОР з кінного спорту "ДМР, м.Дніпро </t>
  </si>
  <si>
    <t>Копилов Володимир, Шкіптань Анатолій</t>
  </si>
  <si>
    <t xml:space="preserve">Сухацький Віталій </t>
  </si>
  <si>
    <t>Біг Стар 12</t>
  </si>
  <si>
    <t>Еквітес груп S,м.Чернігів</t>
  </si>
  <si>
    <t>Зайцев Василь</t>
  </si>
  <si>
    <t>Шер Хан 11</t>
  </si>
  <si>
    <t>Шер Хан /2011/мер/ворон/брандеб/Чако/Чако/Колетта/703586/ Губанкова А</t>
  </si>
  <si>
    <t>м. Чорноморськ  КСК Еквілайф"</t>
  </si>
  <si>
    <t>Рудий  Ігор</t>
  </si>
  <si>
    <t xml:space="preserve">Продан Олександр </t>
  </si>
  <si>
    <t xml:space="preserve">Зайцев Василь </t>
  </si>
  <si>
    <t>Гідо Блю 11</t>
  </si>
  <si>
    <t>Гідо Блю/2011/мер/сір/КВПН/Зірокко Блу/Ханелотте/703367/Скорік Геннадій</t>
  </si>
  <si>
    <r>
      <t>Скимбатор Сергій</t>
    </r>
    <r>
      <rPr>
        <b/>
        <sz val="28"/>
        <color indexed="8"/>
        <rFont val="Bookman Old Style"/>
        <family val="1"/>
      </rPr>
      <t xml:space="preserve"> </t>
    </r>
  </si>
  <si>
    <t>Кафе Крема 11</t>
  </si>
  <si>
    <t>Кафе Крема/2011/жер/гнід/ольденб/Коладо/Анні//Адвахов</t>
  </si>
  <si>
    <t>Голд Кост 11</t>
  </si>
  <si>
    <t>Голд Кост ВДЛ/2011/мер/руд/KWPN/Зірокко Блю/Бі Хелена ВДЛ/703   /Скорік Г.</t>
  </si>
  <si>
    <t>Львів 11</t>
  </si>
  <si>
    <t>Львів/2011/мер/сір/вестф/Le Tod de Semelly/Clarisse/703305/Галанов М.В.</t>
  </si>
  <si>
    <t>Дарлінг Джюніор 11</t>
  </si>
  <si>
    <t>Дарлінг Джюніор/2011/жер/гнід/латвіан/Пеон/Даугава/703368/Скабард А.</t>
  </si>
  <si>
    <t>КСК Парадіз Хмельницький</t>
  </si>
  <si>
    <t>Ярошенко Н., Скабард А.</t>
  </si>
  <si>
    <t>Закал 11</t>
  </si>
  <si>
    <t>Закал/2011/мер/гнід///703802/Ярмола Д</t>
  </si>
  <si>
    <t xml:space="preserve">Адажіо 11 </t>
  </si>
  <si>
    <t>Адажіо /2011/жер/вестф/Аttacke UA/Adige //Жашківський   к/з</t>
  </si>
  <si>
    <t>КСК  "Шостка", Сумська обл.</t>
  </si>
  <si>
    <t>Гальяно PKZ 06</t>
  </si>
  <si>
    <t>Гальяно PKZ /2006/мер/т-гнід/бельг/ Еонтакт/Альмеа/103KZ71/Клименко А</t>
  </si>
  <si>
    <t>Волощук Микола</t>
  </si>
  <si>
    <t>Спартакус PKZ 07</t>
  </si>
  <si>
    <t>Спартакус PKZ/2007/жер/сір/вестф/Клінтон/Сілвер Рейн/702442/Галанов М.В.</t>
  </si>
  <si>
    <t>Акколь 10</t>
  </si>
  <si>
    <t>Акколь/2010/коб/сір/вестф/Аттака/Конквістадор/702035/Пилипейко</t>
  </si>
  <si>
    <t xml:space="preserve">Прайд 09 </t>
  </si>
  <si>
    <t>Прайд/2009/жер/сір/вестф/Корнет Оболенський/Плей Гьол/702495/Піліпейко В.</t>
  </si>
  <si>
    <t>Ярошенко Костянтин</t>
  </si>
  <si>
    <t>Кембрідж 07</t>
  </si>
  <si>
    <t xml:space="preserve">Кембрідж /2007/жер/гнід/UKR/Canvas/Grempitsa/? </t>
  </si>
  <si>
    <t>Дементьєв Ростіслав</t>
  </si>
  <si>
    <t>Фідель Кастро 07</t>
  </si>
  <si>
    <t>Фідель Кастро /2007/жер/ т-гнід/ HOLST/Contact Me/Ronja XIV/702503</t>
  </si>
  <si>
    <t>Стенпковський А., Довгий Олег</t>
  </si>
  <si>
    <t>Гветадзе Олександра</t>
  </si>
  <si>
    <t xml:space="preserve">Мінкас Реве 09 </t>
  </si>
  <si>
    <t>Мінкас Реве/2009/коб/т.гнід/ольденб/Набаб де Реве/Клеопатра/Гветадзе</t>
  </si>
  <si>
    <t>Еквідес Клаб, Київська обл.</t>
  </si>
  <si>
    <t>Корсар 10</t>
  </si>
  <si>
    <t xml:space="preserve">Корсар /2010/жер/т.гнід/вестф/Chekhov/Korsika /702944/Червачов   Сергій. </t>
  </si>
  <si>
    <t xml:space="preserve">Містер Кайт 10 </t>
  </si>
  <si>
    <t>Містер Кайт/2010/мер/гнід/вестф/PR,H. Consolidator/St.Pr.St.Co-Pilotin/703050/Дементьєв Олег</t>
  </si>
  <si>
    <t>Стенпковський А. Довгий Олег</t>
  </si>
  <si>
    <t xml:space="preserve">Довгий   Олег </t>
  </si>
  <si>
    <t>Лейпциг ПКЗ 07</t>
  </si>
  <si>
    <t>Лейпциг ПКЗ/2007/мер/гнід/вестф/Лансер ІІІ/Коста Ріка/702443/Парімуда Олександр</t>
  </si>
  <si>
    <t>Огаренко Богдан</t>
  </si>
  <si>
    <t>Челсі 07</t>
  </si>
  <si>
    <t>Челсі/2007/коб/гнід/вестф/Чіва/Екзотіка З/702830/Добровольска</t>
  </si>
  <si>
    <t>КСК Кавалькада, м.Запоріжжя</t>
  </si>
  <si>
    <t>Дробаха Василь, Рудой Андрій</t>
  </si>
  <si>
    <t>Далі  12</t>
  </si>
  <si>
    <t>Далі /2012/мер/гнід/ольденб/Ле Поінт/Ді Коні/ДЕ433330856712</t>
  </si>
  <si>
    <t>Інсар  12</t>
  </si>
  <si>
    <t>Інсар /2012/мер/гнід/ольденб/Індоктро/Паріона/ДЕ 433330856812</t>
  </si>
  <si>
    <t>Коста Ріка 13</t>
  </si>
  <si>
    <t>Парі 11</t>
  </si>
  <si>
    <t>Парі /2011/коб/т.гнід/ольденб/С Індоктро/Паріона/703712/ПКЗ</t>
  </si>
  <si>
    <t>Елєганс 10</t>
  </si>
  <si>
    <t>Елєганс/2010/коб/сір/бельг/Уганне Сітте/Войс Вантер/70328</t>
  </si>
  <si>
    <t>Страшок Павло</t>
  </si>
  <si>
    <t>Томагавк 05</t>
  </si>
  <si>
    <t>Томагавк/2005/жер/руд с біл.пятн/Атлантус/702481</t>
  </si>
  <si>
    <t>Фемелі Клаб Дергачьов</t>
  </si>
  <si>
    <t>Собко Тамара</t>
  </si>
  <si>
    <t xml:space="preserve">Баляліна Олександра </t>
  </si>
  <si>
    <t>Алібастр 03</t>
  </si>
  <si>
    <t>Алібастр/2003/жер/т.гнід/увп/Борісполь/Алея/702365/Нормуратов Р.</t>
  </si>
  <si>
    <t>Крюгер PKZ 10</t>
  </si>
  <si>
    <t>Крюгер PKZ/2010/мер/руд/бельг/Каласка де Семелі/Касіло//Петриківський кз</t>
  </si>
  <si>
    <t xml:space="preserve">Кондратенко Юрій </t>
  </si>
  <si>
    <t>Поезія 11</t>
  </si>
  <si>
    <t>Поезія/2011/коб/карак/УВП/Пан Ам/Затрата 7/703885/Костюк Лілія</t>
  </si>
  <si>
    <t>КСК "Кайзервальд", м.Львів</t>
  </si>
  <si>
    <t>Басараб Аліна</t>
  </si>
  <si>
    <t xml:space="preserve">Дмітрієв Ігор </t>
  </si>
  <si>
    <t>Вікінг ПКЗ 11</t>
  </si>
  <si>
    <t>Вікінг ПКЗ/2011/мер/гнід/ольденб/Канаварос/Лав гьол/703677/Крамаренко Маким</t>
  </si>
  <si>
    <t>Екюрі де Парі , м. Харків</t>
  </si>
  <si>
    <t xml:space="preserve">Шелім Микола </t>
  </si>
  <si>
    <t>Лас Вегас КОЄ 11</t>
  </si>
  <si>
    <t>Лас Вегас /2011/жер/т-гнід/ольд /Ле  Поінт/Ейфорія /DE 433331710811/Протасов   С</t>
  </si>
  <si>
    <t xml:space="preserve">м.Миколаїв  </t>
  </si>
  <si>
    <t>Погановський,В. Жолобенко І</t>
  </si>
  <si>
    <t>Лакі Стар 11</t>
  </si>
  <si>
    <t>Лакі Стар ПКЗ/2011/коб/карак/вестф/Лансер ІІІ/Компроматік/703678/Крамаренко максим</t>
  </si>
  <si>
    <t>Піфагор 11</t>
  </si>
  <si>
    <t>Піфагор/2011/жер/гнід/гановер/Фор Сізон/Пенхала/703703/Загранична Ніколетта</t>
  </si>
  <si>
    <t xml:space="preserve">Боярко Костянтин </t>
  </si>
  <si>
    <t xml:space="preserve">Перелигін Олег </t>
  </si>
  <si>
    <t xml:space="preserve">Амуров Олександр </t>
  </si>
  <si>
    <t>Маршрут 12</t>
  </si>
  <si>
    <t>Маршрут/2012/жер/т.гнід/УВП/Шаблон/Маруба/703567/Амуров Олександр</t>
  </si>
  <si>
    <t>Приватний власник, м.Кіровоград</t>
  </si>
  <si>
    <t xml:space="preserve">Бабій Катерина </t>
  </si>
  <si>
    <t>Барс 12</t>
  </si>
  <si>
    <t>Барс/2012/мер/гнід/УВП/Анонс/Барселона/703608/Курило Людміла</t>
  </si>
  <si>
    <t>"Майдан Мисливський" , м.Луцьк</t>
  </si>
  <si>
    <t>Рудюк Євген</t>
  </si>
  <si>
    <t xml:space="preserve">Скембатор Сергій </t>
  </si>
  <si>
    <t>Амур 12</t>
  </si>
  <si>
    <t>Амур/2012/жер/гнід/KWPN/Унікум/Афродіта//Тучак Олександр</t>
  </si>
  <si>
    <t>КСК "Бельц", м.Бельци, Молдова</t>
  </si>
  <si>
    <t>Трелин Борис</t>
  </si>
  <si>
    <t>Марлон 12</t>
  </si>
  <si>
    <t>MARLON VD HEFFINCK/2012//BWP/105LK25/Ganna Rybalka</t>
  </si>
  <si>
    <r>
      <t>Черних Сергій</t>
    </r>
    <r>
      <rPr>
        <b/>
        <sz val="36"/>
        <color indexed="8"/>
        <rFont val="Bookman Old Style"/>
        <family val="1"/>
      </rPr>
      <t xml:space="preserve"> </t>
    </r>
  </si>
  <si>
    <t>Бікеша 04</t>
  </si>
  <si>
    <t>Бікеша/2004/коб/руд/увп/Шаблон/Бахіла/701905//</t>
  </si>
  <si>
    <t>Буткевич Дарья</t>
  </si>
  <si>
    <t>Май Плеже 09</t>
  </si>
  <si>
    <t>MY PLEASURE/2009/HOLST/FOR FASHION/ ULENA II/104RU78/RYBALKA GANNA</t>
  </si>
  <si>
    <t>Демченко Єлізавета</t>
  </si>
  <si>
    <t>Лєон  07</t>
  </si>
  <si>
    <t>Леон  /2007/жер/гнід/ Лордз/Елен/702218/Коновалов   В</t>
  </si>
  <si>
    <t>Скембатор Сергій</t>
  </si>
  <si>
    <t>Оракул 07</t>
  </si>
  <si>
    <t>Оракул/2007/мер/гнід/KWPN/Унікум/Олімпія//Тучак Олександр</t>
  </si>
  <si>
    <r>
      <t>Клімець Єкатерина</t>
    </r>
    <r>
      <rPr>
        <b/>
        <sz val="36"/>
        <color indexed="8"/>
        <rFont val="Bookman Old Style"/>
        <family val="1"/>
      </rPr>
      <t xml:space="preserve"> </t>
    </r>
  </si>
  <si>
    <t>"Колос" Київська обл. , Еквідес Клаб</t>
  </si>
  <si>
    <t xml:space="preserve">Редько Радіон </t>
  </si>
  <si>
    <t>Ель Добле  Де ля Пасьйон 12</t>
  </si>
  <si>
    <t>Такт 12</t>
  </si>
  <si>
    <t>Етоша 05</t>
  </si>
  <si>
    <t>м. Одеса</t>
  </si>
  <si>
    <t>Етоша/2005/ коб/ вор / ганов / Ескудо/ Гранесса /702341/</t>
  </si>
  <si>
    <t>Нумізмат 10</t>
  </si>
  <si>
    <t>Нумізмат /2010/ жер/ гнід / УВП / Нумеро С / Іриска /703739/ Грищенко  А</t>
  </si>
  <si>
    <t>КСК "золота грива " м. Одеса</t>
  </si>
  <si>
    <t>Ларигін А</t>
  </si>
  <si>
    <t>Хартман ПКЗ/ 2007/мер/ т. гнід/ бельг /Конткант вд Хефінск / Контесса / 702856/ПКЗ</t>
  </si>
  <si>
    <t>Петриковський к/з</t>
  </si>
  <si>
    <t>Хартман ПКЗ 07</t>
  </si>
  <si>
    <t>Ланкас/2008/мер/гнід/вестф/Лансер ІІІ/Кассандра/702471/Самолюк</t>
  </si>
  <si>
    <t>Київська  обл</t>
  </si>
  <si>
    <t>Тарасюк А</t>
  </si>
  <si>
    <t>Аліса Z/2006/коб/гнід/ірл/Алдатос Z/Дром Абхаіл/702308/Юрченко Віктор</t>
  </si>
  <si>
    <t xml:space="preserve">Запоріжжя , КСК "Кентавр" </t>
  </si>
  <si>
    <t>Лінкор/2008/жеребець/темно-гнідий/вестфальська/Ле Тод де Семілі/Клеопатра/702792/Галанов М.В.</t>
  </si>
  <si>
    <t>Лінкор 08</t>
  </si>
  <si>
    <t>Ель Добле де ля Пасьйон /2012/ коб/ гнід/ УВП/ Діабло/Армада/ 703397/ Богуславський  плем  репродуктор</t>
  </si>
  <si>
    <t>Адмірал 12</t>
  </si>
  <si>
    <t>Біг Стар OZ/2012/мер/вор/не визн/Біг Стар Джей К/ Папілліон/703955/Скорик Г</t>
  </si>
  <si>
    <t>Такт /2012/ мер / руд / вестф / Кардінал /Шпрея //Бондаренко В</t>
  </si>
  <si>
    <t>Адмірал/2012/жер/гнід/н/в/ Леопольд/Софія /703785/ Лапигіна І</t>
  </si>
  <si>
    <t xml:space="preserve">КСК "Аллюр" м. Житомир </t>
  </si>
  <si>
    <t xml:space="preserve">КСК " Авторитет" , Кон-ня Бутенка </t>
  </si>
  <si>
    <t xml:space="preserve">Третяк Юлія </t>
  </si>
  <si>
    <t>Шаркад/2012/жеребець/рудий/вестфал/Кардінал/Шуба/703864/Бондаренко Валерій</t>
  </si>
  <si>
    <t>Діджей /2012/жер/руд/ ольд/Джаз/ Данс віз мі //Протасов С</t>
  </si>
  <si>
    <t>м. Миколаїв</t>
  </si>
  <si>
    <t>Чернявська Т</t>
  </si>
  <si>
    <t>Валькірія/2012/коб/гнід/УВП/Нуклон/Вішенька/703963/Дуля Володимир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</si>
</sst>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422]d\ mmmm\ yyyy&quot; р.&quot;"/>
    <numFmt numFmtId="179" formatCode="mmm/yyyy"/>
  </numFmts>
  <fonts count="16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2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28"/>
      <color indexed="8"/>
      <name val="Bookman Old Style"/>
      <family val="1"/>
    </font>
    <font>
      <sz val="14"/>
      <color indexed="8"/>
      <name val="Bookman Old Style"/>
      <family val="1"/>
    </font>
    <font>
      <sz val="36"/>
      <color indexed="8"/>
      <name val="Bookman Old Style"/>
      <family val="1"/>
    </font>
    <font>
      <sz val="30"/>
      <name val="Bookman Old Style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12"/>
      <name val="Bookman Old Style"/>
      <family val="1"/>
    </font>
    <font>
      <sz val="32"/>
      <name val="Arial"/>
      <family val="2"/>
    </font>
    <font>
      <sz val="30"/>
      <name val="Arial"/>
      <family val="2"/>
    </font>
    <font>
      <sz val="20"/>
      <name val="Bookman Old Style"/>
      <family val="1"/>
    </font>
    <font>
      <b/>
      <sz val="28"/>
      <name val="Bookman Old Style"/>
      <family val="1"/>
    </font>
    <font>
      <sz val="36"/>
      <name val="Bookman Old Style"/>
      <family val="1"/>
    </font>
    <font>
      <sz val="10"/>
      <color indexed="8"/>
      <name val="Bookman Old Style"/>
      <family val="1"/>
    </font>
    <font>
      <sz val="30"/>
      <color indexed="8"/>
      <name val="Bookman Old Style"/>
      <family val="1"/>
    </font>
    <font>
      <sz val="34"/>
      <color indexed="8"/>
      <name val="Bookman Old Style"/>
      <family val="1"/>
    </font>
    <font>
      <sz val="32"/>
      <color indexed="8"/>
      <name val="Bookman Old Style"/>
      <family val="1"/>
    </font>
    <font>
      <sz val="32"/>
      <name val="Bookman Old Style"/>
      <family val="1"/>
    </font>
    <font>
      <sz val="40"/>
      <color indexed="8"/>
      <name val="Bookman Old Style"/>
      <family val="1"/>
    </font>
    <font>
      <sz val="40"/>
      <name val="Bookman Old Style"/>
      <family val="1"/>
    </font>
    <font>
      <sz val="9"/>
      <color indexed="8"/>
      <name val="Bookman Old Style"/>
      <family val="1"/>
    </font>
    <font>
      <sz val="34"/>
      <name val="Bookman Old Style"/>
      <family val="1"/>
    </font>
    <font>
      <sz val="42"/>
      <color indexed="8"/>
      <name val="Bookman Old Style"/>
      <family val="1"/>
    </font>
    <font>
      <sz val="30"/>
      <name val="Times New Roman"/>
      <family val="1"/>
    </font>
    <font>
      <sz val="44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18"/>
      <name val="Arial"/>
      <family val="2"/>
    </font>
    <font>
      <b/>
      <sz val="26"/>
      <color indexed="8"/>
      <name val="Bookman Old Style"/>
      <family val="1"/>
    </font>
    <font>
      <b/>
      <sz val="24"/>
      <color indexed="8"/>
      <name val="Bookman Old Style"/>
      <family val="1"/>
    </font>
    <font>
      <b/>
      <sz val="30"/>
      <name val="Arial"/>
      <family val="2"/>
    </font>
    <font>
      <sz val="38"/>
      <color indexed="8"/>
      <name val="Bookman Old Style"/>
      <family val="1"/>
    </font>
    <font>
      <b/>
      <sz val="36"/>
      <color indexed="8"/>
      <name val="Bookman Old Style"/>
      <family val="1"/>
    </font>
    <font>
      <sz val="45"/>
      <color indexed="8"/>
      <name val="Bookman Old Style"/>
      <family val="1"/>
    </font>
    <font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26"/>
      <name val="Calibri"/>
      <family val="2"/>
    </font>
    <font>
      <sz val="28"/>
      <name val="Calibri"/>
      <family val="2"/>
    </font>
    <font>
      <sz val="24"/>
      <name val="Calibri"/>
      <family val="2"/>
    </font>
    <font>
      <b/>
      <sz val="28"/>
      <color indexed="10"/>
      <name val="Bookman Old Style"/>
      <family val="1"/>
    </font>
    <font>
      <sz val="32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32"/>
      <name val="Calibri"/>
      <family val="2"/>
    </font>
    <font>
      <b/>
      <sz val="26"/>
      <color indexed="10"/>
      <name val="Arial"/>
      <family val="2"/>
    </font>
    <font>
      <b/>
      <sz val="28"/>
      <color indexed="10"/>
      <name val="Arial"/>
      <family val="2"/>
    </font>
    <font>
      <b/>
      <sz val="28"/>
      <color indexed="10"/>
      <name val="Calibri"/>
      <family val="2"/>
    </font>
    <font>
      <b/>
      <sz val="48"/>
      <color indexed="10"/>
      <name val="Calibri"/>
      <family val="2"/>
    </font>
    <font>
      <b/>
      <sz val="36"/>
      <color indexed="10"/>
      <name val="Calibri"/>
      <family val="2"/>
    </font>
    <font>
      <b/>
      <sz val="32"/>
      <color indexed="10"/>
      <name val="Arial"/>
      <family val="2"/>
    </font>
    <font>
      <b/>
      <sz val="36"/>
      <color indexed="10"/>
      <name val="Arial"/>
      <family val="2"/>
    </font>
    <font>
      <b/>
      <u val="single"/>
      <sz val="48"/>
      <color indexed="10"/>
      <name val="Calibri"/>
      <family val="2"/>
    </font>
    <font>
      <sz val="22"/>
      <name val="Calibri"/>
      <family val="2"/>
    </font>
    <font>
      <sz val="30"/>
      <name val="Calibri"/>
      <family val="2"/>
    </font>
    <font>
      <sz val="36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b/>
      <sz val="28"/>
      <color rgb="FFFF0000"/>
      <name val="Bookman Old Style"/>
      <family val="1"/>
    </font>
    <font>
      <sz val="32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b/>
      <sz val="26"/>
      <color rgb="FFFF0000"/>
      <name val="Arial"/>
      <family val="2"/>
    </font>
    <font>
      <b/>
      <sz val="28"/>
      <color rgb="FFFF0000"/>
      <name val="Arial"/>
      <family val="2"/>
    </font>
    <font>
      <b/>
      <sz val="28"/>
      <color rgb="FFFF0000"/>
      <name val="Calibri"/>
      <family val="2"/>
    </font>
    <font>
      <b/>
      <sz val="48"/>
      <color rgb="FFFF0000"/>
      <name val="Calibri"/>
      <family val="2"/>
    </font>
    <font>
      <b/>
      <sz val="36"/>
      <color rgb="FFFF0000"/>
      <name val="Calibri"/>
      <family val="2"/>
    </font>
    <font>
      <b/>
      <sz val="32"/>
      <color rgb="FFFF0000"/>
      <name val="Arial"/>
      <family val="2"/>
    </font>
    <font>
      <b/>
      <sz val="36"/>
      <color rgb="FFFF0000"/>
      <name val="Arial"/>
      <family val="2"/>
    </font>
    <font>
      <sz val="24"/>
      <color theme="1"/>
      <name val="Bookman Old Style"/>
      <family val="1"/>
    </font>
    <font>
      <b/>
      <u val="single"/>
      <sz val="48"/>
      <color rgb="FFFF0000"/>
      <name val="Calibri"/>
      <family val="2"/>
    </font>
    <font>
      <sz val="20"/>
      <color theme="1"/>
      <name val="Bookman Old Style"/>
      <family val="1"/>
    </font>
    <font>
      <sz val="44"/>
      <color theme="1"/>
      <name val="Bookman Old Style"/>
      <family val="1"/>
    </font>
    <font>
      <sz val="40"/>
      <color theme="1"/>
      <name val="Bookman Old Style"/>
      <family val="1"/>
    </font>
    <font>
      <sz val="36"/>
      <color theme="1"/>
      <name val="Bookman Old Style"/>
      <family val="1"/>
    </font>
    <font>
      <sz val="18"/>
      <color theme="1"/>
      <name val="Bookman Old Style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26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1" applyNumberFormat="0" applyAlignment="0" applyProtection="0"/>
    <xf numFmtId="0" fontId="129" fillId="27" borderId="2" applyNumberFormat="0" applyAlignment="0" applyProtection="0"/>
    <xf numFmtId="0" fontId="1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6" applyNumberFormat="0" applyFill="0" applyAlignment="0" applyProtection="0"/>
    <xf numFmtId="0" fontId="135" fillId="28" borderId="7" applyNumberFormat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38" fillId="30" borderId="0" applyNumberFormat="0" applyBorder="0" applyAlignment="0" applyProtection="0"/>
    <xf numFmtId="0" fontId="1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2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99" fillId="0" borderId="0" xfId="52" applyFont="1" applyAlignment="1">
      <alignment horizontal="center" vertical="center"/>
      <protection/>
    </xf>
    <xf numFmtId="0" fontId="100" fillId="0" borderId="0" xfId="52" applyFont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11" fillId="0" borderId="0" xfId="52" applyFont="1" applyFill="1" applyBorder="1" applyAlignment="1">
      <alignment horizontal="center" vertical="center" wrapText="1"/>
      <protection/>
    </xf>
    <xf numFmtId="0" fontId="143" fillId="0" borderId="0" xfId="0" applyFont="1" applyFill="1" applyBorder="1" applyAlignment="1">
      <alignment horizontal="left"/>
    </xf>
    <xf numFmtId="0" fontId="143" fillId="0" borderId="0" xfId="0" applyFont="1" applyBorder="1" applyAlignment="1">
      <alignment horizontal="left"/>
    </xf>
    <xf numFmtId="0" fontId="11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2" fontId="101" fillId="0" borderId="0" xfId="52" applyNumberFormat="1" applyFont="1" applyAlignment="1">
      <alignment horizontal="center" vertical="center"/>
      <protection/>
    </xf>
    <xf numFmtId="0" fontId="144" fillId="0" borderId="0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104" fillId="0" borderId="0" xfId="52" applyFont="1" applyAlignment="1">
      <alignment horizontal="center" vertical="center"/>
      <protection/>
    </xf>
    <xf numFmtId="0" fontId="105" fillId="0" borderId="0" xfId="52" applyFont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35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106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2" fontId="100" fillId="0" borderId="0" xfId="52" applyNumberFormat="1" applyFont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52" applyFont="1" applyFill="1" applyAlignment="1">
      <alignment horizontal="center" vertical="center"/>
      <protection/>
    </xf>
    <xf numFmtId="2" fontId="27" fillId="0" borderId="10" xfId="52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9" fillId="0" borderId="0" xfId="52" applyNumberFormat="1" applyFont="1" applyAlignment="1">
      <alignment horizontal="center" vertical="center"/>
      <protection/>
    </xf>
    <xf numFmtId="0" fontId="101" fillId="0" borderId="0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2" fontId="33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left" vertical="center"/>
      <protection/>
    </xf>
    <xf numFmtId="0" fontId="4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145" fillId="33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2" fontId="29" fillId="0" borderId="0" xfId="52" applyNumberFormat="1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/>
    </xf>
    <xf numFmtId="0" fontId="147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left"/>
    </xf>
    <xf numFmtId="0" fontId="149" fillId="0" borderId="0" xfId="0" applyFont="1" applyFill="1" applyBorder="1" applyAlignment="1">
      <alignment horizontal="left"/>
    </xf>
    <xf numFmtId="0" fontId="112" fillId="0" borderId="0" xfId="52" applyFont="1" applyAlignment="1">
      <alignment horizontal="center" vertical="center"/>
      <protection/>
    </xf>
    <xf numFmtId="0" fontId="112" fillId="0" borderId="0" xfId="52" applyFont="1" applyAlignment="1">
      <alignment horizontal="left" vertical="center"/>
      <protection/>
    </xf>
    <xf numFmtId="0" fontId="58" fillId="0" borderId="0" xfId="52" applyFont="1" applyAlignment="1">
      <alignment horizontal="center" vertical="center" wrapText="1"/>
      <protection/>
    </xf>
    <xf numFmtId="0" fontId="5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33" fillId="0" borderId="10" xfId="52" applyFont="1" applyBorder="1" applyAlignment="1">
      <alignment horizontal="center" vertical="center"/>
      <protection/>
    </xf>
    <xf numFmtId="0" fontId="44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2" fontId="60" fillId="0" borderId="0" xfId="52" applyNumberFormat="1" applyFont="1" applyAlignment="1">
      <alignment horizontal="center" vertical="center"/>
      <protection/>
    </xf>
    <xf numFmtId="0" fontId="60" fillId="0" borderId="0" xfId="52" applyFont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2" fontId="62" fillId="0" borderId="10" xfId="52" applyNumberFormat="1" applyFont="1" applyBorder="1" applyAlignment="1">
      <alignment horizontal="center" vertical="center"/>
      <protection/>
    </xf>
    <xf numFmtId="0" fontId="62" fillId="0" borderId="10" xfId="52" applyFont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52" applyFont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2" fontId="23" fillId="0" borderId="14" xfId="52" applyNumberFormat="1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50" fillId="0" borderId="10" xfId="52" applyFont="1" applyFill="1" applyBorder="1" applyAlignment="1">
      <alignment horizontal="center" vertical="center"/>
      <protection/>
    </xf>
    <xf numFmtId="0" fontId="151" fillId="0" borderId="10" xfId="52" applyFont="1" applyFill="1" applyBorder="1" applyAlignment="1">
      <alignment horizontal="center" vertical="center"/>
      <protection/>
    </xf>
    <xf numFmtId="0" fontId="152" fillId="0" borderId="0" xfId="52" applyFont="1" applyAlignment="1">
      <alignment horizontal="center" vertical="center"/>
      <protection/>
    </xf>
    <xf numFmtId="0" fontId="153" fillId="0" borderId="0" xfId="52" applyFont="1" applyAlignment="1">
      <alignment horizontal="center" vertical="center"/>
      <protection/>
    </xf>
    <xf numFmtId="0" fontId="154" fillId="0" borderId="0" xfId="52" applyFont="1" applyAlignment="1">
      <alignment horizontal="center" vertical="center"/>
      <protection/>
    </xf>
    <xf numFmtId="0" fontId="150" fillId="0" borderId="12" xfId="52" applyFont="1" applyFill="1" applyBorder="1" applyAlignment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2" fontId="23" fillId="0" borderId="15" xfId="52" applyNumberFormat="1" applyFont="1" applyFill="1" applyBorder="1" applyAlignment="1">
      <alignment horizontal="left" vertical="center" wrapText="1"/>
      <protection/>
    </xf>
    <xf numFmtId="0" fontId="155" fillId="33" borderId="10" xfId="52" applyFont="1" applyFill="1" applyBorder="1" applyAlignment="1">
      <alignment horizontal="center" vertical="center"/>
      <protection/>
    </xf>
    <xf numFmtId="0" fontId="155" fillId="0" borderId="10" xfId="52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145" fillId="0" borderId="0" xfId="52" applyFont="1" applyAlignment="1">
      <alignment horizontal="center" vertical="center"/>
      <protection/>
    </xf>
    <xf numFmtId="0" fontId="156" fillId="33" borderId="10" xfId="52" applyFont="1" applyFill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left" vertical="center" wrapText="1"/>
    </xf>
    <xf numFmtId="2" fontId="67" fillId="0" borderId="10" xfId="52" applyNumberFormat="1" applyFont="1" applyBorder="1" applyAlignment="1">
      <alignment horizontal="center" vertical="center"/>
      <protection/>
    </xf>
    <xf numFmtId="2" fontId="105" fillId="0" borderId="0" xfId="52" applyNumberFormat="1" applyFont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/>
      <protection/>
    </xf>
    <xf numFmtId="0" fontId="15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62" fillId="0" borderId="10" xfId="52" applyNumberFormat="1" applyFont="1" applyBorder="1" applyAlignment="1">
      <alignment horizontal="center" vertical="center"/>
      <protection/>
    </xf>
    <xf numFmtId="0" fontId="13" fillId="5" borderId="10" xfId="0" applyFont="1" applyFill="1" applyBorder="1" applyAlignment="1">
      <alignment horizontal="center" vertical="center" wrapText="1"/>
    </xf>
    <xf numFmtId="2" fontId="13" fillId="5" borderId="10" xfId="0" applyNumberFormat="1" applyFont="1" applyFill="1" applyBorder="1" applyAlignment="1">
      <alignment horizontal="center" vertical="center" wrapText="1"/>
    </xf>
    <xf numFmtId="2" fontId="54" fillId="0" borderId="10" xfId="52" applyNumberFormat="1" applyFont="1" applyFill="1" applyBorder="1" applyAlignment="1">
      <alignment horizontal="left" vertical="center" wrapText="1"/>
      <protection/>
    </xf>
    <xf numFmtId="2" fontId="29" fillId="0" borderId="10" xfId="52" applyNumberFormat="1" applyFont="1" applyBorder="1" applyAlignment="1">
      <alignment horizontal="center" vertical="center"/>
      <protection/>
    </xf>
    <xf numFmtId="1" fontId="29" fillId="0" borderId="10" xfId="52" applyNumberFormat="1" applyFont="1" applyBorder="1" applyAlignment="1">
      <alignment horizontal="center" vertical="center"/>
      <protection/>
    </xf>
    <xf numFmtId="2" fontId="27" fillId="0" borderId="10" xfId="52" applyNumberFormat="1" applyFont="1" applyFill="1" applyBorder="1" applyAlignment="1">
      <alignment horizontal="left"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1" fontId="27" fillId="0" borderId="10" xfId="52" applyNumberFormat="1" applyFont="1" applyBorder="1" applyAlignment="1">
      <alignment horizontal="center" vertical="center"/>
      <protection/>
    </xf>
    <xf numFmtId="0" fontId="9" fillId="5" borderId="10" xfId="0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2" fontId="29" fillId="0" borderId="10" xfId="52" applyNumberFormat="1" applyFont="1" applyFill="1" applyBorder="1" applyAlignment="1">
      <alignment horizontal="left" vertical="center" wrapText="1"/>
      <protection/>
    </xf>
    <xf numFmtId="0" fontId="8" fillId="5" borderId="10" xfId="0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0" fontId="27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157" fillId="0" borderId="10" xfId="0" applyFont="1" applyFill="1" applyBorder="1" applyAlignment="1">
      <alignment horizontal="left" vertical="center"/>
    </xf>
    <xf numFmtId="0" fontId="157" fillId="0" borderId="10" xfId="0" applyFont="1" applyFill="1" applyBorder="1" applyAlignment="1">
      <alignment horizontal="center" vertical="center"/>
    </xf>
    <xf numFmtId="0" fontId="104" fillId="0" borderId="10" xfId="52" applyFont="1" applyBorder="1" applyAlignment="1">
      <alignment horizontal="center" vertical="center"/>
      <protection/>
    </xf>
    <xf numFmtId="0" fontId="101" fillId="0" borderId="10" xfId="52" applyFont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 vertical="center" wrapText="1"/>
    </xf>
    <xf numFmtId="1" fontId="33" fillId="0" borderId="10" xfId="52" applyNumberFormat="1" applyFont="1" applyBorder="1" applyAlignment="1">
      <alignment horizontal="center" vertical="center"/>
      <protection/>
    </xf>
    <xf numFmtId="2" fontId="33" fillId="0" borderId="10" xfId="52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106" fillId="0" borderId="0" xfId="52" applyNumberFormat="1" applyFont="1" applyAlignment="1">
      <alignment horizontal="center" vertical="center"/>
      <protection/>
    </xf>
    <xf numFmtId="0" fontId="158" fillId="0" borderId="0" xfId="52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3" fillId="0" borderId="10" xfId="52" applyFont="1" applyFill="1" applyBorder="1" applyAlignment="1">
      <alignment horizontal="center" vertical="center"/>
      <protection/>
    </xf>
    <xf numFmtId="2" fontId="33" fillId="0" borderId="10" xfId="52" applyNumberFormat="1" applyFont="1" applyFill="1" applyBorder="1" applyAlignment="1">
      <alignment horizontal="center" vertical="center"/>
      <protection/>
    </xf>
    <xf numFmtId="1" fontId="62" fillId="0" borderId="10" xfId="52" applyNumberFormat="1" applyFont="1" applyFill="1" applyBorder="1" applyAlignment="1">
      <alignment horizontal="center" vertical="center"/>
      <protection/>
    </xf>
    <xf numFmtId="0" fontId="101" fillId="0" borderId="10" xfId="52" applyFont="1" applyFill="1" applyBorder="1" applyAlignment="1">
      <alignment horizontal="center" vertical="center"/>
      <protection/>
    </xf>
    <xf numFmtId="0" fontId="29" fillId="0" borderId="10" xfId="52" applyFont="1" applyFill="1" applyBorder="1" applyAlignment="1">
      <alignment horizontal="center" vertical="center"/>
      <protection/>
    </xf>
    <xf numFmtId="2" fontId="29" fillId="0" borderId="10" xfId="52" applyNumberFormat="1" applyFont="1" applyFill="1" applyBorder="1" applyAlignment="1">
      <alignment horizontal="center" vertical="center"/>
      <protection/>
    </xf>
    <xf numFmtId="1" fontId="29" fillId="0" borderId="10" xfId="52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2" fontId="67" fillId="0" borderId="10" xfId="52" applyNumberFormat="1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59" fillId="0" borderId="10" xfId="0" applyFont="1" applyFill="1" applyBorder="1" applyAlignment="1">
      <alignment horizontal="left" vertical="center"/>
    </xf>
    <xf numFmtId="0" fontId="159" fillId="0" borderId="10" xfId="0" applyFont="1" applyFill="1" applyBorder="1" applyAlignment="1">
      <alignment horizontal="left" vertical="center" wrapText="1"/>
    </xf>
    <xf numFmtId="2" fontId="26" fillId="0" borderId="10" xfId="52" applyNumberFormat="1" applyFont="1" applyBorder="1" applyAlignment="1">
      <alignment horizontal="center" vertical="center"/>
      <protection/>
    </xf>
    <xf numFmtId="0" fontId="54" fillId="0" borderId="10" xfId="52" applyFont="1" applyFill="1" applyBorder="1" applyAlignment="1">
      <alignment horizontal="center" vertical="center"/>
      <protection/>
    </xf>
    <xf numFmtId="2" fontId="54" fillId="0" borderId="10" xfId="52" applyNumberFormat="1" applyFont="1" applyFill="1" applyBorder="1" applyAlignment="1">
      <alignment horizontal="center" vertical="center"/>
      <protection/>
    </xf>
    <xf numFmtId="1" fontId="54" fillId="0" borderId="10" xfId="52" applyNumberFormat="1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21" fillId="0" borderId="0" xfId="52" applyFont="1" applyAlignment="1">
      <alignment horizontal="center" vertical="center"/>
      <protection/>
    </xf>
    <xf numFmtId="0" fontId="66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151" fillId="33" borderId="10" xfId="52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156" fillId="0" borderId="10" xfId="52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2" fontId="69" fillId="0" borderId="10" xfId="52" applyNumberFormat="1" applyFont="1" applyFill="1" applyBorder="1" applyAlignment="1">
      <alignment horizontal="left" vertical="center" wrapText="1"/>
      <protection/>
    </xf>
    <xf numFmtId="0" fontId="48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2" fontId="23" fillId="0" borderId="10" xfId="52" applyNumberFormat="1" applyFont="1" applyFill="1" applyBorder="1" applyAlignment="1">
      <alignment horizontal="left"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2" fontId="39" fillId="0" borderId="10" xfId="52" applyNumberFormat="1" applyFont="1" applyFill="1" applyBorder="1" applyAlignment="1">
      <alignment horizontal="left" vertical="center" wrapText="1"/>
      <protection/>
    </xf>
    <xf numFmtId="2" fontId="39" fillId="0" borderId="15" xfId="52" applyNumberFormat="1" applyFont="1" applyFill="1" applyBorder="1" applyAlignment="1">
      <alignment horizontal="left" vertical="center" wrapText="1"/>
      <protection/>
    </xf>
    <xf numFmtId="2" fontId="33" fillId="0" borderId="16" xfId="52" applyNumberFormat="1" applyFont="1" applyFill="1" applyBorder="1" applyAlignment="1">
      <alignment horizontal="left" vertical="center" wrapText="1"/>
      <protection/>
    </xf>
    <xf numFmtId="0" fontId="71" fillId="0" borderId="10" xfId="52" applyFont="1" applyBorder="1" applyAlignment="1">
      <alignment horizontal="center" vertical="center" wrapText="1"/>
      <protection/>
    </xf>
    <xf numFmtId="2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4" fillId="0" borderId="10" xfId="52" applyFont="1" applyBorder="1" applyAlignment="1">
      <alignment horizontal="center" vertical="center"/>
      <protection/>
    </xf>
    <xf numFmtId="2" fontId="54" fillId="0" borderId="10" xfId="52" applyNumberFormat="1" applyFont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67" fillId="0" borderId="10" xfId="52" applyFont="1" applyBorder="1" applyAlignment="1">
      <alignment horizontal="center" vertical="center"/>
      <protection/>
    </xf>
    <xf numFmtId="0" fontId="5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73" fillId="0" borderId="0" xfId="0" applyFont="1" applyAlignment="1">
      <alignment horizontal="left" vertical="center"/>
    </xf>
    <xf numFmtId="0" fontId="122" fillId="0" borderId="0" xfId="52" applyFont="1" applyAlignment="1">
      <alignment horizontal="center" vertical="center"/>
      <protection/>
    </xf>
    <xf numFmtId="0" fontId="73" fillId="0" borderId="0" xfId="0" applyFont="1" applyAlignment="1">
      <alignment horizontal="left"/>
    </xf>
    <xf numFmtId="2" fontId="67" fillId="0" borderId="10" xfId="52" applyNumberFormat="1" applyFont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left" vertical="center" wrapText="1"/>
    </xf>
    <xf numFmtId="0" fontId="160" fillId="0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2" fontId="39" fillId="0" borderId="14" xfId="52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156" fillId="0" borderId="12" xfId="52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62" fillId="0" borderId="17" xfId="52" applyNumberFormat="1" applyFont="1" applyFill="1" applyBorder="1" applyAlignment="1">
      <alignment horizontal="left" vertical="center" wrapText="1"/>
      <protection/>
    </xf>
    <xf numFmtId="0" fontId="47" fillId="0" borderId="12" xfId="0" applyFont="1" applyFill="1" applyBorder="1" applyAlignment="1">
      <alignment horizontal="left" vertical="center" wrapText="1"/>
    </xf>
    <xf numFmtId="2" fontId="54" fillId="0" borderId="10" xfId="52" applyNumberFormat="1" applyFont="1" applyFill="1" applyBorder="1" applyAlignment="1">
      <alignment horizontal="center" vertical="center" wrapText="1"/>
      <protection/>
    </xf>
    <xf numFmtId="2" fontId="33" fillId="0" borderId="17" xfId="52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151" fillId="33" borderId="18" xfId="52" applyFont="1" applyFill="1" applyBorder="1" applyAlignment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2" fontId="39" fillId="0" borderId="18" xfId="52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7" fillId="0" borderId="15" xfId="52" applyNumberFormat="1" applyFont="1" applyFill="1" applyBorder="1" applyAlignment="1">
      <alignment horizontal="left" vertical="center" wrapText="1"/>
      <protection/>
    </xf>
    <xf numFmtId="0" fontId="47" fillId="35" borderId="11" xfId="0" applyFont="1" applyFill="1" applyBorder="1" applyAlignment="1">
      <alignment horizontal="center" vertical="center" wrapText="1"/>
    </xf>
    <xf numFmtId="0" fontId="150" fillId="35" borderId="10" xfId="52" applyFont="1" applyFill="1" applyBorder="1" applyAlignment="1">
      <alignment horizontal="center" vertical="center"/>
      <protection/>
    </xf>
    <xf numFmtId="0" fontId="42" fillId="35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 wrapText="1"/>
    </xf>
    <xf numFmtId="2" fontId="39" fillId="35" borderId="15" xfId="52" applyNumberFormat="1" applyFont="1" applyFill="1" applyBorder="1" applyAlignment="1">
      <alignment horizontal="left"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2" fontId="67" fillId="0" borderId="16" xfId="52" applyNumberFormat="1" applyFont="1" applyFill="1" applyBorder="1" applyAlignment="1">
      <alignment horizontal="left" vertical="center" wrapText="1"/>
      <protection/>
    </xf>
    <xf numFmtId="0" fontId="161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55" fillId="0" borderId="0" xfId="52" applyFont="1" applyAlignment="1">
      <alignment horizontal="center" vertical="top" wrapText="1"/>
      <protection/>
    </xf>
    <xf numFmtId="0" fontId="55" fillId="0" borderId="0" xfId="52" applyFont="1" applyAlignment="1">
      <alignment horizontal="center" vertical="center" wrapText="1"/>
      <protection/>
    </xf>
    <xf numFmtId="14" fontId="55" fillId="0" borderId="0" xfId="52" applyNumberFormat="1" applyFont="1" applyAlignment="1">
      <alignment horizontal="center" vertical="center" wrapText="1"/>
      <protection/>
    </xf>
    <xf numFmtId="14" fontId="8" fillId="5" borderId="10" xfId="0" applyNumberFormat="1" applyFont="1" applyFill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vertical="center" wrapText="1"/>
    </xf>
    <xf numFmtId="1" fontId="101" fillId="36" borderId="0" xfId="52" applyNumberFormat="1" applyFont="1" applyFill="1" applyAlignment="1">
      <alignment horizontal="center" vertical="center"/>
      <protection/>
    </xf>
    <xf numFmtId="1" fontId="33" fillId="37" borderId="10" xfId="52" applyNumberFormat="1" applyFont="1" applyFill="1" applyBorder="1" applyAlignment="1">
      <alignment horizontal="center" vertical="center"/>
      <protection/>
    </xf>
    <xf numFmtId="0" fontId="162" fillId="0" borderId="10" xfId="0" applyFont="1" applyFill="1" applyBorder="1" applyAlignment="1">
      <alignment horizontal="left" vertical="center" wrapText="1"/>
    </xf>
    <xf numFmtId="0" fontId="163" fillId="0" borderId="10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left" vertical="center" wrapText="1"/>
    </xf>
    <xf numFmtId="2" fontId="33" fillId="36" borderId="10" xfId="52" applyNumberFormat="1" applyFont="1" applyFill="1" applyBorder="1" applyAlignment="1">
      <alignment horizontal="left" vertical="center" wrapText="1"/>
      <protection/>
    </xf>
    <xf numFmtId="0" fontId="155" fillId="0" borderId="10" xfId="52" applyFont="1" applyFill="1" applyBorder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left" vertical="center" wrapText="1"/>
      <protection/>
    </xf>
    <xf numFmtId="0" fontId="53" fillId="0" borderId="10" xfId="52" applyFont="1" applyFill="1" applyBorder="1" applyAlignment="1">
      <alignment horizontal="left" vertical="center" wrapText="1"/>
      <protection/>
    </xf>
    <xf numFmtId="0" fontId="53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101" fillId="0" borderId="0" xfId="52" applyFont="1" applyAlignment="1">
      <alignment horizontal="center" vertical="center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52" fillId="0" borderId="10" xfId="52" applyFont="1" applyFill="1" applyBorder="1" applyAlignment="1">
      <alignment horizontal="left" vertical="center" wrapText="1"/>
      <protection/>
    </xf>
    <xf numFmtId="0" fontId="45" fillId="0" borderId="10" xfId="52" applyFont="1" applyFill="1" applyBorder="1" applyAlignment="1">
      <alignment horizontal="left" vertical="center" wrapText="1"/>
      <protection/>
    </xf>
    <xf numFmtId="0" fontId="45" fillId="0" borderId="10" xfId="52" applyFont="1" applyFill="1" applyBorder="1" applyAlignment="1">
      <alignment horizontal="center" vertical="center" wrapText="1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0" fontId="44" fillId="0" borderId="10" xfId="52" applyFont="1" applyFill="1" applyBorder="1" applyAlignment="1">
      <alignment horizontal="left" vertical="center" wrapText="1"/>
      <protection/>
    </xf>
    <xf numFmtId="0" fontId="64" fillId="0" borderId="10" xfId="52" applyFont="1" applyFill="1" applyBorder="1" applyAlignment="1">
      <alignment horizontal="left" vertical="center" wrapText="1"/>
      <protection/>
    </xf>
    <xf numFmtId="0" fontId="155" fillId="0" borderId="10" xfId="52" applyFont="1" applyFill="1" applyBorder="1" applyAlignment="1">
      <alignment horizontal="center" vertical="center"/>
      <protection/>
    </xf>
    <xf numFmtId="2" fontId="62" fillId="0" borderId="10" xfId="52" applyNumberFormat="1" applyFont="1" applyFill="1" applyBorder="1" applyAlignment="1">
      <alignment horizontal="left" vertical="center" wrapText="1"/>
      <protection/>
    </xf>
    <xf numFmtId="0" fontId="53" fillId="36" borderId="10" xfId="0" applyFont="1" applyFill="1" applyBorder="1" applyAlignment="1">
      <alignment horizontal="center" vertical="center" wrapText="1"/>
    </xf>
    <xf numFmtId="1" fontId="33" fillId="0" borderId="19" xfId="52" applyNumberFormat="1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50" fillId="0" borderId="21" xfId="52" applyFont="1" applyFill="1" applyBorder="1" applyAlignment="1">
      <alignment horizontal="center" vertical="center"/>
      <protection/>
    </xf>
    <xf numFmtId="0" fontId="53" fillId="0" borderId="21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2" fontId="67" fillId="0" borderId="15" xfId="52" applyNumberFormat="1" applyFont="1" applyFill="1" applyBorder="1" applyAlignment="1">
      <alignment horizontal="left" vertical="center" wrapText="1"/>
      <protection/>
    </xf>
    <xf numFmtId="2" fontId="62" fillId="0" borderId="15" xfId="52" applyNumberFormat="1" applyFont="1" applyFill="1" applyBorder="1" applyAlignment="1">
      <alignment horizontal="left" vertical="center" wrapText="1"/>
      <protection/>
    </xf>
    <xf numFmtId="0" fontId="65" fillId="36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" fillId="0" borderId="13" xfId="52" applyFont="1" applyBorder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155" fillId="0" borderId="10" xfId="52" applyFont="1" applyFill="1" applyBorder="1" applyAlignment="1">
      <alignment horizontal="center" vertical="center"/>
      <protection/>
    </xf>
    <xf numFmtId="0" fontId="82" fillId="0" borderId="10" xfId="52" applyFont="1" applyFill="1" applyBorder="1" applyAlignment="1">
      <alignment horizontal="left" vertical="center" wrapText="1"/>
      <protection/>
    </xf>
    <xf numFmtId="0" fontId="101" fillId="0" borderId="0" xfId="52" applyFont="1" applyAlignment="1">
      <alignment horizontal="center" vertical="center"/>
      <protection/>
    </xf>
    <xf numFmtId="0" fontId="156" fillId="33" borderId="10" xfId="52" applyFont="1" applyFill="1" applyBorder="1" applyAlignment="1">
      <alignment horizontal="center" vertical="center"/>
      <protection/>
    </xf>
    <xf numFmtId="2" fontId="26" fillId="0" borderId="10" xfId="52" applyNumberFormat="1" applyFont="1" applyFill="1" applyBorder="1" applyAlignment="1">
      <alignment horizontal="left" vertical="center" wrapText="1"/>
      <protection/>
    </xf>
    <xf numFmtId="0" fontId="43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left" vertical="center" wrapText="1"/>
    </xf>
    <xf numFmtId="2" fontId="29" fillId="36" borderId="10" xfId="52" applyNumberFormat="1" applyFont="1" applyFill="1" applyBorder="1" applyAlignment="1">
      <alignment horizontal="left" vertical="center" wrapText="1"/>
      <protection/>
    </xf>
    <xf numFmtId="0" fontId="155" fillId="0" borderId="10" xfId="52" applyFont="1" applyFill="1" applyBorder="1" applyAlignment="1">
      <alignment horizontal="center" vertical="center"/>
      <protection/>
    </xf>
    <xf numFmtId="0" fontId="47" fillId="0" borderId="10" xfId="52" applyFont="1" applyFill="1" applyBorder="1" applyAlignment="1">
      <alignment horizontal="left" vertical="center" wrapText="1"/>
      <protection/>
    </xf>
    <xf numFmtId="0" fontId="43" fillId="0" borderId="10" xfId="52" applyFont="1" applyFill="1" applyBorder="1" applyAlignment="1">
      <alignment horizontal="left" vertical="center" wrapText="1"/>
      <protection/>
    </xf>
    <xf numFmtId="0" fontId="150" fillId="0" borderId="10" xfId="52" applyFont="1" applyFill="1" applyBorder="1" applyAlignment="1">
      <alignment horizontal="center" vertical="center"/>
      <protection/>
    </xf>
    <xf numFmtId="0" fontId="66" fillId="0" borderId="10" xfId="52" applyFont="1" applyFill="1" applyBorder="1" applyAlignment="1">
      <alignment horizontal="left" vertical="center" wrapText="1"/>
      <protection/>
    </xf>
    <xf numFmtId="0" fontId="155" fillId="0" borderId="10" xfId="52" applyFont="1" applyFill="1" applyBorder="1" applyAlignment="1">
      <alignment horizontal="center" vertical="center"/>
      <protection/>
    </xf>
    <xf numFmtId="0" fontId="156" fillId="33" borderId="10" xfId="52" applyFont="1" applyFill="1" applyBorder="1" applyAlignment="1">
      <alignment horizontal="center" vertical="center"/>
      <protection/>
    </xf>
    <xf numFmtId="0" fontId="47" fillId="36" borderId="10" xfId="0" applyFont="1" applyFill="1" applyBorder="1" applyAlignment="1">
      <alignment horizontal="left" vertical="center" wrapText="1"/>
    </xf>
    <xf numFmtId="0" fontId="53" fillId="0" borderId="10" xfId="52" applyFont="1" applyFill="1" applyBorder="1" applyAlignment="1">
      <alignment horizontal="center" vertical="center" wrapText="1"/>
      <protection/>
    </xf>
    <xf numFmtId="0" fontId="162" fillId="36" borderId="10" xfId="0" applyFont="1" applyFill="1" applyBorder="1" applyAlignment="1">
      <alignment horizontal="left" vertical="center" wrapText="1"/>
    </xf>
    <xf numFmtId="0" fontId="163" fillId="36" borderId="10" xfId="0" applyFont="1" applyFill="1" applyBorder="1" applyAlignment="1">
      <alignment horizontal="left" vertical="center" wrapText="1"/>
    </xf>
    <xf numFmtId="2" fontId="62" fillId="36" borderId="10" xfId="52" applyNumberFormat="1" applyFont="1" applyFill="1" applyBorder="1" applyAlignment="1">
      <alignment horizontal="left" vertical="center" wrapText="1"/>
      <protection/>
    </xf>
    <xf numFmtId="0" fontId="123" fillId="0" borderId="0" xfId="52" applyFont="1" applyAlignment="1">
      <alignment horizontal="center" vertical="center"/>
      <protection/>
    </xf>
    <xf numFmtId="1" fontId="123" fillId="36" borderId="0" xfId="52" applyNumberFormat="1" applyFont="1" applyFill="1" applyAlignment="1">
      <alignment horizontal="center" vertical="center"/>
      <protection/>
    </xf>
    <xf numFmtId="0" fontId="83" fillId="0" borderId="0" xfId="52" applyFont="1" applyAlignment="1">
      <alignment horizontal="center" vertical="center"/>
      <protection/>
    </xf>
    <xf numFmtId="0" fontId="68" fillId="36" borderId="10" xfId="0" applyFont="1" applyFill="1" applyBorder="1" applyAlignment="1">
      <alignment horizontal="left" vertical="center" wrapText="1"/>
    </xf>
    <xf numFmtId="0" fontId="64" fillId="36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28" fillId="0" borderId="22" xfId="52" applyFont="1" applyFill="1" applyBorder="1" applyAlignment="1">
      <alignment horizontal="center" wrapText="1"/>
      <protection/>
    </xf>
    <xf numFmtId="0" fontId="28" fillId="0" borderId="23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/>
    </xf>
    <xf numFmtId="0" fontId="21" fillId="35" borderId="22" xfId="52" applyFont="1" applyFill="1" applyBorder="1" applyAlignment="1">
      <alignment horizontal="center" vertical="center" wrapText="1"/>
      <protection/>
    </xf>
    <xf numFmtId="0" fontId="21" fillId="35" borderId="23" xfId="52" applyFont="1" applyFill="1" applyBorder="1" applyAlignment="1">
      <alignment horizontal="center" vertical="center" wrapText="1"/>
      <protection/>
    </xf>
    <xf numFmtId="0" fontId="21" fillId="35" borderId="24" xfId="52" applyFont="1" applyFill="1" applyBorder="1" applyAlignment="1">
      <alignment horizontal="center" vertical="center" wrapText="1"/>
      <protection/>
    </xf>
    <xf numFmtId="0" fontId="40" fillId="35" borderId="23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center" vertical="center" wrapText="1"/>
    </xf>
    <xf numFmtId="0" fontId="28" fillId="0" borderId="23" xfId="52" applyFont="1" applyFill="1" applyBorder="1" applyAlignment="1">
      <alignment horizontal="center" wrapText="1"/>
      <protection/>
    </xf>
    <xf numFmtId="0" fontId="28" fillId="0" borderId="24" xfId="52" applyFont="1" applyFill="1" applyBorder="1" applyAlignment="1">
      <alignment horizontal="center" wrapText="1"/>
      <protection/>
    </xf>
    <xf numFmtId="0" fontId="21" fillId="35" borderId="22" xfId="52" applyFont="1" applyFill="1" applyBorder="1" applyAlignment="1">
      <alignment horizontal="center" vertical="top" wrapText="1"/>
      <protection/>
    </xf>
    <xf numFmtId="0" fontId="21" fillId="35" borderId="23" xfId="52" applyFont="1" applyFill="1" applyBorder="1" applyAlignment="1">
      <alignment horizontal="center" vertical="top" wrapText="1"/>
      <protection/>
    </xf>
    <xf numFmtId="0" fontId="21" fillId="35" borderId="24" xfId="52" applyFont="1" applyFill="1" applyBorder="1" applyAlignment="1">
      <alignment horizontal="center" vertical="top" wrapText="1"/>
      <protection/>
    </xf>
    <xf numFmtId="0" fontId="28" fillId="0" borderId="22" xfId="52" applyFont="1" applyFill="1" applyBorder="1" applyAlignment="1">
      <alignment horizontal="center" vertical="center" wrapText="1"/>
      <protection/>
    </xf>
    <xf numFmtId="0" fontId="28" fillId="0" borderId="23" xfId="52" applyFont="1" applyFill="1" applyBorder="1" applyAlignment="1">
      <alignment horizontal="center" vertical="center" wrapText="1"/>
      <protection/>
    </xf>
    <xf numFmtId="0" fontId="28" fillId="0" borderId="24" xfId="52" applyFont="1" applyFill="1" applyBorder="1" applyAlignment="1">
      <alignment horizontal="center" vertical="center" wrapText="1"/>
      <protection/>
    </xf>
    <xf numFmtId="0" fontId="25" fillId="35" borderId="23" xfId="0" applyFont="1" applyFill="1" applyBorder="1" applyAlignment="1">
      <alignment horizontal="center" vertical="top"/>
    </xf>
    <xf numFmtId="0" fontId="25" fillId="35" borderId="24" xfId="0" applyFont="1" applyFill="1" applyBorder="1" applyAlignment="1">
      <alignment horizontal="center" vertical="top"/>
    </xf>
    <xf numFmtId="0" fontId="24" fillId="35" borderId="21" xfId="52" applyFont="1" applyFill="1" applyBorder="1" applyAlignment="1">
      <alignment horizontal="center" vertical="center" wrapText="1"/>
      <protection/>
    </xf>
    <xf numFmtId="0" fontId="23" fillId="35" borderId="25" xfId="0" applyFont="1" applyFill="1" applyBorder="1" applyAlignment="1">
      <alignment horizontal="center" vertical="center" wrapText="1"/>
    </xf>
    <xf numFmtId="0" fontId="49" fillId="35" borderId="26" xfId="52" applyFont="1" applyFill="1" applyBorder="1" applyAlignment="1">
      <alignment horizontal="center" vertical="center" wrapText="1"/>
      <protection/>
    </xf>
    <xf numFmtId="0" fontId="164" fillId="35" borderId="27" xfId="0" applyFont="1" applyFill="1" applyBorder="1" applyAlignment="1">
      <alignment horizontal="center" vertical="center" wrapText="1"/>
    </xf>
    <xf numFmtId="0" fontId="38" fillId="35" borderId="21" xfId="52" applyFont="1" applyFill="1" applyBorder="1" applyAlignment="1">
      <alignment horizontal="center" vertical="center" wrapText="1"/>
      <protection/>
    </xf>
    <xf numFmtId="0" fontId="39" fillId="35" borderId="25" xfId="0" applyFont="1" applyFill="1" applyBorder="1" applyAlignment="1">
      <alignment horizontal="center" vertical="center" wrapText="1"/>
    </xf>
    <xf numFmtId="0" fontId="20" fillId="0" borderId="0" xfId="52" applyFont="1" applyAlignment="1">
      <alignment horizontal="center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center" wrapText="1"/>
      <protection/>
    </xf>
    <xf numFmtId="0" fontId="24" fillId="35" borderId="20" xfId="52" applyFont="1" applyFill="1" applyBorder="1" applyAlignment="1">
      <alignment horizontal="center" vertical="center" wrapText="1"/>
      <protection/>
    </xf>
    <xf numFmtId="0" fontId="23" fillId="35" borderId="28" xfId="0" applyFont="1" applyFill="1" applyBorder="1" applyAlignment="1">
      <alignment horizontal="center" vertical="center" wrapText="1"/>
    </xf>
    <xf numFmtId="0" fontId="49" fillId="35" borderId="29" xfId="52" applyFont="1" applyFill="1" applyBorder="1" applyAlignment="1">
      <alignment horizontal="center" vertical="center" wrapText="1"/>
      <protection/>
    </xf>
    <xf numFmtId="0" fontId="164" fillId="35" borderId="30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57" fillId="35" borderId="29" xfId="52" applyFont="1" applyFill="1" applyBorder="1" applyAlignment="1">
      <alignment horizontal="center" vertical="center" wrapText="1"/>
      <protection/>
    </xf>
    <xf numFmtId="0" fontId="165" fillId="35" borderId="30" xfId="0" applyFont="1" applyFill="1" applyBorder="1" applyAlignment="1">
      <alignment horizontal="center" vertical="center" wrapText="1"/>
    </xf>
    <xf numFmtId="1" fontId="54" fillId="0" borderId="16" xfId="52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8" fillId="0" borderId="10" xfId="52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0" fillId="0" borderId="16" xfId="52" applyFont="1" applyFill="1" applyBorder="1" applyAlignment="1">
      <alignment horizontal="center" vertical="center" wrapText="1"/>
      <protection/>
    </xf>
    <xf numFmtId="0" fontId="35" fillId="0" borderId="3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55" fillId="0" borderId="0" xfId="52" applyFont="1" applyAlignment="1">
      <alignment horizontal="center" vertical="top" wrapText="1"/>
      <protection/>
    </xf>
    <xf numFmtId="0" fontId="55" fillId="0" borderId="0" xfId="52" applyFont="1" applyAlignment="1">
      <alignment horizontal="center" vertical="center" wrapText="1"/>
      <protection/>
    </xf>
    <xf numFmtId="14" fontId="55" fillId="0" borderId="0" xfId="52" applyNumberFormat="1" applyFont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18" fillId="0" borderId="32" xfId="52" applyFont="1" applyFill="1" applyBorder="1" applyAlignment="1">
      <alignment horizontal="center" vertical="center" wrapText="1"/>
      <protection/>
    </xf>
    <xf numFmtId="0" fontId="18" fillId="0" borderId="33" xfId="52" applyFont="1" applyFill="1" applyBorder="1" applyAlignment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22" fillId="5" borderId="10" xfId="52" applyFont="1" applyFill="1" applyBorder="1" applyAlignment="1">
      <alignment horizontal="center" vertical="center" wrapText="1"/>
      <protection/>
    </xf>
    <xf numFmtId="0" fontId="26" fillId="5" borderId="10" xfId="0" applyFont="1" applyFill="1" applyBorder="1" applyAlignment="1">
      <alignment horizontal="center" vertical="center" wrapText="1"/>
    </xf>
    <xf numFmtId="0" fontId="24" fillId="5" borderId="10" xfId="52" applyFont="1" applyFill="1" applyBorder="1" applyAlignment="1">
      <alignment horizontal="center" vertical="center" wrapText="1"/>
      <protection/>
    </xf>
    <xf numFmtId="0" fontId="23" fillId="5" borderId="10" xfId="0" applyFont="1" applyFill="1" applyBorder="1" applyAlignment="1">
      <alignment horizontal="center" vertical="center" wrapText="1"/>
    </xf>
    <xf numFmtId="0" fontId="20" fillId="0" borderId="31" xfId="52" applyFont="1" applyFill="1" applyBorder="1" applyAlignment="1">
      <alignment horizontal="center" vertical="center" wrapText="1"/>
      <protection/>
    </xf>
    <xf numFmtId="0" fontId="38" fillId="5" borderId="10" xfId="52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6" fillId="5" borderId="10" xfId="52" applyFont="1" applyFill="1" applyBorder="1" applyAlignment="1">
      <alignment horizontal="center" vertical="center" wrapText="1"/>
      <protection/>
    </xf>
    <xf numFmtId="0" fontId="15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5" borderId="10" xfId="52" applyFont="1" applyFill="1" applyBorder="1" applyAlignment="1">
      <alignment horizontal="center" vertical="center" wrapText="1"/>
      <protection/>
    </xf>
    <xf numFmtId="0" fontId="31" fillId="5" borderId="10" xfId="0" applyFont="1" applyFill="1" applyBorder="1" applyAlignment="1">
      <alignment horizontal="center" vertical="center" wrapText="1"/>
    </xf>
    <xf numFmtId="0" fontId="29" fillId="0" borderId="16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52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6" xfId="52" applyFont="1" applyFill="1" applyBorder="1" applyAlignment="1">
      <alignment horizontal="center" vertical="center" wrapText="1"/>
      <protection/>
    </xf>
    <xf numFmtId="0" fontId="8" fillId="0" borderId="31" xfId="52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0" fillId="0" borderId="0" xfId="52" applyNumberFormat="1" applyFont="1" applyAlignment="1">
      <alignment horizontal="center" vertical="center" wrapText="1"/>
      <protection/>
    </xf>
    <xf numFmtId="0" fontId="27" fillId="0" borderId="16" xfId="52" applyFont="1" applyBorder="1" applyAlignment="1">
      <alignment horizontal="center" vertical="center" wrapText="1"/>
      <protection/>
    </xf>
    <xf numFmtId="0" fontId="8" fillId="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0" fillId="5" borderId="10" xfId="52" applyFont="1" applyFill="1" applyBorder="1" applyAlignment="1">
      <alignment horizontal="center" vertical="center" wrapText="1"/>
      <protection/>
    </xf>
    <xf numFmtId="0" fontId="13" fillId="5" borderId="10" xfId="52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14" fillId="5" borderId="10" xfId="52" applyFont="1" applyFill="1" applyBorder="1" applyAlignment="1">
      <alignment horizontal="center" vertical="center" wrapText="1"/>
      <protection/>
    </xf>
    <xf numFmtId="0" fontId="14" fillId="5" borderId="10" xfId="0" applyFont="1" applyFill="1" applyBorder="1" applyAlignment="1">
      <alignment horizontal="center" vertical="center" wrapText="1"/>
    </xf>
    <xf numFmtId="0" fontId="9" fillId="5" borderId="10" xfId="52" applyFont="1" applyFill="1" applyBorder="1" applyAlignment="1">
      <alignment horizontal="center" vertical="center" wrapText="1"/>
      <protection/>
    </xf>
    <xf numFmtId="0" fontId="11" fillId="5" borderId="1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1" fillId="0" borderId="37" xfId="52" applyFont="1" applyBorder="1" applyAlignment="1">
      <alignment horizontal="center" vertical="center" textRotation="90"/>
      <protection/>
    </xf>
    <xf numFmtId="0" fontId="123" fillId="0" borderId="37" xfId="52" applyFont="1" applyBorder="1" applyAlignment="1">
      <alignment horizontal="center" vertical="center" textRotation="90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35" fillId="0" borderId="33" xfId="0" applyFont="1" applyBorder="1" applyAlignment="1">
      <alignment horizontal="center" vertical="center" wrapText="1"/>
    </xf>
    <xf numFmtId="0" fontId="9" fillId="0" borderId="16" xfId="52" applyFont="1" applyFill="1" applyBorder="1" applyAlignment="1">
      <alignment horizontal="center" vertical="center" wrapText="1"/>
      <protection/>
    </xf>
    <xf numFmtId="0" fontId="56" fillId="0" borderId="31" xfId="0" applyFont="1" applyBorder="1" applyAlignment="1">
      <alignment horizontal="center" vertical="center" wrapText="1"/>
    </xf>
    <xf numFmtId="0" fontId="9" fillId="5" borderId="16" xfId="52" applyFont="1" applyFill="1" applyBorder="1" applyAlignment="1">
      <alignment horizontal="center" vertical="center" wrapText="1"/>
      <protection/>
    </xf>
    <xf numFmtId="0" fontId="9" fillId="5" borderId="31" xfId="52" applyFont="1" applyFill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29" fillId="0" borderId="16" xfId="52" applyFont="1" applyBorder="1" applyAlignment="1">
      <alignment horizontal="center" vertical="center" wrapText="1"/>
      <protection/>
    </xf>
    <xf numFmtId="0" fontId="7" fillId="5" borderId="10" xfId="52" applyFont="1" applyFill="1" applyBorder="1" applyAlignment="1">
      <alignment horizontal="center" vertical="center" wrapText="1"/>
      <protection/>
    </xf>
    <xf numFmtId="0" fontId="16" fillId="5" borderId="10" xfId="0" applyFont="1" applyFill="1" applyBorder="1" applyAlignment="1">
      <alignment horizontal="center" vertical="center" wrapText="1"/>
    </xf>
    <xf numFmtId="0" fontId="22" fillId="35" borderId="22" xfId="52" applyFont="1" applyFill="1" applyBorder="1" applyAlignment="1">
      <alignment horizontal="center" vertical="top" wrapText="1"/>
      <protection/>
    </xf>
    <xf numFmtId="0" fontId="22" fillId="35" borderId="23" xfId="52" applyFont="1" applyFill="1" applyBorder="1" applyAlignment="1">
      <alignment horizontal="center" vertical="top" wrapText="1"/>
      <protection/>
    </xf>
    <xf numFmtId="0" fontId="22" fillId="35" borderId="24" xfId="52" applyFont="1" applyFill="1" applyBorder="1" applyAlignment="1">
      <alignment horizontal="center" vertical="top" wrapText="1"/>
      <protection/>
    </xf>
    <xf numFmtId="0" fontId="61" fillId="35" borderId="22" xfId="52" applyFont="1" applyFill="1" applyBorder="1" applyAlignment="1">
      <alignment horizontal="center" vertical="top" wrapText="1"/>
      <protection/>
    </xf>
    <xf numFmtId="0" fontId="61" fillId="35" borderId="23" xfId="52" applyFont="1" applyFill="1" applyBorder="1" applyAlignment="1">
      <alignment horizontal="center" vertical="top" wrapText="1"/>
      <protection/>
    </xf>
    <xf numFmtId="0" fontId="61" fillId="35" borderId="24" xfId="52" applyFont="1" applyFill="1" applyBorder="1" applyAlignment="1">
      <alignment horizontal="center" vertical="top" wrapText="1"/>
      <protection/>
    </xf>
    <xf numFmtId="0" fontId="21" fillId="35" borderId="38" xfId="52" applyFont="1" applyFill="1" applyBorder="1" applyAlignment="1">
      <alignment horizontal="center" vertical="center" wrapText="1"/>
      <protection/>
    </xf>
    <xf numFmtId="0" fontId="21" fillId="35" borderId="39" xfId="52" applyFont="1" applyFill="1" applyBorder="1" applyAlignment="1">
      <alignment horizontal="center" vertical="center" wrapText="1"/>
      <protection/>
    </xf>
    <xf numFmtId="0" fontId="21" fillId="35" borderId="40" xfId="52" applyFont="1" applyFill="1" applyBorder="1" applyAlignment="1">
      <alignment horizontal="center" vertical="center" wrapText="1"/>
      <protection/>
    </xf>
    <xf numFmtId="0" fontId="28" fillId="0" borderId="41" xfId="52" applyFont="1" applyFill="1" applyBorder="1" applyAlignment="1">
      <alignment horizontal="center" wrapText="1"/>
      <protection/>
    </xf>
    <xf numFmtId="0" fontId="28" fillId="0" borderId="42" xfId="0" applyFont="1" applyFill="1" applyBorder="1" applyAlignment="1">
      <alignment horizontal="center" wrapText="1"/>
    </xf>
    <xf numFmtId="0" fontId="28" fillId="0" borderId="43" xfId="0" applyFont="1" applyFill="1" applyBorder="1" applyAlignment="1">
      <alignment horizontal="center" wrapText="1"/>
    </xf>
    <xf numFmtId="0" fontId="28" fillId="0" borderId="38" xfId="52" applyFont="1" applyFill="1" applyBorder="1" applyAlignment="1">
      <alignment horizontal="center" wrapText="1"/>
      <protection/>
    </xf>
    <xf numFmtId="0" fontId="28" fillId="0" borderId="39" xfId="52" applyFont="1" applyFill="1" applyBorder="1" applyAlignment="1">
      <alignment horizontal="center" wrapText="1"/>
      <protection/>
    </xf>
    <xf numFmtId="0" fontId="28" fillId="0" borderId="40" xfId="52" applyFont="1" applyFill="1" applyBorder="1" applyAlignment="1">
      <alignment horizontal="center" wrapText="1"/>
      <protection/>
    </xf>
    <xf numFmtId="0" fontId="28" fillId="0" borderId="44" xfId="52" applyFont="1" applyFill="1" applyBorder="1" applyAlignment="1">
      <alignment horizontal="center" wrapText="1"/>
      <protection/>
    </xf>
    <xf numFmtId="0" fontId="28" fillId="0" borderId="45" xfId="0" applyFont="1" applyFill="1" applyBorder="1" applyAlignment="1">
      <alignment horizontal="center" wrapText="1"/>
    </xf>
    <xf numFmtId="0" fontId="28" fillId="0" borderId="46" xfId="0" applyFont="1" applyFill="1" applyBorder="1" applyAlignment="1">
      <alignment horizontal="center" wrapText="1"/>
    </xf>
    <xf numFmtId="0" fontId="22" fillId="35" borderId="44" xfId="52" applyFont="1" applyFill="1" applyBorder="1" applyAlignment="1">
      <alignment horizontal="center" vertical="center" wrapText="1"/>
      <protection/>
    </xf>
    <xf numFmtId="0" fontId="22" fillId="35" borderId="45" xfId="52" applyFont="1" applyFill="1" applyBorder="1" applyAlignment="1">
      <alignment horizontal="center" vertical="center" wrapText="1"/>
      <protection/>
    </xf>
    <xf numFmtId="0" fontId="22" fillId="35" borderId="46" xfId="52" applyFont="1" applyFill="1" applyBorder="1" applyAlignment="1">
      <alignment horizontal="center" vertical="center" wrapText="1"/>
      <protection/>
    </xf>
    <xf numFmtId="0" fontId="28" fillId="0" borderId="47" xfId="52" applyFont="1" applyFill="1" applyBorder="1" applyAlignment="1">
      <alignment horizontal="center" wrapText="1"/>
      <protection/>
    </xf>
    <xf numFmtId="0" fontId="28" fillId="0" borderId="48" xfId="0" applyFont="1" applyFill="1" applyBorder="1" applyAlignment="1">
      <alignment horizontal="center" wrapText="1"/>
    </xf>
    <xf numFmtId="0" fontId="28" fillId="0" borderId="49" xfId="0" applyFont="1" applyFill="1" applyBorder="1" applyAlignment="1">
      <alignment horizontal="center" wrapText="1"/>
    </xf>
    <xf numFmtId="0" fontId="49" fillId="35" borderId="50" xfId="52" applyFont="1" applyFill="1" applyBorder="1" applyAlignment="1">
      <alignment horizontal="center" vertical="center" wrapText="1"/>
      <protection/>
    </xf>
    <xf numFmtId="0" fontId="37" fillId="0" borderId="51" xfId="0" applyFont="1" applyBorder="1" applyAlignment="1">
      <alignment horizontal="center" vertical="center" wrapText="1"/>
    </xf>
    <xf numFmtId="0" fontId="33" fillId="0" borderId="16" xfId="52" applyFont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54" fillId="0" borderId="16" xfId="52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  <protection/>
    </xf>
    <xf numFmtId="0" fontId="16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18" xfId="52" applyFont="1" applyBorder="1" applyAlignment="1">
      <alignment horizontal="center" vertical="center" wrapText="1"/>
      <protection/>
    </xf>
    <xf numFmtId="0" fontId="33" fillId="0" borderId="52" xfId="52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61" fillId="0" borderId="0" xfId="52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14" fontId="61" fillId="0" borderId="0" xfId="52" applyNumberFormat="1" applyFont="1" applyAlignment="1">
      <alignment horizontal="center" vertical="center" wrapText="1"/>
      <protection/>
    </xf>
    <xf numFmtId="0" fontId="61" fillId="0" borderId="35" xfId="52" applyFont="1" applyBorder="1" applyAlignment="1">
      <alignment horizontal="center" vertical="center" wrapText="1"/>
      <protection/>
    </xf>
    <xf numFmtId="0" fontId="3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8" fillId="0" borderId="16" xfId="52" applyFont="1" applyFill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vertical="center" wrapText="1"/>
    </xf>
    <xf numFmtId="0" fontId="28" fillId="0" borderId="31" xfId="52" applyFont="1" applyFill="1" applyBorder="1" applyAlignment="1">
      <alignment horizontal="center" vertical="center" wrapText="1"/>
      <protection/>
    </xf>
    <xf numFmtId="0" fontId="33" fillId="0" borderId="31" xfId="0" applyFont="1" applyBorder="1" applyAlignment="1">
      <alignment horizontal="center" vertical="center" wrapText="1"/>
    </xf>
    <xf numFmtId="0" fontId="18" fillId="5" borderId="10" xfId="52" applyFont="1" applyFill="1" applyBorder="1" applyAlignment="1">
      <alignment horizontal="center" vertical="center" wrapText="1"/>
      <protection/>
    </xf>
    <xf numFmtId="0" fontId="17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7" fillId="0" borderId="16" xfId="52" applyFont="1" applyBorder="1" applyAlignment="1">
      <alignment horizontal="center" vertical="center" wrapText="1"/>
      <protection/>
    </xf>
    <xf numFmtId="0" fontId="77" fillId="0" borderId="16" xfId="0" applyFont="1" applyFill="1" applyBorder="1" applyAlignment="1">
      <alignment horizontal="center" vertical="center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55" fillId="0" borderId="31" xfId="52" applyFont="1" applyFill="1" applyBorder="1" applyAlignment="1">
      <alignment horizontal="center" vertical="center" wrapText="1"/>
      <protection/>
    </xf>
    <xf numFmtId="0" fontId="79" fillId="0" borderId="31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6" xfId="52" applyFont="1" applyFill="1" applyBorder="1" applyAlignment="1">
      <alignment horizontal="center" vertical="center" wrapText="1"/>
      <protection/>
    </xf>
    <xf numFmtId="0" fontId="61" fillId="0" borderId="0" xfId="52" applyFont="1" applyAlignment="1">
      <alignment horizontal="center" vertical="top" wrapText="1"/>
      <protection/>
    </xf>
    <xf numFmtId="0" fontId="34" fillId="0" borderId="0" xfId="0" applyFont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53" fillId="37" borderId="25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42" fillId="37" borderId="25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2" fontId="67" fillId="0" borderId="26" xfId="52" applyNumberFormat="1" applyFont="1" applyFill="1" applyBorder="1" applyAlignment="1">
      <alignment horizontal="left" vertical="center" wrapText="1"/>
      <protection/>
    </xf>
    <xf numFmtId="2" fontId="67" fillId="37" borderId="27" xfId="52" applyNumberFormat="1" applyFont="1" applyFill="1" applyBorder="1" applyAlignment="1">
      <alignment horizontal="left" vertical="center" wrapText="1"/>
      <protection/>
    </xf>
    <xf numFmtId="2" fontId="67" fillId="33" borderId="10" xfId="52" applyNumberFormat="1" applyFont="1" applyFill="1" applyBorder="1" applyAlignment="1">
      <alignment horizontal="left" vertical="center" wrapText="1"/>
      <protection/>
    </xf>
    <xf numFmtId="2" fontId="67" fillId="0" borderId="12" xfId="52" applyNumberFormat="1" applyFont="1" applyFill="1" applyBorder="1" applyAlignment="1">
      <alignment horizontal="left" vertical="center" wrapText="1"/>
      <protection/>
    </xf>
    <xf numFmtId="2" fontId="62" fillId="36" borderId="15" xfId="52" applyNumberFormat="1" applyFont="1" applyFill="1" applyBorder="1" applyAlignment="1">
      <alignment horizontal="left" vertical="center" wrapText="1"/>
      <protection/>
    </xf>
    <xf numFmtId="0" fontId="43" fillId="36" borderId="10" xfId="52" applyFont="1" applyFill="1" applyBorder="1" applyAlignment="1">
      <alignment horizontal="left" vertical="center" wrapText="1"/>
      <protection/>
    </xf>
    <xf numFmtId="0" fontId="105" fillId="0" borderId="37" xfId="52" applyFont="1" applyBorder="1" applyAlignment="1">
      <alignment horizontal="center" vertical="center" textRotation="90"/>
      <protection/>
    </xf>
    <xf numFmtId="1" fontId="105" fillId="36" borderId="0" xfId="52" applyNumberFormat="1" applyFont="1" applyFill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781050</xdr:rowOff>
    </xdr:from>
    <xdr:to>
      <xdr:col>1</xdr:col>
      <xdr:colOff>552450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81050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590550</xdr:rowOff>
    </xdr:from>
    <xdr:to>
      <xdr:col>8</xdr:col>
      <xdr:colOff>1562100</xdr:colOff>
      <xdr:row>1</xdr:row>
      <xdr:rowOff>66675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4963775" y="5905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923925</xdr:rowOff>
    </xdr:from>
    <xdr:to>
      <xdr:col>2</xdr:col>
      <xdr:colOff>876300</xdr:colOff>
      <xdr:row>2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92392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685800</xdr:rowOff>
    </xdr:from>
    <xdr:to>
      <xdr:col>1</xdr:col>
      <xdr:colOff>304800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"/>
          <a:ext cx="9525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571500</xdr:rowOff>
    </xdr:from>
    <xdr:to>
      <xdr:col>13</xdr:col>
      <xdr:colOff>762000</xdr:colOff>
      <xdr:row>3</xdr:row>
      <xdr:rowOff>200025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222075" y="57150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590550</xdr:rowOff>
    </xdr:from>
    <xdr:to>
      <xdr:col>2</xdr:col>
      <xdr:colOff>752475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905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733425</xdr:rowOff>
    </xdr:from>
    <xdr:to>
      <xdr:col>2</xdr:col>
      <xdr:colOff>0</xdr:colOff>
      <xdr:row>4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3425"/>
          <a:ext cx="142875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876300</xdr:colOff>
      <xdr:row>0</xdr:row>
      <xdr:rowOff>619125</xdr:rowOff>
    </xdr:from>
    <xdr:to>
      <xdr:col>14</xdr:col>
      <xdr:colOff>819150</xdr:colOff>
      <xdr:row>4</xdr:row>
      <xdr:rowOff>219075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450800" y="619125"/>
          <a:ext cx="21526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790575</xdr:rowOff>
    </xdr:from>
    <xdr:to>
      <xdr:col>2</xdr:col>
      <xdr:colOff>1704975</xdr:colOff>
      <xdr:row>4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90575"/>
          <a:ext cx="1571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628650</xdr:rowOff>
    </xdr:from>
    <xdr:to>
      <xdr:col>2</xdr:col>
      <xdr:colOff>228600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8650"/>
          <a:ext cx="1323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438150</xdr:rowOff>
    </xdr:from>
    <xdr:to>
      <xdr:col>13</xdr:col>
      <xdr:colOff>628650</xdr:colOff>
      <xdr:row>4</xdr:row>
      <xdr:rowOff>152400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031575" y="438150"/>
          <a:ext cx="2057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552450</xdr:rowOff>
    </xdr:from>
    <xdr:to>
      <xdr:col>2</xdr:col>
      <xdr:colOff>2114550</xdr:colOff>
      <xdr:row>4</xdr:row>
      <xdr:rowOff>295275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552450"/>
          <a:ext cx="17145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609600</xdr:rowOff>
    </xdr:from>
    <xdr:to>
      <xdr:col>1</xdr:col>
      <xdr:colOff>781050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33350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1057275</xdr:colOff>
      <xdr:row>0</xdr:row>
      <xdr:rowOff>533400</xdr:rowOff>
    </xdr:from>
    <xdr:to>
      <xdr:col>13</xdr:col>
      <xdr:colOff>647700</xdr:colOff>
      <xdr:row>4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479250" y="533400"/>
          <a:ext cx="2066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0</xdr:row>
      <xdr:rowOff>600075</xdr:rowOff>
    </xdr:from>
    <xdr:to>
      <xdr:col>2</xdr:col>
      <xdr:colOff>1695450</xdr:colOff>
      <xdr:row>4</xdr:row>
      <xdr:rowOff>342900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00075"/>
          <a:ext cx="1704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657225</xdr:rowOff>
    </xdr:from>
    <xdr:to>
      <xdr:col>1</xdr:col>
      <xdr:colOff>857250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133350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114300</xdr:rowOff>
    </xdr:from>
    <xdr:to>
      <xdr:col>13</xdr:col>
      <xdr:colOff>161925</xdr:colOff>
      <xdr:row>3</xdr:row>
      <xdr:rowOff>276225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60100" y="114300"/>
          <a:ext cx="2047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628650</xdr:rowOff>
    </xdr:from>
    <xdr:to>
      <xdr:col>2</xdr:col>
      <xdr:colOff>1762125</xdr:colOff>
      <xdr:row>4</xdr:row>
      <xdr:rowOff>361950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628650"/>
          <a:ext cx="1714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723900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879175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723900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850600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704850</xdr:rowOff>
    </xdr:from>
    <xdr:to>
      <xdr:col>1</xdr:col>
      <xdr:colOff>542925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1095375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647700</xdr:colOff>
      <xdr:row>0</xdr:row>
      <xdr:rowOff>400050</xdr:rowOff>
    </xdr:from>
    <xdr:to>
      <xdr:col>13</xdr:col>
      <xdr:colOff>800100</xdr:colOff>
      <xdr:row>3</xdr:row>
      <xdr:rowOff>419100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12475" y="400050"/>
          <a:ext cx="2219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666750</xdr:rowOff>
    </xdr:from>
    <xdr:to>
      <xdr:col>2</xdr:col>
      <xdr:colOff>1238250</xdr:colOff>
      <xdr:row>3</xdr:row>
      <xdr:rowOff>419100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666750"/>
          <a:ext cx="1428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571500</xdr:rowOff>
    </xdr:from>
    <xdr:to>
      <xdr:col>1</xdr:col>
      <xdr:colOff>857250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0"/>
          <a:ext cx="1333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581025</xdr:colOff>
      <xdr:row>0</xdr:row>
      <xdr:rowOff>419100</xdr:rowOff>
    </xdr:from>
    <xdr:to>
      <xdr:col>13</xdr:col>
      <xdr:colOff>1123950</xdr:colOff>
      <xdr:row>3</xdr:row>
      <xdr:rowOff>285750</xdr:rowOff>
    </xdr:to>
    <xdr:pic>
      <xdr:nvPicPr>
        <xdr:cNvPr id="2" name="Рисунок 6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30851475" y="419100"/>
          <a:ext cx="1981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485775</xdr:rowOff>
    </xdr:from>
    <xdr:to>
      <xdr:col>2</xdr:col>
      <xdr:colOff>2076450</xdr:colOff>
      <xdr:row>3</xdr:row>
      <xdr:rowOff>352425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485775"/>
          <a:ext cx="1628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581025</xdr:rowOff>
    </xdr:from>
    <xdr:to>
      <xdr:col>1</xdr:col>
      <xdr:colOff>409575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1025"/>
          <a:ext cx="8953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561975</xdr:rowOff>
    </xdr:from>
    <xdr:to>
      <xdr:col>8</xdr:col>
      <xdr:colOff>1857375</xdr:colOff>
      <xdr:row>2</xdr:row>
      <xdr:rowOff>180975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6592550" y="561975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600075</xdr:rowOff>
    </xdr:from>
    <xdr:to>
      <xdr:col>2</xdr:col>
      <xdr:colOff>666750</xdr:colOff>
      <xdr:row>2</xdr:row>
      <xdr:rowOff>152400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600075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250650" y="581025"/>
          <a:ext cx="17240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180975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514350</xdr:rowOff>
    </xdr:from>
    <xdr:to>
      <xdr:col>1</xdr:col>
      <xdr:colOff>485775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4350"/>
          <a:ext cx="1076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285750</xdr:rowOff>
    </xdr:from>
    <xdr:to>
      <xdr:col>13</xdr:col>
      <xdr:colOff>685800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127075" y="285750"/>
          <a:ext cx="2085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533400</xdr:rowOff>
    </xdr:from>
    <xdr:to>
      <xdr:col>2</xdr:col>
      <xdr:colOff>933450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33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762000</xdr:rowOff>
    </xdr:from>
    <xdr:to>
      <xdr:col>1</xdr:col>
      <xdr:colOff>742950</xdr:colOff>
      <xdr:row>4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0"/>
          <a:ext cx="1352550" cy="187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1095375</xdr:colOff>
      <xdr:row>0</xdr:row>
      <xdr:rowOff>190500</xdr:rowOff>
    </xdr:from>
    <xdr:to>
      <xdr:col>13</xdr:col>
      <xdr:colOff>219075</xdr:colOff>
      <xdr:row>3</xdr:row>
      <xdr:rowOff>142875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03100" y="190500"/>
          <a:ext cx="2457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781050</xdr:rowOff>
    </xdr:from>
    <xdr:to>
      <xdr:col>2</xdr:col>
      <xdr:colOff>1628775</xdr:colOff>
      <xdr:row>4</xdr:row>
      <xdr:rowOff>419100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781050"/>
          <a:ext cx="1657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1009650</xdr:colOff>
      <xdr:row>0</xdr:row>
      <xdr:rowOff>514350</xdr:rowOff>
    </xdr:from>
    <xdr:to>
      <xdr:col>13</xdr:col>
      <xdr:colOff>552450</xdr:colOff>
      <xdr:row>3</xdr:row>
      <xdr:rowOff>352425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136850" y="514350"/>
          <a:ext cx="2457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95250</xdr:rowOff>
    </xdr:from>
    <xdr:to>
      <xdr:col>2</xdr:col>
      <xdr:colOff>1771650</xdr:colOff>
      <xdr:row>3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5250"/>
          <a:ext cx="1724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866775</xdr:rowOff>
    </xdr:from>
    <xdr:to>
      <xdr:col>2</xdr:col>
      <xdr:colOff>76200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66775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1019175</xdr:colOff>
      <xdr:row>0</xdr:row>
      <xdr:rowOff>304800</xdr:rowOff>
    </xdr:from>
    <xdr:to>
      <xdr:col>12</xdr:col>
      <xdr:colOff>895350</xdr:colOff>
      <xdr:row>2</xdr:row>
      <xdr:rowOff>419100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936450" y="30480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790575</xdr:rowOff>
    </xdr:from>
    <xdr:to>
      <xdr:col>2</xdr:col>
      <xdr:colOff>2143125</xdr:colOff>
      <xdr:row>4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79057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1123950</xdr:colOff>
      <xdr:row>0</xdr:row>
      <xdr:rowOff>333375</xdr:rowOff>
    </xdr:from>
    <xdr:to>
      <xdr:col>14</xdr:col>
      <xdr:colOff>457200</xdr:colOff>
      <xdr:row>3</xdr:row>
      <xdr:rowOff>209550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508075" y="333375"/>
          <a:ext cx="19907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390525</xdr:rowOff>
    </xdr:from>
    <xdr:to>
      <xdr:col>2</xdr:col>
      <xdr:colOff>1962150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90525"/>
          <a:ext cx="1590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638175</xdr:colOff>
      <xdr:row>4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1323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981075</xdr:colOff>
      <xdr:row>0</xdr:row>
      <xdr:rowOff>504825</xdr:rowOff>
    </xdr:from>
    <xdr:to>
      <xdr:col>14</xdr:col>
      <xdr:colOff>1000125</xdr:colOff>
      <xdr:row>4</xdr:row>
      <xdr:rowOff>9525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565225" y="504825"/>
          <a:ext cx="2343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666750</xdr:rowOff>
    </xdr:from>
    <xdr:to>
      <xdr:col>2</xdr:col>
      <xdr:colOff>1362075</xdr:colOff>
      <xdr:row>4</xdr:row>
      <xdr:rowOff>152400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666750"/>
          <a:ext cx="1676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866775</xdr:rowOff>
    </xdr:from>
    <xdr:to>
      <xdr:col>2</xdr:col>
      <xdr:colOff>76200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66775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742950</xdr:rowOff>
    </xdr:from>
    <xdr:to>
      <xdr:col>13</xdr:col>
      <xdr:colOff>600075</xdr:colOff>
      <xdr:row>3</xdr:row>
      <xdr:rowOff>419100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803225" y="742950"/>
          <a:ext cx="2247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790575</xdr:rowOff>
    </xdr:from>
    <xdr:to>
      <xdr:col>2</xdr:col>
      <xdr:colOff>2143125</xdr:colOff>
      <xdr:row>4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79057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723900</xdr:rowOff>
    </xdr:from>
    <xdr:to>
      <xdr:col>1</xdr:col>
      <xdr:colOff>485775</xdr:colOff>
      <xdr:row>3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23900"/>
          <a:ext cx="95250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695325</xdr:rowOff>
    </xdr:from>
    <xdr:to>
      <xdr:col>2</xdr:col>
      <xdr:colOff>971550</xdr:colOff>
      <xdr:row>3</xdr:row>
      <xdr:rowOff>266700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69532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590550</xdr:rowOff>
    </xdr:from>
    <xdr:to>
      <xdr:col>13</xdr:col>
      <xdr:colOff>962025</xdr:colOff>
      <xdr:row>4</xdr:row>
      <xdr:rowOff>200025</xdr:rowOff>
    </xdr:to>
    <xdr:pic>
      <xdr:nvPicPr>
        <xdr:cNvPr id="3" name="Рисунок 2" descr="Logo_JKZ_menu_1.jpg"/>
        <xdr:cNvPicPr preferRelativeResize="1">
          <a:picLocks noChangeAspect="1"/>
        </xdr:cNvPicPr>
      </xdr:nvPicPr>
      <xdr:blipFill>
        <a:blip r:embed="rId3"/>
        <a:srcRect l="21293" t="34210" r="18539" b="27369"/>
        <a:stretch>
          <a:fillRect/>
        </a:stretch>
      </xdr:blipFill>
      <xdr:spPr>
        <a:xfrm>
          <a:off x="24441150" y="590550"/>
          <a:ext cx="21621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27</xdr:row>
      <xdr:rowOff>323850</xdr:rowOff>
    </xdr:from>
    <xdr:to>
      <xdr:col>1</xdr:col>
      <xdr:colOff>523875</xdr:colOff>
      <xdr:row>33</xdr:row>
      <xdr:rowOff>295275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97750"/>
          <a:ext cx="116205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1238250</xdr:colOff>
      <xdr:row>27</xdr:row>
      <xdr:rowOff>323850</xdr:rowOff>
    </xdr:from>
    <xdr:to>
      <xdr:col>2</xdr:col>
      <xdr:colOff>3067050</xdr:colOff>
      <xdr:row>33</xdr:row>
      <xdr:rowOff>152400</xdr:rowOff>
    </xdr:to>
    <xdr:pic>
      <xdr:nvPicPr>
        <xdr:cNvPr id="5" name="Рисунок 2" descr="Logo_JKZ_menu_1.jpg"/>
        <xdr:cNvPicPr preferRelativeResize="1">
          <a:picLocks noChangeAspect="1"/>
        </xdr:cNvPicPr>
      </xdr:nvPicPr>
      <xdr:blipFill>
        <a:blip r:embed="rId3"/>
        <a:srcRect l="21293" t="34210" r="18539" b="27369"/>
        <a:stretch>
          <a:fillRect/>
        </a:stretch>
      </xdr:blipFill>
      <xdr:spPr>
        <a:xfrm>
          <a:off x="2971800" y="20097750"/>
          <a:ext cx="1828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27</xdr:row>
      <xdr:rowOff>323850</xdr:rowOff>
    </xdr:from>
    <xdr:to>
      <xdr:col>2</xdr:col>
      <xdr:colOff>1114425</xdr:colOff>
      <xdr:row>32</xdr:row>
      <xdr:rowOff>561975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0097750"/>
          <a:ext cx="13620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495300</xdr:rowOff>
    </xdr:from>
    <xdr:to>
      <xdr:col>1</xdr:col>
      <xdr:colOff>504825</xdr:colOff>
      <xdr:row>3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95300"/>
          <a:ext cx="94297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542925</xdr:rowOff>
    </xdr:from>
    <xdr:to>
      <xdr:col>2</xdr:col>
      <xdr:colOff>857250</xdr:colOff>
      <xdr:row>3</xdr:row>
      <xdr:rowOff>219075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42925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485775</xdr:rowOff>
    </xdr:from>
    <xdr:to>
      <xdr:col>11</xdr:col>
      <xdr:colOff>409575</xdr:colOff>
      <xdr:row>3</xdr:row>
      <xdr:rowOff>295275</xdr:rowOff>
    </xdr:to>
    <xdr:pic>
      <xdr:nvPicPr>
        <xdr:cNvPr id="3" name="Рисунок 2" descr="Logo_JKZ_menu_1.jpg"/>
        <xdr:cNvPicPr preferRelativeResize="1">
          <a:picLocks noChangeAspect="1"/>
        </xdr:cNvPicPr>
      </xdr:nvPicPr>
      <xdr:blipFill>
        <a:blip r:embed="rId3"/>
        <a:srcRect l="21293" t="34210" r="18539" b="27369"/>
        <a:stretch>
          <a:fillRect/>
        </a:stretch>
      </xdr:blipFill>
      <xdr:spPr>
        <a:xfrm>
          <a:off x="20754975" y="485775"/>
          <a:ext cx="1562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352425</xdr:rowOff>
    </xdr:from>
    <xdr:to>
      <xdr:col>14</xdr:col>
      <xdr:colOff>600075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821900" y="3524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619125</xdr:rowOff>
    </xdr:from>
    <xdr:to>
      <xdr:col>1</xdr:col>
      <xdr:colOff>523875</xdr:colOff>
      <xdr:row>3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19125"/>
          <a:ext cx="116205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800100</xdr:rowOff>
    </xdr:from>
    <xdr:to>
      <xdr:col>2</xdr:col>
      <xdr:colOff>3067050</xdr:colOff>
      <xdr:row>4</xdr:row>
      <xdr:rowOff>104775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971800" y="800100"/>
          <a:ext cx="1828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638175</xdr:rowOff>
    </xdr:from>
    <xdr:to>
      <xdr:col>2</xdr:col>
      <xdr:colOff>1114425</xdr:colOff>
      <xdr:row>3</xdr:row>
      <xdr:rowOff>381000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638175"/>
          <a:ext cx="13620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666750</xdr:rowOff>
    </xdr:from>
    <xdr:to>
      <xdr:col>14</xdr:col>
      <xdr:colOff>457200</xdr:colOff>
      <xdr:row>3</xdr:row>
      <xdr:rowOff>190500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764750" y="666750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285750</xdr:rowOff>
    </xdr:from>
    <xdr:to>
      <xdr:col>1</xdr:col>
      <xdr:colOff>914400</xdr:colOff>
      <xdr:row>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304925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1171575</xdr:colOff>
      <xdr:row>0</xdr:row>
      <xdr:rowOff>228600</xdr:rowOff>
    </xdr:from>
    <xdr:to>
      <xdr:col>12</xdr:col>
      <xdr:colOff>628650</xdr:colOff>
      <xdr:row>2</xdr:row>
      <xdr:rowOff>438150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41475" y="228600"/>
          <a:ext cx="18097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295275</xdr:rowOff>
    </xdr:from>
    <xdr:to>
      <xdr:col>2</xdr:col>
      <xdr:colOff>1676400</xdr:colOff>
      <xdr:row>3</xdr:row>
      <xdr:rowOff>247650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295275"/>
          <a:ext cx="15716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28575</xdr:rowOff>
    </xdr:from>
    <xdr:to>
      <xdr:col>1</xdr:col>
      <xdr:colOff>476250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14425"/>
          <a:ext cx="8953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314325</xdr:rowOff>
    </xdr:from>
    <xdr:to>
      <xdr:col>8</xdr:col>
      <xdr:colOff>1733550</xdr:colOff>
      <xdr:row>2</xdr:row>
      <xdr:rowOff>47625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6316325" y="314325"/>
          <a:ext cx="1323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</xdr:row>
      <xdr:rowOff>19050</xdr:rowOff>
    </xdr:from>
    <xdr:to>
      <xdr:col>2</xdr:col>
      <xdr:colOff>704850</xdr:colOff>
      <xdr:row>4</xdr:row>
      <xdr:rowOff>85725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1104900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6"/>
  <sheetViews>
    <sheetView view="pageBreakPreview" zoomScale="62" zoomScaleNormal="62" zoomScaleSheetLayoutView="62" workbookViewId="0" topLeftCell="A1">
      <selection activeCell="A4" sqref="A4:I4"/>
    </sheetView>
  </sheetViews>
  <sheetFormatPr defaultColWidth="9.140625" defaultRowHeight="12.75"/>
  <cols>
    <col min="1" max="1" width="9.140625" style="1" customWidth="1"/>
    <col min="2" max="2" width="12.8515625" style="22" customWidth="1"/>
    <col min="3" max="3" width="60.8515625" style="2" customWidth="1"/>
    <col min="4" max="4" width="15.57421875" style="1" customWidth="1"/>
    <col min="5" max="5" width="13.140625" style="1" customWidth="1"/>
    <col min="6" max="6" width="40.00390625" style="1" customWidth="1"/>
    <col min="7" max="7" width="35.140625" style="1" customWidth="1"/>
    <col min="8" max="8" width="30.8515625" style="1" customWidth="1"/>
    <col min="9" max="9" width="28.421875" style="38" customWidth="1"/>
    <col min="10" max="16384" width="9.140625" style="1" customWidth="1"/>
  </cols>
  <sheetData>
    <row r="1" spans="1:9" s="3" customFormat="1" ht="129.75" customHeight="1">
      <c r="A1" s="347" t="s">
        <v>635</v>
      </c>
      <c r="B1" s="347"/>
      <c r="C1" s="347"/>
      <c r="D1" s="347"/>
      <c r="E1" s="347"/>
      <c r="F1" s="347"/>
      <c r="G1" s="347"/>
      <c r="H1" s="347"/>
      <c r="I1" s="347"/>
    </row>
    <row r="2" spans="1:9" s="3" customFormat="1" ht="24.75" customHeight="1">
      <c r="A2" s="348" t="s">
        <v>54</v>
      </c>
      <c r="B2" s="349"/>
      <c r="C2" s="349"/>
      <c r="D2" s="349"/>
      <c r="E2" s="349"/>
      <c r="F2" s="349"/>
      <c r="G2" s="349"/>
      <c r="H2" s="349"/>
      <c r="I2" s="349"/>
    </row>
    <row r="3" spans="1:9" s="3" customFormat="1" ht="27" customHeight="1">
      <c r="A3" s="350" t="s">
        <v>10</v>
      </c>
      <c r="B3" s="350"/>
      <c r="C3" s="350"/>
      <c r="D3" s="350"/>
      <c r="E3" s="350"/>
      <c r="F3" s="350"/>
      <c r="G3" s="350"/>
      <c r="H3" s="350"/>
      <c r="I3" s="350"/>
    </row>
    <row r="4" spans="1:9" s="3" customFormat="1" ht="27" customHeight="1">
      <c r="A4" s="351">
        <v>42797</v>
      </c>
      <c r="B4" s="350"/>
      <c r="C4" s="350"/>
      <c r="D4" s="350"/>
      <c r="E4" s="350"/>
      <c r="F4" s="350"/>
      <c r="G4" s="350"/>
      <c r="H4" s="350"/>
      <c r="I4" s="350"/>
    </row>
    <row r="5" spans="1:9" s="3" customFormat="1" ht="27" customHeight="1" thickBot="1">
      <c r="A5" s="352" t="s">
        <v>5</v>
      </c>
      <c r="B5" s="352"/>
      <c r="C5" s="352"/>
      <c r="D5" s="352"/>
      <c r="E5" s="352"/>
      <c r="F5" s="352"/>
      <c r="G5" s="352"/>
      <c r="H5" s="352"/>
      <c r="I5" s="352"/>
    </row>
    <row r="6" spans="1:9" s="4" customFormat="1" ht="19.5" customHeight="1">
      <c r="A6" s="353" t="s">
        <v>1</v>
      </c>
      <c r="B6" s="341" t="s">
        <v>4</v>
      </c>
      <c r="C6" s="341" t="s">
        <v>2</v>
      </c>
      <c r="D6" s="345" t="s">
        <v>8</v>
      </c>
      <c r="E6" s="345" t="s">
        <v>6</v>
      </c>
      <c r="F6" s="341" t="s">
        <v>3</v>
      </c>
      <c r="G6" s="358" t="s">
        <v>24</v>
      </c>
      <c r="H6" s="355" t="s">
        <v>25</v>
      </c>
      <c r="I6" s="343" t="s">
        <v>26</v>
      </c>
    </row>
    <row r="7" spans="1:9" s="4" customFormat="1" ht="43.5" customHeight="1" thickBot="1">
      <c r="A7" s="354"/>
      <c r="B7" s="357"/>
      <c r="C7" s="342"/>
      <c r="D7" s="346"/>
      <c r="E7" s="346"/>
      <c r="F7" s="342"/>
      <c r="G7" s="359"/>
      <c r="H7" s="356"/>
      <c r="I7" s="344"/>
    </row>
    <row r="8" spans="1:9" s="5" customFormat="1" ht="28.5" customHeight="1" thickBot="1">
      <c r="A8" s="323" t="s">
        <v>125</v>
      </c>
      <c r="B8" s="324"/>
      <c r="C8" s="324"/>
      <c r="D8" s="324"/>
      <c r="E8" s="324"/>
      <c r="F8" s="324"/>
      <c r="G8" s="324"/>
      <c r="H8" s="324"/>
      <c r="I8" s="325"/>
    </row>
    <row r="9" spans="1:9" s="5" customFormat="1" ht="35.25" customHeight="1" thickBot="1">
      <c r="A9" s="326" t="s">
        <v>55</v>
      </c>
      <c r="B9" s="329"/>
      <c r="C9" s="329"/>
      <c r="D9" s="329"/>
      <c r="E9" s="329"/>
      <c r="F9" s="329"/>
      <c r="G9" s="329"/>
      <c r="H9" s="329"/>
      <c r="I9" s="330"/>
    </row>
    <row r="10" spans="1:9" s="5" customFormat="1" ht="27.75" customHeight="1" thickBot="1">
      <c r="A10" s="323" t="s">
        <v>126</v>
      </c>
      <c r="B10" s="324"/>
      <c r="C10" s="324"/>
      <c r="D10" s="324"/>
      <c r="E10" s="324"/>
      <c r="F10" s="324"/>
      <c r="G10" s="324"/>
      <c r="H10" s="324"/>
      <c r="I10" s="325"/>
    </row>
    <row r="11" spans="1:9" s="5" customFormat="1" ht="65.25" customHeight="1">
      <c r="A11" s="47">
        <v>1</v>
      </c>
      <c r="B11" s="98">
        <v>92</v>
      </c>
      <c r="C11" s="205" t="s">
        <v>148</v>
      </c>
      <c r="D11" s="89">
        <v>2003</v>
      </c>
      <c r="E11" s="89" t="s">
        <v>109</v>
      </c>
      <c r="F11" s="205" t="s">
        <v>340</v>
      </c>
      <c r="G11" s="82"/>
      <c r="H11" s="46" t="s">
        <v>127</v>
      </c>
      <c r="I11" s="90" t="s">
        <v>128</v>
      </c>
    </row>
    <row r="12" spans="1:9" s="5" customFormat="1" ht="65.25" customHeight="1">
      <c r="A12" s="47">
        <v>2</v>
      </c>
      <c r="B12" s="98">
        <v>101</v>
      </c>
      <c r="C12" s="205" t="s">
        <v>149</v>
      </c>
      <c r="D12" s="89">
        <v>2003</v>
      </c>
      <c r="E12" s="89" t="s">
        <v>109</v>
      </c>
      <c r="F12" s="205" t="s">
        <v>132</v>
      </c>
      <c r="G12" s="82"/>
      <c r="H12" s="46" t="s">
        <v>129</v>
      </c>
      <c r="I12" s="90" t="s">
        <v>130</v>
      </c>
    </row>
    <row r="13" spans="1:9" s="5" customFormat="1" ht="65.25" customHeight="1">
      <c r="A13" s="47">
        <v>3</v>
      </c>
      <c r="B13" s="98">
        <v>10</v>
      </c>
      <c r="C13" s="205" t="s">
        <v>150</v>
      </c>
      <c r="D13" s="89">
        <v>2005</v>
      </c>
      <c r="E13" s="89" t="s">
        <v>56</v>
      </c>
      <c r="F13" s="205" t="s">
        <v>57</v>
      </c>
      <c r="G13" s="82" t="s">
        <v>58</v>
      </c>
      <c r="H13" s="46" t="s">
        <v>59</v>
      </c>
      <c r="I13" s="90" t="s">
        <v>60</v>
      </c>
    </row>
    <row r="14" spans="1:9" s="5" customFormat="1" ht="65.25" customHeight="1">
      <c r="A14" s="47">
        <v>4</v>
      </c>
      <c r="B14" s="98">
        <v>70</v>
      </c>
      <c r="C14" s="205" t="s">
        <v>151</v>
      </c>
      <c r="D14" s="89">
        <v>2004</v>
      </c>
      <c r="E14" s="89" t="s">
        <v>56</v>
      </c>
      <c r="F14" s="205" t="s">
        <v>61</v>
      </c>
      <c r="G14" s="82" t="s">
        <v>62</v>
      </c>
      <c r="H14" s="46" t="s">
        <v>63</v>
      </c>
      <c r="I14" s="90" t="s">
        <v>64</v>
      </c>
    </row>
    <row r="15" spans="1:9" s="5" customFormat="1" ht="65.25" customHeight="1">
      <c r="A15" s="47">
        <v>5</v>
      </c>
      <c r="B15" s="98">
        <v>90</v>
      </c>
      <c r="C15" s="205" t="s">
        <v>152</v>
      </c>
      <c r="D15" s="89">
        <v>2007</v>
      </c>
      <c r="E15" s="89" t="s">
        <v>56</v>
      </c>
      <c r="F15" s="205" t="s">
        <v>68</v>
      </c>
      <c r="G15" s="82"/>
      <c r="H15" s="46" t="s">
        <v>69</v>
      </c>
      <c r="I15" s="90" t="s">
        <v>70</v>
      </c>
    </row>
    <row r="16" spans="1:9" s="5" customFormat="1" ht="65.25" customHeight="1">
      <c r="A16" s="47">
        <v>6</v>
      </c>
      <c r="B16" s="98">
        <v>86</v>
      </c>
      <c r="C16" s="205" t="s">
        <v>153</v>
      </c>
      <c r="D16" s="89">
        <v>2006</v>
      </c>
      <c r="E16" s="89" t="s">
        <v>56</v>
      </c>
      <c r="F16" s="205" t="s">
        <v>65</v>
      </c>
      <c r="G16" s="82" t="s">
        <v>66</v>
      </c>
      <c r="H16" s="46" t="s">
        <v>127</v>
      </c>
      <c r="I16" s="90" t="s">
        <v>67</v>
      </c>
    </row>
    <row r="17" spans="1:9" s="5" customFormat="1" ht="65.25" customHeight="1">
      <c r="A17" s="47">
        <v>7</v>
      </c>
      <c r="B17" s="98">
        <v>74</v>
      </c>
      <c r="C17" s="205" t="s">
        <v>103</v>
      </c>
      <c r="D17" s="89">
        <v>2000</v>
      </c>
      <c r="E17" s="89" t="s">
        <v>99</v>
      </c>
      <c r="F17" s="205" t="s">
        <v>104</v>
      </c>
      <c r="G17" s="82" t="s">
        <v>105</v>
      </c>
      <c r="H17" s="46" t="s">
        <v>106</v>
      </c>
      <c r="I17" s="90" t="s">
        <v>107</v>
      </c>
    </row>
    <row r="18" spans="1:9" s="5" customFormat="1" ht="65.25" customHeight="1">
      <c r="A18" s="47">
        <v>8</v>
      </c>
      <c r="B18" s="98">
        <v>75</v>
      </c>
      <c r="C18" s="205" t="s">
        <v>108</v>
      </c>
      <c r="D18" s="89">
        <v>2001</v>
      </c>
      <c r="E18" s="89" t="s">
        <v>109</v>
      </c>
      <c r="F18" s="205" t="s">
        <v>110</v>
      </c>
      <c r="G18" s="82" t="s">
        <v>111</v>
      </c>
      <c r="H18" s="46" t="s">
        <v>106</v>
      </c>
      <c r="I18" s="90" t="s">
        <v>107</v>
      </c>
    </row>
    <row r="19" spans="1:9" s="5" customFormat="1" ht="65.25" customHeight="1">
      <c r="A19" s="47">
        <v>9</v>
      </c>
      <c r="B19" s="98">
        <v>93</v>
      </c>
      <c r="C19" s="205" t="s">
        <v>154</v>
      </c>
      <c r="D19" s="89">
        <v>2003</v>
      </c>
      <c r="E19" s="89" t="s">
        <v>109</v>
      </c>
      <c r="F19" s="205" t="s">
        <v>340</v>
      </c>
      <c r="G19" s="82"/>
      <c r="H19" s="46" t="s">
        <v>127</v>
      </c>
      <c r="I19" s="90" t="s">
        <v>128</v>
      </c>
    </row>
    <row r="20" spans="1:9" s="5" customFormat="1" ht="65.25" customHeight="1">
      <c r="A20" s="47">
        <v>10</v>
      </c>
      <c r="B20" s="98">
        <v>87</v>
      </c>
      <c r="C20" s="205" t="s">
        <v>131</v>
      </c>
      <c r="D20" s="89">
        <v>2002</v>
      </c>
      <c r="E20" s="89" t="s">
        <v>109</v>
      </c>
      <c r="F20" s="205" t="s">
        <v>117</v>
      </c>
      <c r="G20" s="82" t="s">
        <v>118</v>
      </c>
      <c r="H20" s="46" t="s">
        <v>127</v>
      </c>
      <c r="I20" s="90" t="s">
        <v>67</v>
      </c>
    </row>
    <row r="21" spans="1:9" s="5" customFormat="1" ht="65.25" customHeight="1">
      <c r="A21" s="47">
        <v>11</v>
      </c>
      <c r="B21" s="98">
        <v>84</v>
      </c>
      <c r="C21" s="205" t="s">
        <v>112</v>
      </c>
      <c r="D21" s="89">
        <v>1966</v>
      </c>
      <c r="E21" s="89" t="s">
        <v>113</v>
      </c>
      <c r="F21" s="205" t="s">
        <v>114</v>
      </c>
      <c r="G21" s="82" t="s">
        <v>115</v>
      </c>
      <c r="H21" s="46" t="s">
        <v>116</v>
      </c>
      <c r="I21" s="90" t="s">
        <v>93</v>
      </c>
    </row>
    <row r="22" spans="1:9" s="5" customFormat="1" ht="65.25" customHeight="1">
      <c r="A22" s="47">
        <v>12</v>
      </c>
      <c r="B22" s="98">
        <v>27</v>
      </c>
      <c r="C22" s="205" t="s">
        <v>83</v>
      </c>
      <c r="D22" s="89">
        <v>1988</v>
      </c>
      <c r="E22" s="89" t="s">
        <v>84</v>
      </c>
      <c r="F22" s="205" t="s">
        <v>85</v>
      </c>
      <c r="G22" s="82" t="s">
        <v>86</v>
      </c>
      <c r="H22" s="46" t="s">
        <v>87</v>
      </c>
      <c r="I22" s="90" t="s">
        <v>88</v>
      </c>
    </row>
    <row r="23" spans="1:9" s="5" customFormat="1" ht="65.25" customHeight="1">
      <c r="A23" s="47">
        <v>13</v>
      </c>
      <c r="B23" s="98">
        <v>30</v>
      </c>
      <c r="C23" s="205" t="s">
        <v>89</v>
      </c>
      <c r="D23" s="89">
        <v>1968</v>
      </c>
      <c r="E23" s="89" t="s">
        <v>72</v>
      </c>
      <c r="F23" s="205" t="s">
        <v>90</v>
      </c>
      <c r="G23" s="82" t="s">
        <v>91</v>
      </c>
      <c r="H23" s="46" t="s">
        <v>92</v>
      </c>
      <c r="I23" s="90" t="s">
        <v>93</v>
      </c>
    </row>
    <row r="24" spans="1:9" s="5" customFormat="1" ht="65.25" customHeight="1">
      <c r="A24" s="47">
        <v>14</v>
      </c>
      <c r="B24" s="98">
        <v>63</v>
      </c>
      <c r="C24" s="205" t="s">
        <v>123</v>
      </c>
      <c r="D24" s="89">
        <v>1989</v>
      </c>
      <c r="E24" s="89" t="s">
        <v>84</v>
      </c>
      <c r="F24" s="205" t="s">
        <v>133</v>
      </c>
      <c r="G24" s="82" t="s">
        <v>124</v>
      </c>
      <c r="H24" s="46" t="s">
        <v>63</v>
      </c>
      <c r="I24" s="90" t="s">
        <v>102</v>
      </c>
    </row>
    <row r="25" spans="1:9" s="5" customFormat="1" ht="65.25" customHeight="1">
      <c r="A25" s="47">
        <v>15</v>
      </c>
      <c r="B25" s="98">
        <v>65</v>
      </c>
      <c r="C25" s="205" t="s">
        <v>98</v>
      </c>
      <c r="D25" s="89">
        <v>1998</v>
      </c>
      <c r="E25" s="89" t="s">
        <v>99</v>
      </c>
      <c r="F25" s="205" t="s">
        <v>100</v>
      </c>
      <c r="G25" s="82" t="s">
        <v>101</v>
      </c>
      <c r="H25" s="46" t="s">
        <v>63</v>
      </c>
      <c r="I25" s="90" t="s">
        <v>102</v>
      </c>
    </row>
    <row r="26" spans="1:9" s="5" customFormat="1" ht="65.25" customHeight="1">
      <c r="A26" s="47">
        <v>16</v>
      </c>
      <c r="B26" s="98">
        <v>56</v>
      </c>
      <c r="C26" s="205" t="s">
        <v>94</v>
      </c>
      <c r="D26" s="89"/>
      <c r="E26" s="89" t="s">
        <v>78</v>
      </c>
      <c r="F26" s="205" t="s">
        <v>95</v>
      </c>
      <c r="G26" s="82"/>
      <c r="H26" s="46" t="s">
        <v>96</v>
      </c>
      <c r="I26" s="90" t="s">
        <v>97</v>
      </c>
    </row>
    <row r="27" spans="1:9" s="5" customFormat="1" ht="65.25" customHeight="1" thickBot="1">
      <c r="A27" s="47">
        <v>17</v>
      </c>
      <c r="B27" s="98">
        <v>91</v>
      </c>
      <c r="C27" s="205" t="s">
        <v>119</v>
      </c>
      <c r="D27" s="89"/>
      <c r="E27" s="89" t="s">
        <v>9</v>
      </c>
      <c r="F27" s="205" t="s">
        <v>120</v>
      </c>
      <c r="G27" s="82"/>
      <c r="H27" s="46" t="s">
        <v>121</v>
      </c>
      <c r="I27" s="90" t="s">
        <v>122</v>
      </c>
    </row>
    <row r="28" spans="1:9" s="5" customFormat="1" ht="31.5" customHeight="1" thickBot="1">
      <c r="A28" s="326" t="s">
        <v>184</v>
      </c>
      <c r="B28" s="329"/>
      <c r="C28" s="329"/>
      <c r="D28" s="329"/>
      <c r="E28" s="329"/>
      <c r="F28" s="329"/>
      <c r="G28" s="329"/>
      <c r="H28" s="329"/>
      <c r="I28" s="330"/>
    </row>
    <row r="29" spans="1:9" s="5" customFormat="1" ht="27.75" customHeight="1" thickBot="1">
      <c r="A29" s="323" t="s">
        <v>134</v>
      </c>
      <c r="B29" s="324"/>
      <c r="C29" s="324"/>
      <c r="D29" s="324"/>
      <c r="E29" s="324"/>
      <c r="F29" s="324"/>
      <c r="G29" s="324"/>
      <c r="H29" s="324"/>
      <c r="I29" s="325"/>
    </row>
    <row r="30" spans="1:9" s="5" customFormat="1" ht="74.25" customHeight="1">
      <c r="A30" s="47">
        <v>1</v>
      </c>
      <c r="B30" s="98">
        <v>67</v>
      </c>
      <c r="C30" s="205" t="s">
        <v>138</v>
      </c>
      <c r="D30" s="89">
        <v>1962</v>
      </c>
      <c r="E30" s="89" t="s">
        <v>9</v>
      </c>
      <c r="F30" s="205" t="s">
        <v>145</v>
      </c>
      <c r="G30" s="82" t="s">
        <v>139</v>
      </c>
      <c r="H30" s="176" t="s">
        <v>63</v>
      </c>
      <c r="I30" s="90" t="s">
        <v>102</v>
      </c>
    </row>
    <row r="31" spans="1:9" s="5" customFormat="1" ht="74.25" customHeight="1">
      <c r="A31" s="47">
        <v>2</v>
      </c>
      <c r="B31" s="98">
        <v>11</v>
      </c>
      <c r="C31" s="205" t="s">
        <v>135</v>
      </c>
      <c r="D31" s="89">
        <v>1984</v>
      </c>
      <c r="E31" s="89" t="s">
        <v>9</v>
      </c>
      <c r="F31" s="205" t="s">
        <v>136</v>
      </c>
      <c r="G31" s="82" t="s">
        <v>137</v>
      </c>
      <c r="H31" s="176" t="s">
        <v>59</v>
      </c>
      <c r="I31" s="90" t="s">
        <v>60</v>
      </c>
    </row>
    <row r="32" spans="1:9" s="5" customFormat="1" ht="74.25" customHeight="1">
      <c r="A32" s="47">
        <v>3</v>
      </c>
      <c r="B32" s="98">
        <v>68</v>
      </c>
      <c r="C32" s="205" t="s">
        <v>140</v>
      </c>
      <c r="D32" s="89">
        <v>1974</v>
      </c>
      <c r="E32" s="89" t="s">
        <v>9</v>
      </c>
      <c r="F32" s="205" t="s">
        <v>146</v>
      </c>
      <c r="G32" s="82" t="s">
        <v>141</v>
      </c>
      <c r="H32" s="176" t="s">
        <v>63</v>
      </c>
      <c r="I32" s="90" t="s">
        <v>142</v>
      </c>
    </row>
    <row r="33" spans="1:9" s="5" customFormat="1" ht="74.25" customHeight="1">
      <c r="A33" s="47">
        <v>4</v>
      </c>
      <c r="B33" s="98">
        <v>69</v>
      </c>
      <c r="C33" s="205" t="s">
        <v>143</v>
      </c>
      <c r="D33" s="89">
        <v>1982</v>
      </c>
      <c r="E33" s="89" t="s">
        <v>9</v>
      </c>
      <c r="F33" s="205" t="s">
        <v>147</v>
      </c>
      <c r="G33" s="82" t="s">
        <v>144</v>
      </c>
      <c r="H33" s="176" t="s">
        <v>63</v>
      </c>
      <c r="I33" s="90" t="s">
        <v>64</v>
      </c>
    </row>
    <row r="34" spans="1:9" s="5" customFormat="1" ht="74.25" customHeight="1" thickBot="1">
      <c r="A34" s="47">
        <v>5</v>
      </c>
      <c r="B34" s="98">
        <v>8</v>
      </c>
      <c r="C34" s="205" t="s">
        <v>77</v>
      </c>
      <c r="D34" s="89">
        <v>1983</v>
      </c>
      <c r="E34" s="89" t="s">
        <v>9</v>
      </c>
      <c r="F34" s="205" t="s">
        <v>79</v>
      </c>
      <c r="G34" s="82" t="s">
        <v>80</v>
      </c>
      <c r="H34" s="176" t="s">
        <v>81</v>
      </c>
      <c r="I34" s="90" t="s">
        <v>82</v>
      </c>
    </row>
    <row r="35" spans="1:9" s="5" customFormat="1" ht="30.75" customHeight="1" thickBot="1">
      <c r="A35" s="323" t="s">
        <v>155</v>
      </c>
      <c r="B35" s="324"/>
      <c r="C35" s="324"/>
      <c r="D35" s="324"/>
      <c r="E35" s="324"/>
      <c r="F35" s="324"/>
      <c r="G35" s="324"/>
      <c r="H35" s="324"/>
      <c r="I35" s="325"/>
    </row>
    <row r="36" spans="1:9" s="5" customFormat="1" ht="31.5" customHeight="1" thickBot="1">
      <c r="A36" s="326" t="s">
        <v>185</v>
      </c>
      <c r="B36" s="329"/>
      <c r="C36" s="329"/>
      <c r="D36" s="329"/>
      <c r="E36" s="329"/>
      <c r="F36" s="329"/>
      <c r="G36" s="329"/>
      <c r="H36" s="329"/>
      <c r="I36" s="330"/>
    </row>
    <row r="37" spans="1:9" s="5" customFormat="1" ht="33.75" customHeight="1" thickBot="1">
      <c r="A37" s="323" t="s">
        <v>156</v>
      </c>
      <c r="B37" s="324"/>
      <c r="C37" s="324"/>
      <c r="D37" s="324"/>
      <c r="E37" s="324"/>
      <c r="F37" s="324"/>
      <c r="G37" s="324"/>
      <c r="H37" s="324"/>
      <c r="I37" s="325"/>
    </row>
    <row r="38" spans="1:9" s="5" customFormat="1" ht="65.25" customHeight="1">
      <c r="A38" s="47">
        <v>1</v>
      </c>
      <c r="B38" s="98">
        <v>58</v>
      </c>
      <c r="C38" s="205" t="s">
        <v>175</v>
      </c>
      <c r="D38" s="89">
        <v>1996</v>
      </c>
      <c r="E38" s="89" t="s">
        <v>109</v>
      </c>
      <c r="F38" s="205" t="s">
        <v>176</v>
      </c>
      <c r="G38" s="82"/>
      <c r="H38" s="176" t="s">
        <v>96</v>
      </c>
      <c r="I38" s="90" t="s">
        <v>177</v>
      </c>
    </row>
    <row r="39" spans="1:9" s="5" customFormat="1" ht="65.25" customHeight="1">
      <c r="A39" s="47">
        <v>2</v>
      </c>
      <c r="B39" s="98">
        <v>41</v>
      </c>
      <c r="C39" s="205" t="s">
        <v>229</v>
      </c>
      <c r="D39" s="89">
        <v>1962</v>
      </c>
      <c r="E39" s="89" t="s">
        <v>9</v>
      </c>
      <c r="F39" s="205" t="s">
        <v>158</v>
      </c>
      <c r="G39" s="82"/>
      <c r="H39" s="176" t="s">
        <v>159</v>
      </c>
      <c r="I39" s="90" t="s">
        <v>160</v>
      </c>
    </row>
    <row r="40" spans="1:9" s="5" customFormat="1" ht="65.25" customHeight="1">
      <c r="A40" s="47">
        <v>3</v>
      </c>
      <c r="B40" s="98">
        <v>12</v>
      </c>
      <c r="C40" s="205" t="s">
        <v>60</v>
      </c>
      <c r="D40" s="89">
        <v>1988</v>
      </c>
      <c r="E40" s="89" t="s">
        <v>84</v>
      </c>
      <c r="F40" s="205" t="s">
        <v>163</v>
      </c>
      <c r="G40" s="82" t="s">
        <v>164</v>
      </c>
      <c r="H40" s="176" t="s">
        <v>59</v>
      </c>
      <c r="I40" s="90" t="s">
        <v>93</v>
      </c>
    </row>
    <row r="41" spans="1:9" s="5" customFormat="1" ht="65.25" customHeight="1">
      <c r="A41" s="47">
        <v>4</v>
      </c>
      <c r="B41" s="98">
        <v>42</v>
      </c>
      <c r="C41" s="205" t="s">
        <v>165</v>
      </c>
      <c r="D41" s="89">
        <v>1997</v>
      </c>
      <c r="E41" s="89" t="s">
        <v>84</v>
      </c>
      <c r="F41" s="205" t="s">
        <v>166</v>
      </c>
      <c r="G41" s="82"/>
      <c r="H41" s="176" t="s">
        <v>159</v>
      </c>
      <c r="I41" s="90" t="s">
        <v>167</v>
      </c>
    </row>
    <row r="42" spans="1:9" s="5" customFormat="1" ht="65.25" customHeight="1">
      <c r="A42" s="47">
        <v>5</v>
      </c>
      <c r="B42" s="98">
        <v>55</v>
      </c>
      <c r="C42" s="205" t="s">
        <v>168</v>
      </c>
      <c r="D42" s="89">
        <v>1971</v>
      </c>
      <c r="E42" s="89" t="s">
        <v>169</v>
      </c>
      <c r="F42" s="205" t="s">
        <v>170</v>
      </c>
      <c r="G42" s="82"/>
      <c r="H42" s="176" t="s">
        <v>96</v>
      </c>
      <c r="I42" s="90" t="s">
        <v>171</v>
      </c>
    </row>
    <row r="43" spans="1:9" s="5" customFormat="1" ht="65.25" customHeight="1">
      <c r="A43" s="47">
        <v>6</v>
      </c>
      <c r="B43" s="98">
        <v>57</v>
      </c>
      <c r="C43" s="205" t="s">
        <v>172</v>
      </c>
      <c r="D43" s="89">
        <f>2002</f>
        <v>2002</v>
      </c>
      <c r="E43" s="89" t="s">
        <v>78</v>
      </c>
      <c r="F43" s="205" t="s">
        <v>173</v>
      </c>
      <c r="G43" s="82"/>
      <c r="H43" s="176" t="s">
        <v>96</v>
      </c>
      <c r="I43" s="90" t="s">
        <v>174</v>
      </c>
    </row>
    <row r="44" spans="1:9" s="5" customFormat="1" ht="65.25" customHeight="1">
      <c r="A44" s="47">
        <v>7</v>
      </c>
      <c r="B44" s="98">
        <v>99</v>
      </c>
      <c r="C44" s="205" t="s">
        <v>130</v>
      </c>
      <c r="D44" s="89">
        <v>1992</v>
      </c>
      <c r="E44" s="89" t="s">
        <v>169</v>
      </c>
      <c r="F44" s="205" t="s">
        <v>180</v>
      </c>
      <c r="G44" s="82"/>
      <c r="H44" s="176" t="s">
        <v>129</v>
      </c>
      <c r="I44" s="90" t="s">
        <v>93</v>
      </c>
    </row>
    <row r="45" spans="1:9" s="5" customFormat="1" ht="65.25" customHeight="1">
      <c r="A45" s="47">
        <v>8</v>
      </c>
      <c r="B45" s="98">
        <v>7</v>
      </c>
      <c r="C45" s="205" t="s">
        <v>161</v>
      </c>
      <c r="D45" s="89">
        <v>2011</v>
      </c>
      <c r="E45" s="89" t="s">
        <v>109</v>
      </c>
      <c r="F45" s="205" t="s">
        <v>183</v>
      </c>
      <c r="G45" s="82" t="s">
        <v>162</v>
      </c>
      <c r="H45" s="176" t="s">
        <v>75</v>
      </c>
      <c r="I45" s="90" t="s">
        <v>82</v>
      </c>
    </row>
    <row r="46" spans="1:9" s="5" customFormat="1" ht="65.25" customHeight="1">
      <c r="A46" s="47">
        <v>9</v>
      </c>
      <c r="B46" s="98">
        <v>104</v>
      </c>
      <c r="C46" s="205" t="s">
        <v>181</v>
      </c>
      <c r="D46" s="89"/>
      <c r="E46" s="89" t="s">
        <v>72</v>
      </c>
      <c r="F46" s="205" t="s">
        <v>182</v>
      </c>
      <c r="G46" s="82"/>
      <c r="H46" s="176" t="s">
        <v>129</v>
      </c>
      <c r="I46" s="90" t="s">
        <v>93</v>
      </c>
    </row>
    <row r="47" spans="1:9" s="5" customFormat="1" ht="65.25" customHeight="1" thickBot="1">
      <c r="A47" s="47">
        <v>10</v>
      </c>
      <c r="B47" s="98">
        <v>59</v>
      </c>
      <c r="C47" s="205" t="s">
        <v>178</v>
      </c>
      <c r="D47" s="89">
        <v>1996</v>
      </c>
      <c r="E47" s="89" t="s">
        <v>109</v>
      </c>
      <c r="F47" s="205" t="s">
        <v>179</v>
      </c>
      <c r="G47" s="82"/>
      <c r="H47" s="176" t="s">
        <v>96</v>
      </c>
      <c r="I47" s="90" t="s">
        <v>177</v>
      </c>
    </row>
    <row r="48" spans="1:9" s="5" customFormat="1" ht="60.75" customHeight="1" thickBot="1">
      <c r="A48" s="326" t="s">
        <v>186</v>
      </c>
      <c r="B48" s="327"/>
      <c r="C48" s="327"/>
      <c r="D48" s="327"/>
      <c r="E48" s="327"/>
      <c r="F48" s="327"/>
      <c r="G48" s="327"/>
      <c r="H48" s="327"/>
      <c r="I48" s="328"/>
    </row>
    <row r="49" spans="1:9" s="5" customFormat="1" ht="29.25" customHeight="1" thickBot="1">
      <c r="A49" s="323" t="s">
        <v>187</v>
      </c>
      <c r="B49" s="331"/>
      <c r="C49" s="331"/>
      <c r="D49" s="331"/>
      <c r="E49" s="331"/>
      <c r="F49" s="331"/>
      <c r="G49" s="331"/>
      <c r="H49" s="331"/>
      <c r="I49" s="332"/>
    </row>
    <row r="50" spans="1:9" s="5" customFormat="1" ht="56.25" customHeight="1">
      <c r="A50" s="47">
        <v>1</v>
      </c>
      <c r="B50" s="98">
        <v>82</v>
      </c>
      <c r="C50" s="205" t="s">
        <v>339</v>
      </c>
      <c r="D50" s="89">
        <v>2003</v>
      </c>
      <c r="E50" s="89">
        <v>1</v>
      </c>
      <c r="F50" s="216" t="s">
        <v>191</v>
      </c>
      <c r="G50" s="82" t="s">
        <v>192</v>
      </c>
      <c r="H50" s="175" t="s">
        <v>116</v>
      </c>
      <c r="I50" s="206" t="s">
        <v>112</v>
      </c>
    </row>
    <row r="51" spans="1:9" s="5" customFormat="1" ht="56.25" customHeight="1">
      <c r="A51" s="47">
        <v>2</v>
      </c>
      <c r="B51" s="98">
        <v>66</v>
      </c>
      <c r="C51" s="205" t="s">
        <v>230</v>
      </c>
      <c r="D51" s="89">
        <v>2004</v>
      </c>
      <c r="E51" s="89" t="s">
        <v>56</v>
      </c>
      <c r="F51" s="216" t="s">
        <v>188</v>
      </c>
      <c r="G51" s="82" t="s">
        <v>189</v>
      </c>
      <c r="H51" s="175" t="s">
        <v>63</v>
      </c>
      <c r="I51" s="206" t="s">
        <v>102</v>
      </c>
    </row>
    <row r="52" spans="1:9" s="5" customFormat="1" ht="56.25" customHeight="1">
      <c r="A52" s="47">
        <v>3</v>
      </c>
      <c r="B52" s="98">
        <v>71</v>
      </c>
      <c r="C52" s="205" t="s">
        <v>231</v>
      </c>
      <c r="D52" s="89">
        <v>2003</v>
      </c>
      <c r="E52" s="89" t="s">
        <v>56</v>
      </c>
      <c r="F52" s="216" t="s">
        <v>233</v>
      </c>
      <c r="G52" s="82" t="s">
        <v>190</v>
      </c>
      <c r="H52" s="175" t="s">
        <v>63</v>
      </c>
      <c r="I52" s="206" t="s">
        <v>64</v>
      </c>
    </row>
    <row r="53" spans="1:9" s="5" customFormat="1" ht="56.25" customHeight="1">
      <c r="A53" s="47">
        <v>4</v>
      </c>
      <c r="B53" s="98">
        <v>94</v>
      </c>
      <c r="C53" s="205" t="s">
        <v>232</v>
      </c>
      <c r="D53" s="89">
        <v>2004</v>
      </c>
      <c r="E53" s="89" t="s">
        <v>109</v>
      </c>
      <c r="F53" s="216" t="s">
        <v>193</v>
      </c>
      <c r="G53" s="82"/>
      <c r="H53" s="175" t="s">
        <v>127</v>
      </c>
      <c r="I53" s="206" t="s">
        <v>128</v>
      </c>
    </row>
    <row r="54" spans="1:9" s="5" customFormat="1" ht="56.25" customHeight="1">
      <c r="A54" s="47">
        <v>5</v>
      </c>
      <c r="B54" s="98">
        <v>102</v>
      </c>
      <c r="C54" s="205" t="s">
        <v>149</v>
      </c>
      <c r="D54" s="89">
        <v>2003</v>
      </c>
      <c r="E54" s="89" t="s">
        <v>109</v>
      </c>
      <c r="F54" s="216" t="s">
        <v>333</v>
      </c>
      <c r="G54" s="82"/>
      <c r="H54" s="175" t="s">
        <v>129</v>
      </c>
      <c r="I54" s="206" t="s">
        <v>130</v>
      </c>
    </row>
    <row r="55" spans="1:9" s="5" customFormat="1" ht="56.25" customHeight="1">
      <c r="A55" s="47">
        <v>6</v>
      </c>
      <c r="B55" s="98">
        <v>98</v>
      </c>
      <c r="C55" s="205" t="s">
        <v>130</v>
      </c>
      <c r="D55" s="89">
        <v>1992</v>
      </c>
      <c r="E55" s="89" t="s">
        <v>169</v>
      </c>
      <c r="F55" s="216" t="s">
        <v>234</v>
      </c>
      <c r="G55" s="82"/>
      <c r="H55" s="175" t="s">
        <v>129</v>
      </c>
      <c r="I55" s="206" t="s">
        <v>93</v>
      </c>
    </row>
    <row r="56" spans="1:9" s="5" customFormat="1" ht="56.25" customHeight="1">
      <c r="A56" s="47">
        <v>7</v>
      </c>
      <c r="B56" s="98">
        <v>76</v>
      </c>
      <c r="C56" s="205" t="s">
        <v>112</v>
      </c>
      <c r="D56" s="89">
        <v>1966</v>
      </c>
      <c r="E56" s="89" t="s">
        <v>113</v>
      </c>
      <c r="F56" s="216" t="s">
        <v>217</v>
      </c>
      <c r="G56" s="82" t="s">
        <v>218</v>
      </c>
      <c r="H56" s="175" t="s">
        <v>116</v>
      </c>
      <c r="I56" s="206" t="s">
        <v>93</v>
      </c>
    </row>
    <row r="57" spans="1:9" s="5" customFormat="1" ht="56.25" customHeight="1">
      <c r="A57" s="47">
        <v>8</v>
      </c>
      <c r="B57" s="98">
        <v>6</v>
      </c>
      <c r="C57" s="205" t="s">
        <v>71</v>
      </c>
      <c r="D57" s="89">
        <v>1992</v>
      </c>
      <c r="E57" s="89" t="s">
        <v>72</v>
      </c>
      <c r="F57" s="216" t="s">
        <v>73</v>
      </c>
      <c r="G57" s="82" t="s">
        <v>74</v>
      </c>
      <c r="H57" s="46" t="s">
        <v>75</v>
      </c>
      <c r="I57" s="90" t="s">
        <v>76</v>
      </c>
    </row>
    <row r="58" spans="1:9" s="5" customFormat="1" ht="56.25" customHeight="1">
      <c r="A58" s="47">
        <v>9</v>
      </c>
      <c r="B58" s="98">
        <v>36</v>
      </c>
      <c r="C58" s="205" t="s">
        <v>167</v>
      </c>
      <c r="D58" s="89">
        <v>1988</v>
      </c>
      <c r="E58" s="89" t="s">
        <v>72</v>
      </c>
      <c r="F58" s="216" t="s">
        <v>212</v>
      </c>
      <c r="G58" s="82" t="s">
        <v>213</v>
      </c>
      <c r="H58" s="175" t="s">
        <v>159</v>
      </c>
      <c r="I58" s="206" t="s">
        <v>214</v>
      </c>
    </row>
    <row r="59" spans="1:9" s="5" customFormat="1" ht="56.25" customHeight="1">
      <c r="A59" s="47">
        <v>10</v>
      </c>
      <c r="B59" s="98">
        <v>13</v>
      </c>
      <c r="C59" s="205" t="s">
        <v>60</v>
      </c>
      <c r="D59" s="89">
        <v>1988</v>
      </c>
      <c r="E59" s="89" t="s">
        <v>84</v>
      </c>
      <c r="F59" s="216" t="s">
        <v>194</v>
      </c>
      <c r="G59" s="82" t="s">
        <v>195</v>
      </c>
      <c r="H59" s="175" t="s">
        <v>59</v>
      </c>
      <c r="I59" s="206" t="s">
        <v>93</v>
      </c>
    </row>
    <row r="60" spans="1:9" s="5" customFormat="1" ht="56.25" customHeight="1">
      <c r="A60" s="47">
        <v>11</v>
      </c>
      <c r="B60" s="98">
        <v>14</v>
      </c>
      <c r="C60" s="205" t="s">
        <v>196</v>
      </c>
      <c r="D60" s="89">
        <v>1979</v>
      </c>
      <c r="E60" s="89" t="s">
        <v>72</v>
      </c>
      <c r="F60" s="216" t="s">
        <v>197</v>
      </c>
      <c r="G60" s="82" t="s">
        <v>198</v>
      </c>
      <c r="H60" s="175" t="s">
        <v>199</v>
      </c>
      <c r="I60" s="206" t="s">
        <v>200</v>
      </c>
    </row>
    <row r="61" spans="1:9" s="5" customFormat="1" ht="56.25" customHeight="1">
      <c r="A61" s="47">
        <v>12</v>
      </c>
      <c r="B61" s="98">
        <v>15</v>
      </c>
      <c r="C61" s="205" t="s">
        <v>200</v>
      </c>
      <c r="D61" s="89">
        <v>1968</v>
      </c>
      <c r="E61" s="89" t="s">
        <v>72</v>
      </c>
      <c r="F61" s="216" t="s">
        <v>201</v>
      </c>
      <c r="G61" s="82" t="s">
        <v>202</v>
      </c>
      <c r="H61" s="175" t="s">
        <v>199</v>
      </c>
      <c r="I61" s="206" t="s">
        <v>203</v>
      </c>
    </row>
    <row r="62" spans="1:9" s="5" customFormat="1" ht="56.25" customHeight="1">
      <c r="A62" s="47">
        <v>13</v>
      </c>
      <c r="B62" s="98">
        <v>20</v>
      </c>
      <c r="C62" s="205" t="s">
        <v>204</v>
      </c>
      <c r="D62" s="89">
        <v>1991</v>
      </c>
      <c r="E62" s="89" t="s">
        <v>72</v>
      </c>
      <c r="F62" s="216" t="s">
        <v>205</v>
      </c>
      <c r="G62" s="82" t="s">
        <v>206</v>
      </c>
      <c r="H62" s="174" t="s">
        <v>207</v>
      </c>
      <c r="I62" s="206" t="s">
        <v>208</v>
      </c>
    </row>
    <row r="63" spans="1:9" s="5" customFormat="1" ht="56.25" customHeight="1">
      <c r="A63" s="47">
        <v>14</v>
      </c>
      <c r="B63" s="98">
        <v>23</v>
      </c>
      <c r="C63" s="205" t="s">
        <v>209</v>
      </c>
      <c r="D63" s="89">
        <v>1992</v>
      </c>
      <c r="E63" s="89" t="s">
        <v>113</v>
      </c>
      <c r="F63" s="216" t="s">
        <v>210</v>
      </c>
      <c r="G63" s="82" t="s">
        <v>211</v>
      </c>
      <c r="H63" s="174" t="s">
        <v>207</v>
      </c>
      <c r="I63" s="206" t="s">
        <v>208</v>
      </c>
    </row>
    <row r="64" spans="1:9" s="5" customFormat="1" ht="56.25" customHeight="1">
      <c r="A64" s="47">
        <v>15</v>
      </c>
      <c r="B64" s="98">
        <v>85</v>
      </c>
      <c r="C64" s="205" t="s">
        <v>334</v>
      </c>
      <c r="D64" s="89">
        <v>1968</v>
      </c>
      <c r="E64" s="89" t="s">
        <v>72</v>
      </c>
      <c r="F64" s="216" t="s">
        <v>225</v>
      </c>
      <c r="G64" s="82" t="s">
        <v>226</v>
      </c>
      <c r="H64" s="175" t="s">
        <v>127</v>
      </c>
      <c r="I64" s="206" t="s">
        <v>67</v>
      </c>
    </row>
    <row r="65" spans="1:9" s="5" customFormat="1" ht="56.25" customHeight="1">
      <c r="A65" s="47">
        <v>16</v>
      </c>
      <c r="B65" s="98">
        <v>96</v>
      </c>
      <c r="C65" s="205" t="s">
        <v>227</v>
      </c>
      <c r="D65" s="89">
        <v>1991</v>
      </c>
      <c r="E65" s="89" t="s">
        <v>84</v>
      </c>
      <c r="F65" s="216" t="s">
        <v>228</v>
      </c>
      <c r="G65" s="82"/>
      <c r="H65" s="175" t="s">
        <v>129</v>
      </c>
      <c r="I65" s="206" t="s">
        <v>93</v>
      </c>
    </row>
    <row r="66" spans="1:9" s="5" customFormat="1" ht="56.25" customHeight="1">
      <c r="A66" s="47">
        <v>17</v>
      </c>
      <c r="B66" s="98">
        <v>78</v>
      </c>
      <c r="C66" s="205" t="s">
        <v>219</v>
      </c>
      <c r="D66" s="89">
        <v>1995</v>
      </c>
      <c r="E66" s="89" t="s">
        <v>113</v>
      </c>
      <c r="F66" s="216" t="s">
        <v>220</v>
      </c>
      <c r="G66" s="82" t="s">
        <v>221</v>
      </c>
      <c r="H66" s="175" t="s">
        <v>116</v>
      </c>
      <c r="I66" s="206" t="s">
        <v>112</v>
      </c>
    </row>
    <row r="67" spans="1:9" s="5" customFormat="1" ht="56.25" customHeight="1">
      <c r="A67" s="47">
        <v>18</v>
      </c>
      <c r="B67" s="98">
        <v>81</v>
      </c>
      <c r="C67" s="205" t="s">
        <v>222</v>
      </c>
      <c r="D67" s="89">
        <v>1994</v>
      </c>
      <c r="E67" s="89" t="s">
        <v>113</v>
      </c>
      <c r="F67" s="216" t="s">
        <v>223</v>
      </c>
      <c r="G67" s="82" t="s">
        <v>224</v>
      </c>
      <c r="H67" s="175" t="s">
        <v>116</v>
      </c>
      <c r="I67" s="206" t="s">
        <v>112</v>
      </c>
    </row>
    <row r="68" spans="1:9" s="5" customFormat="1" ht="56.25" customHeight="1">
      <c r="A68" s="47">
        <v>19</v>
      </c>
      <c r="B68" s="98">
        <v>61</v>
      </c>
      <c r="C68" s="205" t="s">
        <v>64</v>
      </c>
      <c r="D68" s="89">
        <v>1992</v>
      </c>
      <c r="E68" s="89" t="s">
        <v>84</v>
      </c>
      <c r="F68" s="216" t="s">
        <v>215</v>
      </c>
      <c r="G68" s="82" t="s">
        <v>216</v>
      </c>
      <c r="H68" s="175" t="s">
        <v>63</v>
      </c>
      <c r="I68" s="206" t="s">
        <v>102</v>
      </c>
    </row>
    <row r="69" spans="1:9" s="5" customFormat="1" ht="56.25" customHeight="1">
      <c r="A69" s="47">
        <v>20</v>
      </c>
      <c r="B69" s="98">
        <v>56</v>
      </c>
      <c r="C69" s="205" t="s">
        <v>94</v>
      </c>
      <c r="D69" s="89"/>
      <c r="E69" s="89" t="s">
        <v>78</v>
      </c>
      <c r="F69" s="216" t="s">
        <v>95</v>
      </c>
      <c r="G69" s="82"/>
      <c r="H69" s="46" t="s">
        <v>96</v>
      </c>
      <c r="I69" s="90" t="s">
        <v>97</v>
      </c>
    </row>
    <row r="70" spans="1:9" s="5" customFormat="1" ht="56.25" customHeight="1" thickBot="1">
      <c r="A70" s="47">
        <v>21</v>
      </c>
      <c r="B70" s="98">
        <v>100</v>
      </c>
      <c r="C70" s="205" t="s">
        <v>130</v>
      </c>
      <c r="D70" s="89">
        <v>1992</v>
      </c>
      <c r="E70" s="89" t="s">
        <v>169</v>
      </c>
      <c r="F70" s="216" t="s">
        <v>235</v>
      </c>
      <c r="G70" s="82"/>
      <c r="H70" s="175" t="s">
        <v>129</v>
      </c>
      <c r="I70" s="206" t="s">
        <v>93</v>
      </c>
    </row>
    <row r="71" spans="1:9" s="5" customFormat="1" ht="30.75" customHeight="1" thickBot="1">
      <c r="A71" s="323" t="s">
        <v>236</v>
      </c>
      <c r="B71" s="324"/>
      <c r="C71" s="324"/>
      <c r="D71" s="324"/>
      <c r="E71" s="324"/>
      <c r="F71" s="324"/>
      <c r="G71" s="324"/>
      <c r="H71" s="324"/>
      <c r="I71" s="325"/>
    </row>
    <row r="72" spans="1:9" s="5" customFormat="1" ht="28.5" customHeight="1" thickBot="1">
      <c r="A72" s="333" t="s">
        <v>238</v>
      </c>
      <c r="B72" s="334"/>
      <c r="C72" s="334"/>
      <c r="D72" s="334"/>
      <c r="E72" s="334"/>
      <c r="F72" s="334"/>
      <c r="G72" s="334"/>
      <c r="H72" s="334"/>
      <c r="I72" s="335"/>
    </row>
    <row r="73" spans="1:9" s="5" customFormat="1" ht="29.25" customHeight="1" thickBot="1">
      <c r="A73" s="323" t="s">
        <v>237</v>
      </c>
      <c r="B73" s="324"/>
      <c r="C73" s="324"/>
      <c r="D73" s="324"/>
      <c r="E73" s="324"/>
      <c r="F73" s="324"/>
      <c r="G73" s="324"/>
      <c r="H73" s="324"/>
      <c r="I73" s="325"/>
    </row>
    <row r="74" spans="1:9" s="5" customFormat="1" ht="63" customHeight="1" thickBot="1">
      <c r="A74" s="47">
        <v>1</v>
      </c>
      <c r="B74" s="98">
        <v>40</v>
      </c>
      <c r="C74" s="205" t="s">
        <v>157</v>
      </c>
      <c r="D74" s="89">
        <v>1962</v>
      </c>
      <c r="E74" s="89" t="s">
        <v>9</v>
      </c>
      <c r="F74" s="205" t="s">
        <v>239</v>
      </c>
      <c r="G74" s="82"/>
      <c r="H74" s="175" t="s">
        <v>159</v>
      </c>
      <c r="I74" s="206" t="s">
        <v>160</v>
      </c>
    </row>
    <row r="75" spans="1:9" s="5" customFormat="1" ht="28.5" customHeight="1" thickBot="1">
      <c r="A75" s="333" t="s">
        <v>240</v>
      </c>
      <c r="B75" s="334"/>
      <c r="C75" s="334"/>
      <c r="D75" s="334"/>
      <c r="E75" s="334"/>
      <c r="F75" s="334"/>
      <c r="G75" s="334"/>
      <c r="H75" s="334"/>
      <c r="I75" s="335"/>
    </row>
    <row r="76" spans="1:9" s="5" customFormat="1" ht="29.25" customHeight="1" thickBot="1">
      <c r="A76" s="323" t="s">
        <v>241</v>
      </c>
      <c r="B76" s="324"/>
      <c r="C76" s="324"/>
      <c r="D76" s="324"/>
      <c r="E76" s="324"/>
      <c r="F76" s="324"/>
      <c r="G76" s="324"/>
      <c r="H76" s="324"/>
      <c r="I76" s="325"/>
    </row>
    <row r="77" spans="1:9" s="5" customFormat="1" ht="75" customHeight="1">
      <c r="A77" s="47">
        <v>1</v>
      </c>
      <c r="B77" s="98">
        <v>33</v>
      </c>
      <c r="C77" s="205" t="s">
        <v>167</v>
      </c>
      <c r="D77" s="89">
        <v>1988</v>
      </c>
      <c r="E77" s="89" t="s">
        <v>72</v>
      </c>
      <c r="F77" s="205" t="s">
        <v>253</v>
      </c>
      <c r="G77" s="82" t="s">
        <v>254</v>
      </c>
      <c r="H77" s="176" t="s">
        <v>159</v>
      </c>
      <c r="I77" s="90" t="s">
        <v>93</v>
      </c>
    </row>
    <row r="78" spans="1:9" s="5" customFormat="1" ht="75" customHeight="1">
      <c r="A78" s="47">
        <v>2</v>
      </c>
      <c r="B78" s="98">
        <v>5</v>
      </c>
      <c r="C78" s="205" t="s">
        <v>71</v>
      </c>
      <c r="D78" s="89">
        <v>1992</v>
      </c>
      <c r="E78" s="89" t="s">
        <v>72</v>
      </c>
      <c r="F78" s="205" t="s">
        <v>275</v>
      </c>
      <c r="G78" s="82" t="s">
        <v>247</v>
      </c>
      <c r="H78" s="176" t="s">
        <v>75</v>
      </c>
      <c r="I78" s="90" t="s">
        <v>76</v>
      </c>
    </row>
    <row r="79" spans="1:9" s="5" customFormat="1" ht="75" customHeight="1">
      <c r="A79" s="47">
        <v>3</v>
      </c>
      <c r="B79" s="98">
        <v>89</v>
      </c>
      <c r="C79" s="205" t="s">
        <v>268</v>
      </c>
      <c r="D79" s="89">
        <v>1994</v>
      </c>
      <c r="E79" s="89" t="s">
        <v>169</v>
      </c>
      <c r="F79" s="205" t="s">
        <v>269</v>
      </c>
      <c r="G79" s="82"/>
      <c r="H79" s="176" t="s">
        <v>69</v>
      </c>
      <c r="I79" s="90" t="s">
        <v>270</v>
      </c>
    </row>
    <row r="80" spans="1:9" s="5" customFormat="1" ht="75" customHeight="1">
      <c r="A80" s="47">
        <v>4</v>
      </c>
      <c r="B80" s="98">
        <v>38</v>
      </c>
      <c r="C80" s="205" t="s">
        <v>272</v>
      </c>
      <c r="D80" s="89">
        <v>2002</v>
      </c>
      <c r="E80" s="89" t="s">
        <v>84</v>
      </c>
      <c r="F80" s="205" t="s">
        <v>242</v>
      </c>
      <c r="G80" s="82" t="s">
        <v>243</v>
      </c>
      <c r="H80" s="176" t="s">
        <v>159</v>
      </c>
      <c r="I80" s="90" t="s">
        <v>167</v>
      </c>
    </row>
    <row r="81" spans="1:9" s="5" customFormat="1" ht="75" customHeight="1">
      <c r="A81" s="47">
        <v>5</v>
      </c>
      <c r="B81" s="98">
        <v>83</v>
      </c>
      <c r="C81" s="205" t="s">
        <v>273</v>
      </c>
      <c r="D81" s="89">
        <v>2001</v>
      </c>
      <c r="E81" s="89" t="s">
        <v>99</v>
      </c>
      <c r="F81" s="205" t="s">
        <v>244</v>
      </c>
      <c r="G81" s="82" t="s">
        <v>245</v>
      </c>
      <c r="H81" s="176" t="s">
        <v>116</v>
      </c>
      <c r="I81" s="90" t="s">
        <v>112</v>
      </c>
    </row>
    <row r="82" spans="1:9" s="5" customFormat="1" ht="75" customHeight="1">
      <c r="A82" s="47">
        <v>6</v>
      </c>
      <c r="B82" s="98">
        <v>9</v>
      </c>
      <c r="C82" s="205" t="s">
        <v>248</v>
      </c>
      <c r="D82" s="89">
        <v>1985</v>
      </c>
      <c r="E82" s="89" t="s">
        <v>99</v>
      </c>
      <c r="F82" s="205" t="s">
        <v>249</v>
      </c>
      <c r="G82" s="82" t="s">
        <v>250</v>
      </c>
      <c r="H82" s="176" t="s">
        <v>81</v>
      </c>
      <c r="I82" s="90" t="s">
        <v>82</v>
      </c>
    </row>
    <row r="83" spans="1:9" s="5" customFormat="1" ht="75" customHeight="1">
      <c r="A83" s="47">
        <v>7</v>
      </c>
      <c r="B83" s="98">
        <v>37</v>
      </c>
      <c r="C83" s="205" t="s">
        <v>259</v>
      </c>
      <c r="D83" s="89">
        <v>1972</v>
      </c>
      <c r="E83" s="89" t="s">
        <v>72</v>
      </c>
      <c r="F83" s="205" t="s">
        <v>260</v>
      </c>
      <c r="G83" s="82" t="s">
        <v>261</v>
      </c>
      <c r="H83" s="176" t="s">
        <v>159</v>
      </c>
      <c r="I83" s="90" t="s">
        <v>214</v>
      </c>
    </row>
    <row r="84" spans="1:9" s="5" customFormat="1" ht="75" customHeight="1">
      <c r="A84" s="47">
        <v>8</v>
      </c>
      <c r="B84" s="98">
        <v>43</v>
      </c>
      <c r="C84" s="205" t="s">
        <v>177</v>
      </c>
      <c r="D84" s="89">
        <v>1984</v>
      </c>
      <c r="E84" s="89" t="s">
        <v>72</v>
      </c>
      <c r="F84" s="205" t="s">
        <v>262</v>
      </c>
      <c r="G84" s="82"/>
      <c r="H84" s="176" t="s">
        <v>96</v>
      </c>
      <c r="I84" s="90" t="s">
        <v>171</v>
      </c>
    </row>
    <row r="85" spans="1:9" s="5" customFormat="1" ht="75" customHeight="1">
      <c r="A85" s="47">
        <v>9</v>
      </c>
      <c r="B85" s="98">
        <v>72</v>
      </c>
      <c r="C85" s="205" t="s">
        <v>263</v>
      </c>
      <c r="D85" s="89">
        <v>1971</v>
      </c>
      <c r="E85" s="89" t="s">
        <v>72</v>
      </c>
      <c r="F85" s="205" t="s">
        <v>264</v>
      </c>
      <c r="G85" s="82" t="s">
        <v>265</v>
      </c>
      <c r="H85" s="176" t="s">
        <v>266</v>
      </c>
      <c r="I85" s="90" t="s">
        <v>267</v>
      </c>
    </row>
    <row r="86" spans="1:9" s="5" customFormat="1" ht="75" customHeight="1">
      <c r="A86" s="47">
        <v>10</v>
      </c>
      <c r="B86" s="98">
        <v>34</v>
      </c>
      <c r="C86" s="205" t="s">
        <v>167</v>
      </c>
      <c r="D86" s="89">
        <v>1988</v>
      </c>
      <c r="E86" s="89" t="s">
        <v>72</v>
      </c>
      <c r="F86" s="205" t="s">
        <v>255</v>
      </c>
      <c r="G86" s="82" t="s">
        <v>256</v>
      </c>
      <c r="H86" s="176" t="s">
        <v>159</v>
      </c>
      <c r="I86" s="90" t="s">
        <v>214</v>
      </c>
    </row>
    <row r="87" spans="1:9" s="5" customFormat="1" ht="67.5" customHeight="1">
      <c r="A87" s="47">
        <v>11</v>
      </c>
      <c r="B87" s="98">
        <v>21</v>
      </c>
      <c r="C87" s="205" t="s">
        <v>204</v>
      </c>
      <c r="D87" s="89">
        <v>1991</v>
      </c>
      <c r="E87" s="89" t="s">
        <v>72</v>
      </c>
      <c r="F87" s="205" t="s">
        <v>283</v>
      </c>
      <c r="G87" s="82" t="s">
        <v>284</v>
      </c>
      <c r="H87" s="175" t="s">
        <v>207</v>
      </c>
      <c r="I87" s="206" t="s">
        <v>208</v>
      </c>
    </row>
    <row r="88" spans="1:9" s="5" customFormat="1" ht="75" customHeight="1">
      <c r="A88" s="47">
        <v>12</v>
      </c>
      <c r="B88" s="98">
        <v>105</v>
      </c>
      <c r="C88" s="205" t="s">
        <v>181</v>
      </c>
      <c r="D88" s="89"/>
      <c r="E88" s="89" t="s">
        <v>72</v>
      </c>
      <c r="F88" s="205" t="s">
        <v>271</v>
      </c>
      <c r="G88" s="82"/>
      <c r="H88" s="176" t="s">
        <v>129</v>
      </c>
      <c r="I88" s="90" t="s">
        <v>93</v>
      </c>
    </row>
    <row r="89" spans="1:9" s="5" customFormat="1" ht="75" customHeight="1">
      <c r="A89" s="47">
        <v>13</v>
      </c>
      <c r="B89" s="98">
        <v>1</v>
      </c>
      <c r="C89" s="205" t="s">
        <v>71</v>
      </c>
      <c r="D89" s="89">
        <v>1992</v>
      </c>
      <c r="E89" s="89" t="s">
        <v>72</v>
      </c>
      <c r="F89" s="205" t="s">
        <v>274</v>
      </c>
      <c r="G89" s="82" t="s">
        <v>246</v>
      </c>
      <c r="H89" s="176" t="s">
        <v>75</v>
      </c>
      <c r="I89" s="90" t="s">
        <v>76</v>
      </c>
    </row>
    <row r="90" spans="1:9" s="5" customFormat="1" ht="75" customHeight="1" thickBot="1">
      <c r="A90" s="47">
        <v>14</v>
      </c>
      <c r="B90" s="98">
        <v>35</v>
      </c>
      <c r="C90" s="205" t="s">
        <v>167</v>
      </c>
      <c r="D90" s="89">
        <v>1988</v>
      </c>
      <c r="E90" s="89" t="s">
        <v>72</v>
      </c>
      <c r="F90" s="205" t="s">
        <v>257</v>
      </c>
      <c r="G90" s="82" t="s">
        <v>258</v>
      </c>
      <c r="H90" s="176" t="s">
        <v>159</v>
      </c>
      <c r="I90" s="90" t="s">
        <v>214</v>
      </c>
    </row>
    <row r="91" spans="1:9" s="5" customFormat="1" ht="28.5" customHeight="1" thickBot="1">
      <c r="A91" s="333" t="s">
        <v>276</v>
      </c>
      <c r="B91" s="334"/>
      <c r="C91" s="334"/>
      <c r="D91" s="334"/>
      <c r="E91" s="334"/>
      <c r="F91" s="334"/>
      <c r="G91" s="334"/>
      <c r="H91" s="334"/>
      <c r="I91" s="335"/>
    </row>
    <row r="92" spans="1:9" s="5" customFormat="1" ht="31.5" customHeight="1" thickBot="1">
      <c r="A92" s="323" t="s">
        <v>277</v>
      </c>
      <c r="B92" s="324"/>
      <c r="C92" s="324"/>
      <c r="D92" s="324"/>
      <c r="E92" s="324"/>
      <c r="F92" s="324"/>
      <c r="G92" s="324"/>
      <c r="H92" s="324"/>
      <c r="I92" s="325"/>
    </row>
    <row r="93" spans="1:9" s="5" customFormat="1" ht="67.5" customHeight="1">
      <c r="A93" s="47">
        <v>1</v>
      </c>
      <c r="B93" s="98">
        <v>19</v>
      </c>
      <c r="C93" s="205" t="s">
        <v>278</v>
      </c>
      <c r="D93" s="89">
        <v>1998</v>
      </c>
      <c r="E93" s="89" t="s">
        <v>84</v>
      </c>
      <c r="F93" s="205" t="s">
        <v>279</v>
      </c>
      <c r="G93" s="82" t="s">
        <v>280</v>
      </c>
      <c r="H93" s="175" t="s">
        <v>281</v>
      </c>
      <c r="I93" s="206" t="s">
        <v>282</v>
      </c>
    </row>
    <row r="94" spans="1:9" s="5" customFormat="1" ht="67.5" customHeight="1">
      <c r="A94" s="47">
        <v>2</v>
      </c>
      <c r="B94" s="98">
        <v>39</v>
      </c>
      <c r="C94" s="205" t="s">
        <v>285</v>
      </c>
      <c r="D94" s="89">
        <v>1998</v>
      </c>
      <c r="E94" s="89" t="s">
        <v>99</v>
      </c>
      <c r="F94" s="205" t="s">
        <v>286</v>
      </c>
      <c r="G94" s="82" t="s">
        <v>287</v>
      </c>
      <c r="H94" s="175" t="s">
        <v>159</v>
      </c>
      <c r="I94" s="206" t="s">
        <v>167</v>
      </c>
    </row>
    <row r="95" spans="1:9" s="5" customFormat="1" ht="75" customHeight="1">
      <c r="A95" s="47">
        <v>3</v>
      </c>
      <c r="B95" s="98">
        <v>32</v>
      </c>
      <c r="C95" s="205" t="s">
        <v>167</v>
      </c>
      <c r="D95" s="89">
        <v>1988</v>
      </c>
      <c r="E95" s="89" t="s">
        <v>72</v>
      </c>
      <c r="F95" s="205" t="s">
        <v>251</v>
      </c>
      <c r="G95" s="82" t="s">
        <v>252</v>
      </c>
      <c r="H95" s="176" t="s">
        <v>159</v>
      </c>
      <c r="I95" s="90" t="s">
        <v>93</v>
      </c>
    </row>
    <row r="96" spans="1:9" s="5" customFormat="1" ht="67.5" customHeight="1">
      <c r="A96" s="47">
        <v>4</v>
      </c>
      <c r="B96" s="98">
        <v>64</v>
      </c>
      <c r="C96" s="205" t="s">
        <v>123</v>
      </c>
      <c r="D96" s="89">
        <v>1989</v>
      </c>
      <c r="E96" s="89" t="s">
        <v>84</v>
      </c>
      <c r="F96" s="205" t="s">
        <v>288</v>
      </c>
      <c r="G96" s="82" t="s">
        <v>289</v>
      </c>
      <c r="H96" s="175" t="s">
        <v>63</v>
      </c>
      <c r="I96" s="206" t="s">
        <v>102</v>
      </c>
    </row>
    <row r="97" spans="1:9" s="5" customFormat="1" ht="67.5" customHeight="1">
      <c r="A97" s="47">
        <v>5</v>
      </c>
      <c r="B97" s="98">
        <v>73</v>
      </c>
      <c r="C97" s="205" t="s">
        <v>263</v>
      </c>
      <c r="D97" s="89">
        <v>1971</v>
      </c>
      <c r="E97" s="89" t="s">
        <v>72</v>
      </c>
      <c r="F97" s="205" t="s">
        <v>290</v>
      </c>
      <c r="G97" s="82" t="s">
        <v>291</v>
      </c>
      <c r="H97" s="175" t="s">
        <v>266</v>
      </c>
      <c r="I97" s="206" t="s">
        <v>267</v>
      </c>
    </row>
    <row r="98" spans="1:9" s="5" customFormat="1" ht="67.5" customHeight="1">
      <c r="A98" s="47">
        <v>6</v>
      </c>
      <c r="B98" s="98">
        <v>80</v>
      </c>
      <c r="C98" s="205" t="s">
        <v>222</v>
      </c>
      <c r="D98" s="89">
        <v>1994</v>
      </c>
      <c r="E98" s="89" t="s">
        <v>113</v>
      </c>
      <c r="F98" s="205" t="s">
        <v>292</v>
      </c>
      <c r="G98" s="82" t="s">
        <v>293</v>
      </c>
      <c r="H98" s="175" t="s">
        <v>116</v>
      </c>
      <c r="I98" s="206" t="s">
        <v>112</v>
      </c>
    </row>
    <row r="99" spans="1:9" s="5" customFormat="1" ht="67.5" customHeight="1" thickBot="1">
      <c r="A99" s="47">
        <v>7</v>
      </c>
      <c r="B99" s="98">
        <v>88</v>
      </c>
      <c r="C99" s="205" t="s">
        <v>268</v>
      </c>
      <c r="D99" s="89">
        <v>1994</v>
      </c>
      <c r="E99" s="89" t="s">
        <v>169</v>
      </c>
      <c r="F99" s="205" t="s">
        <v>294</v>
      </c>
      <c r="G99" s="82"/>
      <c r="H99" s="175" t="s">
        <v>69</v>
      </c>
      <c r="I99" s="206" t="s">
        <v>270</v>
      </c>
    </row>
    <row r="100" spans="1:9" s="5" customFormat="1" ht="28.5" customHeight="1" thickBot="1">
      <c r="A100" s="336" t="s">
        <v>295</v>
      </c>
      <c r="B100" s="337"/>
      <c r="C100" s="337"/>
      <c r="D100" s="337"/>
      <c r="E100" s="337"/>
      <c r="F100" s="337"/>
      <c r="G100" s="337"/>
      <c r="H100" s="337"/>
      <c r="I100" s="338"/>
    </row>
    <row r="101" spans="1:9" s="5" customFormat="1" ht="27" customHeight="1" thickBot="1">
      <c r="A101" s="333" t="s">
        <v>297</v>
      </c>
      <c r="B101" s="339"/>
      <c r="C101" s="339"/>
      <c r="D101" s="339"/>
      <c r="E101" s="339"/>
      <c r="F101" s="339"/>
      <c r="G101" s="339"/>
      <c r="H101" s="339"/>
      <c r="I101" s="340"/>
    </row>
    <row r="102" spans="1:9" s="5" customFormat="1" ht="31.5" customHeight="1" thickBot="1">
      <c r="A102" s="323" t="s">
        <v>296</v>
      </c>
      <c r="B102" s="324"/>
      <c r="C102" s="324"/>
      <c r="D102" s="324"/>
      <c r="E102" s="324"/>
      <c r="F102" s="324"/>
      <c r="G102" s="324"/>
      <c r="H102" s="324"/>
      <c r="I102" s="325"/>
    </row>
    <row r="103" spans="1:9" s="5" customFormat="1" ht="79.5" customHeight="1">
      <c r="A103" s="47">
        <v>1</v>
      </c>
      <c r="B103" s="98">
        <v>4</v>
      </c>
      <c r="C103" s="205" t="s">
        <v>71</v>
      </c>
      <c r="D103" s="89">
        <v>1992</v>
      </c>
      <c r="E103" s="89" t="s">
        <v>72</v>
      </c>
      <c r="F103" s="205" t="s">
        <v>183</v>
      </c>
      <c r="G103" s="82" t="s">
        <v>162</v>
      </c>
      <c r="H103" s="176" t="s">
        <v>75</v>
      </c>
      <c r="I103" s="90" t="s">
        <v>76</v>
      </c>
    </row>
    <row r="104" spans="1:9" s="5" customFormat="1" ht="79.5" customHeight="1">
      <c r="A104" s="47">
        <v>2</v>
      </c>
      <c r="B104" s="98">
        <v>16</v>
      </c>
      <c r="C104" s="205" t="s">
        <v>282</v>
      </c>
      <c r="D104" s="89">
        <v>1991</v>
      </c>
      <c r="E104" s="89" t="s">
        <v>72</v>
      </c>
      <c r="F104" s="205" t="s">
        <v>338</v>
      </c>
      <c r="G104" s="82" t="s">
        <v>300</v>
      </c>
      <c r="H104" s="176" t="s">
        <v>301</v>
      </c>
      <c r="I104" s="90" t="s">
        <v>208</v>
      </c>
    </row>
    <row r="105" spans="1:9" s="5" customFormat="1" ht="79.5" customHeight="1">
      <c r="A105" s="47">
        <v>3</v>
      </c>
      <c r="B105" s="98">
        <v>51</v>
      </c>
      <c r="C105" s="205" t="s">
        <v>315</v>
      </c>
      <c r="D105" s="89">
        <v>1998</v>
      </c>
      <c r="E105" s="89" t="s">
        <v>84</v>
      </c>
      <c r="F105" s="205" t="s">
        <v>316</v>
      </c>
      <c r="G105" s="82" t="s">
        <v>317</v>
      </c>
      <c r="H105" s="176" t="s">
        <v>96</v>
      </c>
      <c r="I105" s="90" t="s">
        <v>171</v>
      </c>
    </row>
    <row r="106" spans="1:9" s="5" customFormat="1" ht="79.5" customHeight="1">
      <c r="A106" s="47">
        <v>4</v>
      </c>
      <c r="B106" s="98">
        <v>48</v>
      </c>
      <c r="C106" s="205" t="s">
        <v>311</v>
      </c>
      <c r="D106" s="89">
        <v>1997</v>
      </c>
      <c r="E106" s="89" t="s">
        <v>72</v>
      </c>
      <c r="F106" s="205" t="s">
        <v>312</v>
      </c>
      <c r="G106" s="82" t="s">
        <v>313</v>
      </c>
      <c r="H106" s="176" t="s">
        <v>96</v>
      </c>
      <c r="I106" s="90" t="s">
        <v>171</v>
      </c>
    </row>
    <row r="107" spans="1:9" s="5" customFormat="1" ht="79.5" customHeight="1">
      <c r="A107" s="47">
        <v>5</v>
      </c>
      <c r="B107" s="98">
        <v>59</v>
      </c>
      <c r="C107" s="205" t="s">
        <v>178</v>
      </c>
      <c r="D107" s="89">
        <v>1998</v>
      </c>
      <c r="E107" s="89" t="s">
        <v>109</v>
      </c>
      <c r="F107" s="205" t="s">
        <v>179</v>
      </c>
      <c r="G107" s="82"/>
      <c r="H107" s="176" t="s">
        <v>96</v>
      </c>
      <c r="I107" s="90" t="s">
        <v>177</v>
      </c>
    </row>
    <row r="108" spans="1:9" s="5" customFormat="1" ht="79.5" customHeight="1">
      <c r="A108" s="47">
        <v>6</v>
      </c>
      <c r="B108" s="98">
        <v>44</v>
      </c>
      <c r="C108" s="205" t="s">
        <v>177</v>
      </c>
      <c r="D108" s="89">
        <v>1984</v>
      </c>
      <c r="E108" s="89" t="s">
        <v>72</v>
      </c>
      <c r="F108" s="205" t="s">
        <v>309</v>
      </c>
      <c r="G108" s="82"/>
      <c r="H108" s="176" t="s">
        <v>96</v>
      </c>
      <c r="I108" s="90" t="s">
        <v>171</v>
      </c>
    </row>
    <row r="109" spans="1:9" s="5" customFormat="1" ht="79.5" customHeight="1">
      <c r="A109" s="47">
        <v>7</v>
      </c>
      <c r="B109" s="98">
        <v>25</v>
      </c>
      <c r="C109" s="205" t="s">
        <v>209</v>
      </c>
      <c r="D109" s="89">
        <v>1992</v>
      </c>
      <c r="E109" s="89" t="s">
        <v>113</v>
      </c>
      <c r="F109" s="205" t="s">
        <v>337</v>
      </c>
      <c r="G109" s="82" t="s">
        <v>306</v>
      </c>
      <c r="H109" s="176" t="s">
        <v>207</v>
      </c>
      <c r="I109" s="90" t="s">
        <v>208</v>
      </c>
    </row>
    <row r="110" spans="1:9" s="5" customFormat="1" ht="79.5" customHeight="1">
      <c r="A110" s="47">
        <v>8</v>
      </c>
      <c r="B110" s="98">
        <v>22</v>
      </c>
      <c r="C110" s="205" t="s">
        <v>204</v>
      </c>
      <c r="D110" s="89">
        <v>1991</v>
      </c>
      <c r="E110" s="89" t="s">
        <v>72</v>
      </c>
      <c r="F110" s="205" t="s">
        <v>304</v>
      </c>
      <c r="G110" s="82" t="s">
        <v>305</v>
      </c>
      <c r="H110" s="176" t="s">
        <v>207</v>
      </c>
      <c r="I110" s="90" t="s">
        <v>208</v>
      </c>
    </row>
    <row r="111" spans="1:9" s="5" customFormat="1" ht="79.5" customHeight="1">
      <c r="A111" s="47">
        <v>9</v>
      </c>
      <c r="B111" s="98">
        <v>31</v>
      </c>
      <c r="C111" s="205" t="s">
        <v>167</v>
      </c>
      <c r="D111" s="89">
        <v>1988</v>
      </c>
      <c r="E111" s="89" t="s">
        <v>72</v>
      </c>
      <c r="F111" s="205" t="s">
        <v>307</v>
      </c>
      <c r="G111" s="82" t="s">
        <v>308</v>
      </c>
      <c r="H111" s="176" t="s">
        <v>159</v>
      </c>
      <c r="I111" s="90" t="s">
        <v>93</v>
      </c>
    </row>
    <row r="112" spans="1:9" s="5" customFormat="1" ht="79.5" customHeight="1">
      <c r="A112" s="47">
        <v>10</v>
      </c>
      <c r="B112" s="98">
        <v>54</v>
      </c>
      <c r="C112" s="205" t="s">
        <v>168</v>
      </c>
      <c r="D112" s="89">
        <v>1971</v>
      </c>
      <c r="E112" s="89" t="s">
        <v>169</v>
      </c>
      <c r="F112" s="205" t="s">
        <v>319</v>
      </c>
      <c r="G112" s="82"/>
      <c r="H112" s="176" t="s">
        <v>96</v>
      </c>
      <c r="I112" s="90" t="s">
        <v>171</v>
      </c>
    </row>
    <row r="113" spans="1:9" s="5" customFormat="1" ht="79.5" customHeight="1">
      <c r="A113" s="47">
        <v>11</v>
      </c>
      <c r="B113" s="98">
        <v>95</v>
      </c>
      <c r="C113" s="205" t="s">
        <v>227</v>
      </c>
      <c r="D113" s="89">
        <v>1991</v>
      </c>
      <c r="E113" s="89" t="s">
        <v>84</v>
      </c>
      <c r="F113" s="205" t="s">
        <v>328</v>
      </c>
      <c r="G113" s="82"/>
      <c r="H113" s="176" t="s">
        <v>129</v>
      </c>
      <c r="I113" s="90" t="s">
        <v>93</v>
      </c>
    </row>
    <row r="114" spans="1:9" s="5" customFormat="1" ht="79.5" customHeight="1">
      <c r="A114" s="47">
        <v>12</v>
      </c>
      <c r="B114" s="98">
        <v>2</v>
      </c>
      <c r="C114" s="205" t="s">
        <v>71</v>
      </c>
      <c r="D114" s="89">
        <v>1992</v>
      </c>
      <c r="E114" s="89" t="s">
        <v>72</v>
      </c>
      <c r="F114" s="205" t="s">
        <v>335</v>
      </c>
      <c r="G114" s="82" t="s">
        <v>298</v>
      </c>
      <c r="H114" s="176" t="s">
        <v>75</v>
      </c>
      <c r="I114" s="90" t="s">
        <v>76</v>
      </c>
    </row>
    <row r="115" spans="1:9" s="5" customFormat="1" ht="79.5" customHeight="1">
      <c r="A115" s="47">
        <v>13</v>
      </c>
      <c r="B115" s="98">
        <v>17</v>
      </c>
      <c r="C115" s="205" t="s">
        <v>282</v>
      </c>
      <c r="D115" s="89">
        <v>1991</v>
      </c>
      <c r="E115" s="89" t="s">
        <v>72</v>
      </c>
      <c r="F115" s="205" t="s">
        <v>336</v>
      </c>
      <c r="G115" s="82" t="s">
        <v>302</v>
      </c>
      <c r="H115" s="176" t="s">
        <v>301</v>
      </c>
      <c r="I115" s="90" t="s">
        <v>208</v>
      </c>
    </row>
    <row r="116" spans="1:9" s="5" customFormat="1" ht="79.5" customHeight="1">
      <c r="A116" s="47">
        <v>14</v>
      </c>
      <c r="B116" s="98">
        <v>62</v>
      </c>
      <c r="C116" s="205" t="s">
        <v>123</v>
      </c>
      <c r="D116" s="89">
        <v>1989</v>
      </c>
      <c r="E116" s="89" t="s">
        <v>84</v>
      </c>
      <c r="F116" s="205" t="s">
        <v>322</v>
      </c>
      <c r="G116" s="82" t="s">
        <v>323</v>
      </c>
      <c r="H116" s="176" t="s">
        <v>63</v>
      </c>
      <c r="I116" s="90" t="s">
        <v>102</v>
      </c>
    </row>
    <row r="117" spans="1:9" s="5" customFormat="1" ht="79.5" customHeight="1">
      <c r="A117" s="47">
        <v>15</v>
      </c>
      <c r="B117" s="98">
        <v>60</v>
      </c>
      <c r="C117" s="205" t="s">
        <v>64</v>
      </c>
      <c r="D117" s="89">
        <v>1992</v>
      </c>
      <c r="E117" s="89" t="s">
        <v>84</v>
      </c>
      <c r="F117" s="205" t="s">
        <v>320</v>
      </c>
      <c r="G117" s="82" t="s">
        <v>321</v>
      </c>
      <c r="H117" s="176" t="s">
        <v>63</v>
      </c>
      <c r="I117" s="90" t="s">
        <v>102</v>
      </c>
    </row>
    <row r="118" spans="1:9" s="5" customFormat="1" ht="79.5" customHeight="1">
      <c r="A118" s="47">
        <v>16</v>
      </c>
      <c r="B118" s="98">
        <v>77</v>
      </c>
      <c r="C118" s="205" t="s">
        <v>219</v>
      </c>
      <c r="D118" s="89">
        <v>1995</v>
      </c>
      <c r="E118" s="89" t="s">
        <v>113</v>
      </c>
      <c r="F118" s="205" t="s">
        <v>324</v>
      </c>
      <c r="G118" s="82" t="s">
        <v>325</v>
      </c>
      <c r="H118" s="176" t="s">
        <v>116</v>
      </c>
      <c r="I118" s="90" t="s">
        <v>112</v>
      </c>
    </row>
    <row r="119" spans="1:9" s="5" customFormat="1" ht="79.5" customHeight="1">
      <c r="A119" s="47">
        <v>17</v>
      </c>
      <c r="B119" s="98">
        <v>79</v>
      </c>
      <c r="C119" s="205" t="s">
        <v>222</v>
      </c>
      <c r="D119" s="89">
        <v>1994</v>
      </c>
      <c r="E119" s="89" t="s">
        <v>113</v>
      </c>
      <c r="F119" s="205" t="s">
        <v>326</v>
      </c>
      <c r="G119" s="82" t="s">
        <v>327</v>
      </c>
      <c r="H119" s="176" t="s">
        <v>116</v>
      </c>
      <c r="I119" s="90" t="s">
        <v>112</v>
      </c>
    </row>
    <row r="120" spans="1:9" s="5" customFormat="1" ht="79.5" customHeight="1">
      <c r="A120" s="47">
        <v>18</v>
      </c>
      <c r="B120" s="98">
        <v>97</v>
      </c>
      <c r="C120" s="205" t="s">
        <v>130</v>
      </c>
      <c r="D120" s="89">
        <v>1992</v>
      </c>
      <c r="E120" s="89" t="s">
        <v>169</v>
      </c>
      <c r="F120" s="205" t="s">
        <v>329</v>
      </c>
      <c r="G120" s="82"/>
      <c r="H120" s="176" t="s">
        <v>129</v>
      </c>
      <c r="I120" s="90" t="s">
        <v>93</v>
      </c>
    </row>
    <row r="121" spans="1:9" s="5" customFormat="1" ht="79.5" customHeight="1">
      <c r="A121" s="47">
        <v>19</v>
      </c>
      <c r="B121" s="98">
        <v>103</v>
      </c>
      <c r="C121" s="205" t="s">
        <v>181</v>
      </c>
      <c r="D121" s="89"/>
      <c r="E121" s="89" t="s">
        <v>72</v>
      </c>
      <c r="F121" s="205" t="s">
        <v>330</v>
      </c>
      <c r="G121" s="82"/>
      <c r="H121" s="176" t="s">
        <v>129</v>
      </c>
      <c r="I121" s="90" t="s">
        <v>93</v>
      </c>
    </row>
    <row r="122" spans="1:9" s="5" customFormat="1" ht="79.5" customHeight="1">
      <c r="A122" s="47">
        <v>20</v>
      </c>
      <c r="B122" s="98">
        <v>52</v>
      </c>
      <c r="C122" s="205" t="s">
        <v>315</v>
      </c>
      <c r="D122" s="89">
        <v>1998</v>
      </c>
      <c r="E122" s="89" t="s">
        <v>84</v>
      </c>
      <c r="F122" s="205" t="s">
        <v>318</v>
      </c>
      <c r="G122" s="82"/>
      <c r="H122" s="176" t="s">
        <v>96</v>
      </c>
      <c r="I122" s="90" t="s">
        <v>171</v>
      </c>
    </row>
    <row r="123" spans="1:9" s="5" customFormat="1" ht="79.5" customHeight="1">
      <c r="A123" s="47">
        <v>21</v>
      </c>
      <c r="B123" s="98">
        <v>50</v>
      </c>
      <c r="C123" s="205" t="s">
        <v>311</v>
      </c>
      <c r="D123" s="89">
        <v>1997</v>
      </c>
      <c r="E123" s="89" t="s">
        <v>72</v>
      </c>
      <c r="F123" s="205" t="s">
        <v>314</v>
      </c>
      <c r="G123" s="82"/>
      <c r="H123" s="176" t="s">
        <v>96</v>
      </c>
      <c r="I123" s="90" t="s">
        <v>171</v>
      </c>
    </row>
    <row r="124" spans="1:9" s="5" customFormat="1" ht="79.5" customHeight="1">
      <c r="A124" s="47">
        <v>22</v>
      </c>
      <c r="B124" s="98">
        <v>46</v>
      </c>
      <c r="C124" s="205" t="s">
        <v>177</v>
      </c>
      <c r="D124" s="89">
        <v>1984</v>
      </c>
      <c r="E124" s="89" t="s">
        <v>72</v>
      </c>
      <c r="F124" s="205" t="s">
        <v>310</v>
      </c>
      <c r="G124" s="82"/>
      <c r="H124" s="176" t="s">
        <v>96</v>
      </c>
      <c r="I124" s="90" t="s">
        <v>171</v>
      </c>
    </row>
    <row r="125" spans="1:9" s="5" customFormat="1" ht="79.5" customHeight="1">
      <c r="A125" s="47">
        <v>23</v>
      </c>
      <c r="B125" s="98">
        <v>3</v>
      </c>
      <c r="C125" s="205" t="s">
        <v>71</v>
      </c>
      <c r="D125" s="89">
        <v>1992</v>
      </c>
      <c r="E125" s="89" t="s">
        <v>72</v>
      </c>
      <c r="F125" s="205" t="s">
        <v>331</v>
      </c>
      <c r="G125" s="82" t="s">
        <v>299</v>
      </c>
      <c r="H125" s="176" t="s">
        <v>75</v>
      </c>
      <c r="I125" s="90" t="s">
        <v>76</v>
      </c>
    </row>
    <row r="126" spans="1:9" s="5" customFormat="1" ht="79.5" customHeight="1">
      <c r="A126" s="47">
        <v>24</v>
      </c>
      <c r="B126" s="98">
        <v>18</v>
      </c>
      <c r="C126" s="205" t="s">
        <v>282</v>
      </c>
      <c r="D126" s="89">
        <v>1991</v>
      </c>
      <c r="E126" s="89" t="s">
        <v>72</v>
      </c>
      <c r="F126" s="205" t="s">
        <v>332</v>
      </c>
      <c r="G126" s="82" t="s">
        <v>303</v>
      </c>
      <c r="H126" s="176" t="s">
        <v>301</v>
      </c>
      <c r="I126" s="90" t="s">
        <v>208</v>
      </c>
    </row>
  </sheetData>
  <sheetProtection/>
  <mergeCells count="34">
    <mergeCell ref="A1:I1"/>
    <mergeCell ref="A2:I2"/>
    <mergeCell ref="A3:I3"/>
    <mergeCell ref="A4:I4"/>
    <mergeCell ref="A5:I5"/>
    <mergeCell ref="A6:A7"/>
    <mergeCell ref="H6:H7"/>
    <mergeCell ref="B6:B7"/>
    <mergeCell ref="E6:E7"/>
    <mergeCell ref="G6:G7"/>
    <mergeCell ref="C6:C7"/>
    <mergeCell ref="A73:I73"/>
    <mergeCell ref="I6:I7"/>
    <mergeCell ref="D6:D7"/>
    <mergeCell ref="F6:F7"/>
    <mergeCell ref="A28:I28"/>
    <mergeCell ref="A8:I8"/>
    <mergeCell ref="A10:I10"/>
    <mergeCell ref="A102:I102"/>
    <mergeCell ref="A100:I100"/>
    <mergeCell ref="A101:I101"/>
    <mergeCell ref="A29:I29"/>
    <mergeCell ref="A72:I72"/>
    <mergeCell ref="A71:I71"/>
    <mergeCell ref="A35:I35"/>
    <mergeCell ref="A37:I37"/>
    <mergeCell ref="A76:I76"/>
    <mergeCell ref="A91:I91"/>
    <mergeCell ref="A92:I92"/>
    <mergeCell ref="A48:I48"/>
    <mergeCell ref="A9:I9"/>
    <mergeCell ref="A49:I49"/>
    <mergeCell ref="A36:I36"/>
    <mergeCell ref="A75:I75"/>
  </mergeCells>
  <printOptions horizontalCentered="1"/>
  <pageMargins left="0" right="0" top="0" bottom="0" header="0" footer="0"/>
  <pageSetup horizontalDpi="600" verticalDpi="600" orientation="portrait" paperSize="9" scale="41" r:id="rId2"/>
  <rowBreaks count="3" manualBreakCount="3">
    <brk id="34" max="8" man="1"/>
    <brk id="70" max="8" man="1"/>
    <brk id="99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P82"/>
  <sheetViews>
    <sheetView zoomScale="30" zoomScaleNormal="30" zoomScalePageLayoutView="0" workbookViewId="0" topLeftCell="A1">
      <pane xSplit="9" ySplit="10" topLeftCell="U4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G12" sqref="G12"/>
    </sheetView>
  </sheetViews>
  <sheetFormatPr defaultColWidth="9.140625" defaultRowHeight="12.75"/>
  <cols>
    <col min="1" max="1" width="11.7109375" style="1" customWidth="1"/>
    <col min="2" max="2" width="13.57421875" style="1" hidden="1" customWidth="1"/>
    <col min="3" max="3" width="63.421875" style="2" customWidth="1"/>
    <col min="4" max="4" width="21.421875" style="1" customWidth="1"/>
    <col min="5" max="5" width="16.00390625" style="1" customWidth="1"/>
    <col min="6" max="6" width="41.28125" style="1" customWidth="1"/>
    <col min="7" max="7" width="46.421875" style="1" customWidth="1"/>
    <col min="8" max="8" width="53.140625" style="1" customWidth="1"/>
    <col min="9" max="9" width="48.28125" style="1" customWidth="1"/>
    <col min="10" max="10" width="21.8515625" style="1" customWidth="1"/>
    <col min="11" max="12" width="19.8515625" style="1" customWidth="1"/>
    <col min="13" max="13" width="19.7109375" style="1" customWidth="1"/>
    <col min="14" max="14" width="21.8515625" style="1" customWidth="1"/>
    <col min="15" max="16" width="19.8515625" style="1" customWidth="1"/>
    <col min="17" max="17" width="19.7109375" style="1" customWidth="1"/>
    <col min="18" max="18" width="21.8515625" style="1" customWidth="1"/>
    <col min="19" max="20" width="19.8515625" style="1" customWidth="1"/>
    <col min="21" max="21" width="19.7109375" style="1" customWidth="1"/>
    <col min="22" max="22" width="21.8515625" style="1" customWidth="1"/>
    <col min="23" max="24" width="19.8515625" style="1" customWidth="1"/>
    <col min="25" max="25" width="19.7109375" style="1" customWidth="1"/>
    <col min="26" max="26" width="21.8515625" style="1" customWidth="1"/>
    <col min="27" max="28" width="19.8515625" style="1" customWidth="1"/>
    <col min="29" max="29" width="19.7109375" style="1" customWidth="1"/>
    <col min="30" max="30" width="21.8515625" style="1" customWidth="1"/>
    <col min="31" max="32" width="19.8515625" style="1" customWidth="1"/>
    <col min="33" max="33" width="19.7109375" style="1" customWidth="1"/>
    <col min="34" max="34" width="21.8515625" style="1" customWidth="1"/>
    <col min="35" max="36" width="19.8515625" style="1" customWidth="1"/>
    <col min="37" max="37" width="19.7109375" style="1" customWidth="1"/>
    <col min="38" max="38" width="21.8515625" style="1" customWidth="1"/>
    <col min="39" max="40" width="19.8515625" style="1" customWidth="1"/>
    <col min="41" max="41" width="19.7109375" style="1" customWidth="1"/>
    <col min="42" max="42" width="13.00390625" style="316" customWidth="1"/>
  </cols>
  <sheetData>
    <row r="1" spans="1:42" ht="46.5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314"/>
    </row>
    <row r="2" spans="1:42" ht="46.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314"/>
    </row>
    <row r="3" spans="1:42" ht="46.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314"/>
    </row>
    <row r="4" spans="1:42" ht="46.5">
      <c r="A4" s="379" t="s">
        <v>647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314"/>
    </row>
    <row r="5" spans="1:42" ht="46.5">
      <c r="A5" s="378" t="s">
        <v>649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314"/>
    </row>
    <row r="6" spans="1:42" ht="46.5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314"/>
    </row>
    <row r="7" spans="1:42" ht="30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393" t="s">
        <v>24</v>
      </c>
      <c r="H7" s="388" t="s">
        <v>25</v>
      </c>
      <c r="I7" s="388" t="s">
        <v>31</v>
      </c>
      <c r="J7" s="395" t="s">
        <v>638</v>
      </c>
      <c r="K7" s="395"/>
      <c r="L7" s="395"/>
      <c r="M7" s="395"/>
      <c r="N7" s="395" t="s">
        <v>639</v>
      </c>
      <c r="O7" s="395"/>
      <c r="P7" s="395"/>
      <c r="Q7" s="395"/>
      <c r="R7" s="395" t="s">
        <v>640</v>
      </c>
      <c r="S7" s="395"/>
      <c r="T7" s="395"/>
      <c r="U7" s="395"/>
      <c r="V7" s="395" t="s">
        <v>641</v>
      </c>
      <c r="W7" s="395"/>
      <c r="X7" s="395"/>
      <c r="Y7" s="395"/>
      <c r="Z7" s="395" t="s">
        <v>642</v>
      </c>
      <c r="AA7" s="395"/>
      <c r="AB7" s="395"/>
      <c r="AC7" s="395"/>
      <c r="AD7" s="395" t="s">
        <v>643</v>
      </c>
      <c r="AE7" s="395"/>
      <c r="AF7" s="395"/>
      <c r="AG7" s="395"/>
      <c r="AH7" s="395" t="s">
        <v>644</v>
      </c>
      <c r="AI7" s="395"/>
      <c r="AJ7" s="395"/>
      <c r="AK7" s="395"/>
      <c r="AL7" s="395" t="s">
        <v>645</v>
      </c>
      <c r="AM7" s="395"/>
      <c r="AN7" s="395"/>
      <c r="AO7" s="395"/>
      <c r="AP7" s="436" t="s">
        <v>646</v>
      </c>
    </row>
    <row r="8" spans="1:42" ht="30">
      <c r="A8" s="398"/>
      <c r="B8" s="390"/>
      <c r="C8" s="388"/>
      <c r="D8" s="390"/>
      <c r="E8" s="390"/>
      <c r="F8" s="388"/>
      <c r="G8" s="394"/>
      <c r="H8" s="388"/>
      <c r="I8" s="388"/>
      <c r="J8" s="395"/>
      <c r="K8" s="395"/>
      <c r="L8" s="395"/>
      <c r="M8" s="397"/>
      <c r="N8" s="395"/>
      <c r="O8" s="395"/>
      <c r="P8" s="395"/>
      <c r="Q8" s="397"/>
      <c r="R8" s="395"/>
      <c r="S8" s="395"/>
      <c r="T8" s="395"/>
      <c r="U8" s="397"/>
      <c r="V8" s="395"/>
      <c r="W8" s="395"/>
      <c r="X8" s="395"/>
      <c r="Y8" s="397"/>
      <c r="Z8" s="395"/>
      <c r="AA8" s="395"/>
      <c r="AB8" s="395"/>
      <c r="AC8" s="397"/>
      <c r="AD8" s="395"/>
      <c r="AE8" s="395"/>
      <c r="AF8" s="395"/>
      <c r="AG8" s="397"/>
      <c r="AH8" s="395"/>
      <c r="AI8" s="395"/>
      <c r="AJ8" s="395"/>
      <c r="AK8" s="397"/>
      <c r="AL8" s="395"/>
      <c r="AM8" s="395"/>
      <c r="AN8" s="395"/>
      <c r="AO8" s="397"/>
      <c r="AP8" s="436"/>
    </row>
    <row r="9" spans="1:42" ht="120" customHeight="1">
      <c r="A9" s="399"/>
      <c r="B9" s="391"/>
      <c r="C9" s="389"/>
      <c r="D9" s="391"/>
      <c r="E9" s="391"/>
      <c r="F9" s="389"/>
      <c r="G9" s="394"/>
      <c r="H9" s="389"/>
      <c r="I9" s="389"/>
      <c r="J9" s="249">
        <v>42797</v>
      </c>
      <c r="K9" s="249">
        <v>42798</v>
      </c>
      <c r="L9" s="249">
        <v>42799</v>
      </c>
      <c r="M9" s="248" t="s">
        <v>637</v>
      </c>
      <c r="N9" s="249">
        <v>42811</v>
      </c>
      <c r="O9" s="249">
        <v>42812</v>
      </c>
      <c r="P9" s="249">
        <v>42813</v>
      </c>
      <c r="Q9" s="248" t="s">
        <v>637</v>
      </c>
      <c r="R9" s="249">
        <v>42825</v>
      </c>
      <c r="S9" s="249">
        <v>42826</v>
      </c>
      <c r="T9" s="249">
        <v>42827</v>
      </c>
      <c r="U9" s="248" t="s">
        <v>637</v>
      </c>
      <c r="V9" s="249">
        <v>42860</v>
      </c>
      <c r="W9" s="249">
        <v>42861</v>
      </c>
      <c r="X9" s="249">
        <v>42862</v>
      </c>
      <c r="Y9" s="248" t="s">
        <v>637</v>
      </c>
      <c r="Z9" s="249">
        <v>42916</v>
      </c>
      <c r="AA9" s="249">
        <v>42917</v>
      </c>
      <c r="AB9" s="249">
        <v>42918</v>
      </c>
      <c r="AC9" s="248" t="s">
        <v>637</v>
      </c>
      <c r="AD9" s="249">
        <v>42958</v>
      </c>
      <c r="AE9" s="249">
        <v>42959</v>
      </c>
      <c r="AF9" s="249">
        <v>42960</v>
      </c>
      <c r="AG9" s="248" t="s">
        <v>637</v>
      </c>
      <c r="AH9" s="249">
        <v>43007</v>
      </c>
      <c r="AI9" s="249">
        <v>43008</v>
      </c>
      <c r="AJ9" s="249">
        <v>43009</v>
      </c>
      <c r="AK9" s="248" t="s">
        <v>637</v>
      </c>
      <c r="AL9" s="249"/>
      <c r="AM9" s="249"/>
      <c r="AN9" s="249"/>
      <c r="AO9" s="248" t="s">
        <v>637</v>
      </c>
      <c r="AP9" s="436"/>
    </row>
    <row r="10" spans="1:42" ht="47.25" thickBot="1">
      <c r="A10" s="437" t="s">
        <v>649</v>
      </c>
      <c r="B10" s="438"/>
      <c r="C10" s="438"/>
      <c r="D10" s="438"/>
      <c r="E10" s="438"/>
      <c r="F10" s="438"/>
      <c r="G10" s="438"/>
      <c r="H10" s="438"/>
      <c r="I10" s="438"/>
      <c r="J10" s="375"/>
      <c r="K10" s="375"/>
      <c r="L10" s="375"/>
      <c r="M10" s="375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314"/>
    </row>
    <row r="11" spans="1:42" ht="93.75" thickBot="1">
      <c r="A11" s="284">
        <v>1</v>
      </c>
      <c r="B11" s="285"/>
      <c r="C11" s="286" t="s">
        <v>177</v>
      </c>
      <c r="D11" s="524">
        <v>1984</v>
      </c>
      <c r="E11" s="524" t="s">
        <v>72</v>
      </c>
      <c r="F11" s="286" t="s">
        <v>405</v>
      </c>
      <c r="G11" s="287" t="s">
        <v>406</v>
      </c>
      <c r="H11" s="527" t="s">
        <v>96</v>
      </c>
      <c r="I11" s="530" t="s">
        <v>171</v>
      </c>
      <c r="J11" s="283">
        <v>11</v>
      </c>
      <c r="K11" s="135">
        <v>23</v>
      </c>
      <c r="L11" s="135">
        <v>17</v>
      </c>
      <c r="M11" s="252">
        <f>L11+K11+J11</f>
        <v>51</v>
      </c>
      <c r="N11" s="135">
        <v>2</v>
      </c>
      <c r="O11" s="135">
        <v>19</v>
      </c>
      <c r="P11" s="135">
        <v>10</v>
      </c>
      <c r="Q11" s="252">
        <f>P11+O11+N11</f>
        <v>31</v>
      </c>
      <c r="R11" s="135"/>
      <c r="S11" s="135">
        <v>19</v>
      </c>
      <c r="T11" s="135">
        <v>14</v>
      </c>
      <c r="U11" s="252">
        <f>T11+S11+R11</f>
        <v>33</v>
      </c>
      <c r="V11" s="135">
        <v>13</v>
      </c>
      <c r="W11" s="135"/>
      <c r="X11" s="135">
        <v>12</v>
      </c>
      <c r="Y11" s="252">
        <f>X11+W11+V11</f>
        <v>25</v>
      </c>
      <c r="Z11" s="135">
        <v>7</v>
      </c>
      <c r="AA11" s="135"/>
      <c r="AB11" s="135"/>
      <c r="AC11" s="252">
        <f>AB11+AA11+Z11</f>
        <v>7</v>
      </c>
      <c r="AD11" s="135"/>
      <c r="AE11" s="135">
        <v>7</v>
      </c>
      <c r="AF11" s="135">
        <v>3</v>
      </c>
      <c r="AG11" s="252">
        <f>AF11+AE11+AD11</f>
        <v>10</v>
      </c>
      <c r="AH11" s="135"/>
      <c r="AI11" s="135"/>
      <c r="AJ11" s="135"/>
      <c r="AK11" s="252">
        <f>AJ11+AI11+AH11</f>
        <v>0</v>
      </c>
      <c r="AL11" s="135"/>
      <c r="AM11" s="135"/>
      <c r="AN11" s="135"/>
      <c r="AO11" s="252">
        <f>AN11+AM11+AL11</f>
        <v>0</v>
      </c>
      <c r="AP11" s="315">
        <f>AO11+AK11+AG11+AC11+Y11+U11+Q11+M11</f>
        <v>157</v>
      </c>
    </row>
    <row r="12" spans="1:42" ht="183.75" thickBot="1">
      <c r="A12" s="292">
        <f>A11+1</f>
        <v>2</v>
      </c>
      <c r="B12" s="285"/>
      <c r="C12" s="45" t="s">
        <v>282</v>
      </c>
      <c r="D12" s="169">
        <v>1991</v>
      </c>
      <c r="E12" s="169" t="s">
        <v>72</v>
      </c>
      <c r="F12" s="45" t="s">
        <v>332</v>
      </c>
      <c r="G12" s="75" t="s">
        <v>303</v>
      </c>
      <c r="H12" s="88" t="s">
        <v>301</v>
      </c>
      <c r="I12" s="281" t="s">
        <v>208</v>
      </c>
      <c r="J12" s="283">
        <v>4</v>
      </c>
      <c r="K12" s="135">
        <v>13</v>
      </c>
      <c r="L12" s="135">
        <v>9</v>
      </c>
      <c r="M12" s="252">
        <f aca="true" t="shared" si="0" ref="M12:M75">L12+K12+J12</f>
        <v>26</v>
      </c>
      <c r="N12" s="135">
        <v>14</v>
      </c>
      <c r="O12" s="135">
        <v>15</v>
      </c>
      <c r="P12" s="135">
        <v>4</v>
      </c>
      <c r="Q12" s="252">
        <f aca="true" t="shared" si="1" ref="Q12:Q75">P12+O12+N12</f>
        <v>33</v>
      </c>
      <c r="R12" s="135">
        <v>12</v>
      </c>
      <c r="S12" s="135">
        <v>3</v>
      </c>
      <c r="T12" s="135">
        <v>1</v>
      </c>
      <c r="U12" s="252">
        <f aca="true" t="shared" si="2" ref="U12:U75">T12+S12+R12</f>
        <v>16</v>
      </c>
      <c r="V12" s="135">
        <v>7</v>
      </c>
      <c r="W12" s="135"/>
      <c r="X12" s="135"/>
      <c r="Y12" s="252">
        <f aca="true" t="shared" si="3" ref="Y12:Y75">X12+W12+V12</f>
        <v>7</v>
      </c>
      <c r="Z12" s="135">
        <v>11</v>
      </c>
      <c r="AA12" s="135">
        <v>2</v>
      </c>
      <c r="AB12" s="135">
        <v>8</v>
      </c>
      <c r="AC12" s="252">
        <f>AB12+AA12+Z12</f>
        <v>21</v>
      </c>
      <c r="AD12" s="135">
        <v>7</v>
      </c>
      <c r="AE12" s="135"/>
      <c r="AF12" s="135"/>
      <c r="AG12" s="252">
        <f>AF12+AE12+AD12</f>
        <v>7</v>
      </c>
      <c r="AH12" s="135">
        <v>5</v>
      </c>
      <c r="AI12" s="135">
        <v>7</v>
      </c>
      <c r="AJ12" s="135"/>
      <c r="AK12" s="252">
        <f aca="true" t="shared" si="4" ref="AK12:AK75">AJ12+AI12+AH12</f>
        <v>12</v>
      </c>
      <c r="AL12" s="135"/>
      <c r="AM12" s="135"/>
      <c r="AN12" s="135"/>
      <c r="AO12" s="252">
        <f>AN12+AM12+AL12</f>
        <v>0</v>
      </c>
      <c r="AP12" s="315">
        <f>AO12+AK12+AG12+AC12+Y12+U12+Q12+M12</f>
        <v>122</v>
      </c>
    </row>
    <row r="13" spans="1:42" ht="93.75" thickBot="1">
      <c r="A13" s="292">
        <f>A12+1</f>
        <v>3</v>
      </c>
      <c r="B13" s="285"/>
      <c r="C13" s="45" t="s">
        <v>282</v>
      </c>
      <c r="D13" s="169">
        <v>1991</v>
      </c>
      <c r="E13" s="169" t="s">
        <v>72</v>
      </c>
      <c r="F13" s="45" t="s">
        <v>415</v>
      </c>
      <c r="G13" s="75" t="s">
        <v>300</v>
      </c>
      <c r="H13" s="91" t="s">
        <v>301</v>
      </c>
      <c r="I13" s="281" t="s">
        <v>208</v>
      </c>
      <c r="J13" s="283">
        <v>15</v>
      </c>
      <c r="K13" s="135">
        <v>3</v>
      </c>
      <c r="L13" s="135">
        <v>3</v>
      </c>
      <c r="M13" s="252">
        <f t="shared" si="0"/>
        <v>21</v>
      </c>
      <c r="N13" s="135">
        <v>15</v>
      </c>
      <c r="O13" s="135">
        <v>2</v>
      </c>
      <c r="P13" s="135">
        <v>7</v>
      </c>
      <c r="Q13" s="252">
        <f t="shared" si="1"/>
        <v>24</v>
      </c>
      <c r="R13" s="135">
        <v>9</v>
      </c>
      <c r="S13" s="135">
        <v>10</v>
      </c>
      <c r="T13" s="135">
        <v>2</v>
      </c>
      <c r="U13" s="252">
        <f t="shared" si="2"/>
        <v>21</v>
      </c>
      <c r="V13" s="135"/>
      <c r="W13" s="135">
        <v>8</v>
      </c>
      <c r="X13" s="135">
        <v>11</v>
      </c>
      <c r="Y13" s="252">
        <f t="shared" si="3"/>
        <v>19</v>
      </c>
      <c r="Z13" s="135"/>
      <c r="AA13" s="135">
        <v>10</v>
      </c>
      <c r="AB13" s="135">
        <v>7</v>
      </c>
      <c r="AC13" s="252">
        <f>AB13+AA13+Z13</f>
        <v>17</v>
      </c>
      <c r="AD13" s="135">
        <v>3</v>
      </c>
      <c r="AE13" s="135"/>
      <c r="AF13" s="135"/>
      <c r="AG13" s="252">
        <f>AF13+AE13+AD13</f>
        <v>3</v>
      </c>
      <c r="AH13" s="135">
        <v>4</v>
      </c>
      <c r="AI13" s="135">
        <v>4</v>
      </c>
      <c r="AJ13" s="135">
        <v>2</v>
      </c>
      <c r="AK13" s="252">
        <f t="shared" si="4"/>
        <v>10</v>
      </c>
      <c r="AL13" s="135"/>
      <c r="AM13" s="135"/>
      <c r="AN13" s="135"/>
      <c r="AO13" s="252">
        <f>AN13+AM13+AL13</f>
        <v>0</v>
      </c>
      <c r="AP13" s="315">
        <f>AO13+AK13+AG13+AC13+Y13+U13+Q13+M13</f>
        <v>115</v>
      </c>
    </row>
    <row r="14" spans="1:42" ht="117" thickBot="1">
      <c r="A14" s="292"/>
      <c r="B14" s="285"/>
      <c r="C14" s="270" t="s">
        <v>71</v>
      </c>
      <c r="D14" s="282">
        <v>1992</v>
      </c>
      <c r="E14" s="282" t="s">
        <v>72</v>
      </c>
      <c r="F14" s="311" t="s">
        <v>598</v>
      </c>
      <c r="G14" s="312" t="s">
        <v>299</v>
      </c>
      <c r="H14" s="270" t="s">
        <v>75</v>
      </c>
      <c r="I14" s="313" t="s">
        <v>76</v>
      </c>
      <c r="J14" s="283">
        <v>14</v>
      </c>
      <c r="K14" s="135">
        <v>18</v>
      </c>
      <c r="L14" s="135">
        <v>20</v>
      </c>
      <c r="M14" s="252">
        <f t="shared" si="0"/>
        <v>52</v>
      </c>
      <c r="N14" s="135">
        <v>19</v>
      </c>
      <c r="O14" s="135">
        <v>14</v>
      </c>
      <c r="P14" s="135">
        <v>19</v>
      </c>
      <c r="Q14" s="252">
        <f t="shared" si="1"/>
        <v>52</v>
      </c>
      <c r="R14" s="135"/>
      <c r="S14" s="135"/>
      <c r="T14" s="135"/>
      <c r="U14" s="252">
        <f t="shared" si="2"/>
        <v>0</v>
      </c>
      <c r="V14" s="135"/>
      <c r="W14" s="135"/>
      <c r="X14" s="135"/>
      <c r="Y14" s="252">
        <f t="shared" si="3"/>
        <v>0</v>
      </c>
      <c r="Z14" s="135"/>
      <c r="AA14" s="135"/>
      <c r="AB14" s="135"/>
      <c r="AC14" s="252">
        <f>AB14+AA14+Z14</f>
        <v>0</v>
      </c>
      <c r="AD14" s="135"/>
      <c r="AE14" s="135"/>
      <c r="AF14" s="135"/>
      <c r="AG14" s="252">
        <f>AF14+AE14+AD14</f>
        <v>0</v>
      </c>
      <c r="AH14" s="135"/>
      <c r="AI14" s="135"/>
      <c r="AJ14" s="135"/>
      <c r="AK14" s="252">
        <f t="shared" si="4"/>
        <v>0</v>
      </c>
      <c r="AL14" s="135"/>
      <c r="AM14" s="135"/>
      <c r="AN14" s="135"/>
      <c r="AO14" s="252">
        <f>AN14+AM14+AL14</f>
        <v>0</v>
      </c>
      <c r="AP14" s="315">
        <f>AO14+AK14+AG14+AC14+Y14+U14+Q14+M14</f>
        <v>104</v>
      </c>
    </row>
    <row r="15" spans="1:42" ht="140.25" thickBot="1">
      <c r="A15" s="292">
        <f>A13+1</f>
        <v>4</v>
      </c>
      <c r="B15" s="285"/>
      <c r="C15" s="45" t="s">
        <v>315</v>
      </c>
      <c r="D15" s="78">
        <v>1998</v>
      </c>
      <c r="E15" s="78" t="s">
        <v>84</v>
      </c>
      <c r="F15" s="45" t="s">
        <v>316</v>
      </c>
      <c r="G15" s="75" t="s">
        <v>317</v>
      </c>
      <c r="H15" s="101" t="s">
        <v>96</v>
      </c>
      <c r="I15" s="154" t="s">
        <v>171</v>
      </c>
      <c r="J15" s="283">
        <v>21</v>
      </c>
      <c r="K15" s="135">
        <v>24</v>
      </c>
      <c r="L15" s="135"/>
      <c r="M15" s="252">
        <f t="shared" si="0"/>
        <v>45</v>
      </c>
      <c r="N15" s="135">
        <v>21</v>
      </c>
      <c r="O15" s="135"/>
      <c r="P15" s="135"/>
      <c r="Q15" s="252">
        <f t="shared" si="1"/>
        <v>21</v>
      </c>
      <c r="R15" s="135"/>
      <c r="S15" s="135">
        <v>20</v>
      </c>
      <c r="T15" s="135"/>
      <c r="U15" s="252">
        <f t="shared" si="2"/>
        <v>20</v>
      </c>
      <c r="V15" s="135">
        <v>16</v>
      </c>
      <c r="W15" s="135"/>
      <c r="X15" s="135"/>
      <c r="Y15" s="252">
        <f t="shared" si="3"/>
        <v>16</v>
      </c>
      <c r="Z15" s="135"/>
      <c r="AA15" s="135"/>
      <c r="AB15" s="135"/>
      <c r="AC15" s="252">
        <f>AB15+AA15+Z15</f>
        <v>0</v>
      </c>
      <c r="AD15" s="135"/>
      <c r="AE15" s="135"/>
      <c r="AF15" s="135"/>
      <c r="AG15" s="252">
        <f>AF15+AE15+AD15</f>
        <v>0</v>
      </c>
      <c r="AH15" s="135"/>
      <c r="AI15" s="135"/>
      <c r="AJ15" s="135"/>
      <c r="AK15" s="252">
        <f t="shared" si="4"/>
        <v>0</v>
      </c>
      <c r="AL15" s="135"/>
      <c r="AM15" s="135"/>
      <c r="AN15" s="135"/>
      <c r="AO15" s="252">
        <f>AN15+AM15+AL15</f>
        <v>0</v>
      </c>
      <c r="AP15" s="315">
        <f>AO15+AK15+AG15+AC15+Y15+U15+Q15+M15</f>
        <v>102</v>
      </c>
    </row>
    <row r="16" spans="1:42" ht="138" thickBot="1">
      <c r="A16" s="292">
        <f>A15+1</f>
        <v>5</v>
      </c>
      <c r="B16" s="285"/>
      <c r="C16" s="45" t="s">
        <v>311</v>
      </c>
      <c r="D16" s="169">
        <v>1997</v>
      </c>
      <c r="E16" s="169" t="s">
        <v>72</v>
      </c>
      <c r="F16" s="45" t="s">
        <v>312</v>
      </c>
      <c r="G16" s="75" t="s">
        <v>313</v>
      </c>
      <c r="H16" s="45" t="s">
        <v>96</v>
      </c>
      <c r="I16" s="281" t="s">
        <v>171</v>
      </c>
      <c r="J16" s="283">
        <v>19</v>
      </c>
      <c r="K16" s="135">
        <v>11</v>
      </c>
      <c r="L16" s="135">
        <v>19</v>
      </c>
      <c r="M16" s="252">
        <f t="shared" si="0"/>
        <v>49</v>
      </c>
      <c r="N16" s="135">
        <v>8</v>
      </c>
      <c r="O16" s="135">
        <v>12</v>
      </c>
      <c r="P16" s="135">
        <v>6</v>
      </c>
      <c r="Q16" s="252">
        <f t="shared" si="1"/>
        <v>26</v>
      </c>
      <c r="R16" s="135"/>
      <c r="S16" s="135">
        <v>7</v>
      </c>
      <c r="T16" s="135"/>
      <c r="U16" s="252">
        <f t="shared" si="2"/>
        <v>7</v>
      </c>
      <c r="V16" s="135"/>
      <c r="W16" s="135"/>
      <c r="X16" s="135"/>
      <c r="Y16" s="252">
        <f t="shared" si="3"/>
        <v>0</v>
      </c>
      <c r="Z16" s="135">
        <v>14</v>
      </c>
      <c r="AA16" s="135">
        <v>5</v>
      </c>
      <c r="AB16" s="135"/>
      <c r="AC16" s="252">
        <f>AB16+AA16+Z16</f>
        <v>19</v>
      </c>
      <c r="AD16" s="135"/>
      <c r="AE16" s="135"/>
      <c r="AF16" s="135"/>
      <c r="AG16" s="252">
        <f>AF16+AE16+AD16</f>
        <v>0</v>
      </c>
      <c r="AH16" s="135"/>
      <c r="AI16" s="135"/>
      <c r="AJ16" s="135"/>
      <c r="AK16" s="252">
        <f t="shared" si="4"/>
        <v>0</v>
      </c>
      <c r="AL16" s="135"/>
      <c r="AM16" s="135"/>
      <c r="AN16" s="135"/>
      <c r="AO16" s="252">
        <f>AN16+AM16+AL16</f>
        <v>0</v>
      </c>
      <c r="AP16" s="315">
        <f>AO16+AK16+AG16+AC16+Y16+U16+Q16+M16</f>
        <v>101</v>
      </c>
    </row>
    <row r="17" spans="1:42" ht="93.75" thickBot="1">
      <c r="A17" s="292">
        <f>A16+1</f>
        <v>6</v>
      </c>
      <c r="B17" s="285"/>
      <c r="C17" s="45" t="s">
        <v>311</v>
      </c>
      <c r="D17" s="78">
        <v>1997</v>
      </c>
      <c r="E17" s="78" t="s">
        <v>72</v>
      </c>
      <c r="F17" s="45" t="s">
        <v>516</v>
      </c>
      <c r="G17" s="75" t="s">
        <v>510</v>
      </c>
      <c r="H17" s="101" t="s">
        <v>96</v>
      </c>
      <c r="I17" s="288" t="s">
        <v>171</v>
      </c>
      <c r="J17" s="283"/>
      <c r="K17" s="135">
        <v>17</v>
      </c>
      <c r="L17" s="135">
        <v>15</v>
      </c>
      <c r="M17" s="252">
        <f t="shared" si="0"/>
        <v>32</v>
      </c>
      <c r="N17" s="135"/>
      <c r="O17" s="135">
        <v>17</v>
      </c>
      <c r="P17" s="135">
        <v>15</v>
      </c>
      <c r="Q17" s="252">
        <f t="shared" si="1"/>
        <v>32</v>
      </c>
      <c r="R17" s="135"/>
      <c r="S17" s="135">
        <v>16</v>
      </c>
      <c r="T17" s="135">
        <v>15</v>
      </c>
      <c r="U17" s="252">
        <f t="shared" si="2"/>
        <v>31</v>
      </c>
      <c r="V17" s="135"/>
      <c r="W17" s="135"/>
      <c r="X17" s="135"/>
      <c r="Y17" s="252">
        <f t="shared" si="3"/>
        <v>0</v>
      </c>
      <c r="Z17" s="135"/>
      <c r="AA17" s="135"/>
      <c r="AB17" s="135"/>
      <c r="AC17" s="252">
        <f>AB17+AA17+Z17</f>
        <v>0</v>
      </c>
      <c r="AD17" s="135"/>
      <c r="AE17" s="135"/>
      <c r="AF17" s="135"/>
      <c r="AG17" s="252">
        <f>AF17+AE17+AD17</f>
        <v>0</v>
      </c>
      <c r="AH17" s="135"/>
      <c r="AI17" s="135"/>
      <c r="AJ17" s="135"/>
      <c r="AK17" s="252">
        <f t="shared" si="4"/>
        <v>0</v>
      </c>
      <c r="AL17" s="135"/>
      <c r="AM17" s="135"/>
      <c r="AN17" s="135"/>
      <c r="AO17" s="252">
        <f>AN17+AM17+AL17</f>
        <v>0</v>
      </c>
      <c r="AP17" s="315">
        <f>AO17+AK17+AG17+AC17+Y17+U17+Q17+M17</f>
        <v>95</v>
      </c>
    </row>
    <row r="18" spans="1:42" ht="138" thickBot="1">
      <c r="A18" s="292">
        <f>A17+1</f>
        <v>7</v>
      </c>
      <c r="B18" s="285"/>
      <c r="C18" s="45" t="s">
        <v>177</v>
      </c>
      <c r="D18" s="169">
        <v>1984</v>
      </c>
      <c r="E18" s="169" t="s">
        <v>72</v>
      </c>
      <c r="F18" s="45" t="s">
        <v>398</v>
      </c>
      <c r="G18" s="75" t="s">
        <v>399</v>
      </c>
      <c r="H18" s="45" t="s">
        <v>96</v>
      </c>
      <c r="I18" s="289" t="s">
        <v>171</v>
      </c>
      <c r="J18" s="283">
        <v>23</v>
      </c>
      <c r="K18" s="135"/>
      <c r="L18" s="135"/>
      <c r="M18" s="252">
        <f t="shared" si="0"/>
        <v>23</v>
      </c>
      <c r="N18" s="135">
        <v>18</v>
      </c>
      <c r="O18" s="135"/>
      <c r="P18" s="135"/>
      <c r="Q18" s="252">
        <f t="shared" si="1"/>
        <v>18</v>
      </c>
      <c r="R18" s="135"/>
      <c r="S18" s="135"/>
      <c r="T18" s="135"/>
      <c r="U18" s="252">
        <f t="shared" si="2"/>
        <v>0</v>
      </c>
      <c r="V18" s="135"/>
      <c r="W18" s="135">
        <v>14</v>
      </c>
      <c r="X18" s="135">
        <v>9</v>
      </c>
      <c r="Y18" s="252">
        <f t="shared" si="3"/>
        <v>23</v>
      </c>
      <c r="Z18" s="135"/>
      <c r="AA18" s="135">
        <v>7</v>
      </c>
      <c r="AB18" s="135">
        <v>12</v>
      </c>
      <c r="AC18" s="252">
        <f>AB18+AA18+Z18</f>
        <v>19</v>
      </c>
      <c r="AD18" s="135"/>
      <c r="AE18" s="135">
        <v>0</v>
      </c>
      <c r="AF18" s="135">
        <v>8</v>
      </c>
      <c r="AG18" s="252">
        <f>AF18+AE18+AD18</f>
        <v>8</v>
      </c>
      <c r="AH18" s="135"/>
      <c r="AI18" s="135"/>
      <c r="AJ18" s="135"/>
      <c r="AK18" s="252">
        <f t="shared" si="4"/>
        <v>0</v>
      </c>
      <c r="AL18" s="135"/>
      <c r="AM18" s="135"/>
      <c r="AN18" s="135"/>
      <c r="AO18" s="252">
        <f>AN18+AM18+AL18</f>
        <v>0</v>
      </c>
      <c r="AP18" s="315">
        <f>AO18+AK18+AG18+AC18+Y18+U18+Q18+M18</f>
        <v>91</v>
      </c>
    </row>
    <row r="19" spans="1:42" ht="93.75" thickBot="1">
      <c r="A19" s="292">
        <f>A18+1</f>
        <v>8</v>
      </c>
      <c r="B19" s="285"/>
      <c r="C19" s="45" t="s">
        <v>177</v>
      </c>
      <c r="D19" s="78">
        <v>1984</v>
      </c>
      <c r="E19" s="78" t="s">
        <v>72</v>
      </c>
      <c r="F19" s="45" t="s">
        <v>517</v>
      </c>
      <c r="G19" s="75" t="s">
        <v>508</v>
      </c>
      <c r="H19" s="101" t="s">
        <v>96</v>
      </c>
      <c r="I19" s="288" t="s">
        <v>171</v>
      </c>
      <c r="J19" s="283"/>
      <c r="K19" s="135">
        <v>15</v>
      </c>
      <c r="L19" s="135">
        <v>18</v>
      </c>
      <c r="M19" s="252">
        <f t="shared" si="0"/>
        <v>33</v>
      </c>
      <c r="N19" s="135"/>
      <c r="O19" s="135">
        <v>18</v>
      </c>
      <c r="P19" s="135">
        <v>8</v>
      </c>
      <c r="Q19" s="252">
        <f t="shared" si="1"/>
        <v>26</v>
      </c>
      <c r="R19" s="135"/>
      <c r="S19" s="135">
        <v>14</v>
      </c>
      <c r="T19" s="135">
        <v>13</v>
      </c>
      <c r="U19" s="252">
        <f t="shared" si="2"/>
        <v>27</v>
      </c>
      <c r="V19" s="135"/>
      <c r="W19" s="135"/>
      <c r="X19" s="135"/>
      <c r="Y19" s="252">
        <f t="shared" si="3"/>
        <v>0</v>
      </c>
      <c r="Z19" s="135"/>
      <c r="AA19" s="135"/>
      <c r="AB19" s="135"/>
      <c r="AC19" s="252">
        <f>AB19+AA19+Z19</f>
        <v>0</v>
      </c>
      <c r="AD19" s="135"/>
      <c r="AE19" s="135"/>
      <c r="AF19" s="135"/>
      <c r="AG19" s="252">
        <f>AF19+AE19+AD19</f>
        <v>0</v>
      </c>
      <c r="AH19" s="135"/>
      <c r="AI19" s="135"/>
      <c r="AJ19" s="135"/>
      <c r="AK19" s="252">
        <f t="shared" si="4"/>
        <v>0</v>
      </c>
      <c r="AL19" s="135"/>
      <c r="AM19" s="135"/>
      <c r="AN19" s="135"/>
      <c r="AO19" s="252">
        <f>AN19+AM19+AL19</f>
        <v>0</v>
      </c>
      <c r="AP19" s="315">
        <f>AO19+AK19+AG19+AC19+Y19+U19+Q19+M19</f>
        <v>86</v>
      </c>
    </row>
    <row r="20" spans="1:42" ht="138" thickBot="1">
      <c r="A20" s="292">
        <f>A19+1</f>
        <v>9</v>
      </c>
      <c r="B20" s="285"/>
      <c r="C20" s="45" t="s">
        <v>315</v>
      </c>
      <c r="D20" s="169">
        <v>1998</v>
      </c>
      <c r="E20" s="169" t="s">
        <v>84</v>
      </c>
      <c r="F20" s="45" t="s">
        <v>407</v>
      </c>
      <c r="G20" s="75" t="s">
        <v>408</v>
      </c>
      <c r="H20" s="45" t="s">
        <v>96</v>
      </c>
      <c r="I20" s="289" t="s">
        <v>171</v>
      </c>
      <c r="J20" s="283">
        <v>13</v>
      </c>
      <c r="K20" s="135">
        <v>16</v>
      </c>
      <c r="L20" s="135">
        <v>2</v>
      </c>
      <c r="M20" s="252">
        <f t="shared" si="0"/>
        <v>31</v>
      </c>
      <c r="N20" s="135">
        <v>22</v>
      </c>
      <c r="O20" s="135">
        <v>10</v>
      </c>
      <c r="P20" s="135"/>
      <c r="Q20" s="252">
        <f t="shared" si="1"/>
        <v>32</v>
      </c>
      <c r="R20" s="135"/>
      <c r="S20" s="135"/>
      <c r="T20" s="135"/>
      <c r="U20" s="252">
        <f t="shared" si="2"/>
        <v>0</v>
      </c>
      <c r="V20" s="135"/>
      <c r="W20" s="135">
        <v>6</v>
      </c>
      <c r="X20" s="135">
        <v>3</v>
      </c>
      <c r="Y20" s="252">
        <f t="shared" si="3"/>
        <v>9</v>
      </c>
      <c r="Z20" s="135"/>
      <c r="AA20" s="135">
        <v>3</v>
      </c>
      <c r="AB20" s="135">
        <v>4</v>
      </c>
      <c r="AC20" s="252">
        <f>AB20+AA20+Z20</f>
        <v>7</v>
      </c>
      <c r="AD20" s="135"/>
      <c r="AE20" s="135"/>
      <c r="AF20" s="135"/>
      <c r="AG20" s="252">
        <f>AF20+AE20+AD20</f>
        <v>0</v>
      </c>
      <c r="AH20" s="135"/>
      <c r="AI20" s="135"/>
      <c r="AJ20" s="135"/>
      <c r="AK20" s="252">
        <f t="shared" si="4"/>
        <v>0</v>
      </c>
      <c r="AL20" s="135"/>
      <c r="AM20" s="135"/>
      <c r="AN20" s="135"/>
      <c r="AO20" s="252">
        <f>AN20+AM20+AL20</f>
        <v>0</v>
      </c>
      <c r="AP20" s="315">
        <f>AO20+AK20+AG20+AC20+Y20+U20+Q20+M20</f>
        <v>79</v>
      </c>
    </row>
    <row r="21" spans="1:42" ht="138" thickBot="1">
      <c r="A21" s="292">
        <f>A20+1</f>
        <v>10</v>
      </c>
      <c r="B21" s="285"/>
      <c r="C21" s="45" t="s">
        <v>177</v>
      </c>
      <c r="D21" s="169">
        <v>1984</v>
      </c>
      <c r="E21" s="169" t="s">
        <v>72</v>
      </c>
      <c r="F21" s="253" t="s">
        <v>651</v>
      </c>
      <c r="G21" s="254" t="s">
        <v>509</v>
      </c>
      <c r="H21" s="45" t="s">
        <v>96</v>
      </c>
      <c r="I21" s="289" t="s">
        <v>171</v>
      </c>
      <c r="J21" s="283"/>
      <c r="K21" s="135">
        <v>7</v>
      </c>
      <c r="L21" s="135">
        <v>12</v>
      </c>
      <c r="M21" s="252">
        <f t="shared" si="0"/>
        <v>19</v>
      </c>
      <c r="N21" s="135"/>
      <c r="O21" s="135">
        <v>20</v>
      </c>
      <c r="P21" s="135">
        <v>9</v>
      </c>
      <c r="Q21" s="252">
        <f t="shared" si="1"/>
        <v>29</v>
      </c>
      <c r="R21" s="135"/>
      <c r="S21" s="135"/>
      <c r="T21" s="135"/>
      <c r="U21" s="252">
        <f t="shared" si="2"/>
        <v>0</v>
      </c>
      <c r="V21" s="135"/>
      <c r="W21" s="135"/>
      <c r="X21" s="135"/>
      <c r="Y21" s="252">
        <f t="shared" si="3"/>
        <v>0</v>
      </c>
      <c r="Z21" s="135"/>
      <c r="AA21" s="135">
        <v>12</v>
      </c>
      <c r="AB21" s="135">
        <v>10</v>
      </c>
      <c r="AC21" s="252">
        <f>AB21+AA21+Z21</f>
        <v>22</v>
      </c>
      <c r="AD21" s="135"/>
      <c r="AE21" s="135"/>
      <c r="AF21" s="135"/>
      <c r="AG21" s="252">
        <f>AF21+AE21+AD21</f>
        <v>0</v>
      </c>
      <c r="AH21" s="135"/>
      <c r="AI21" s="135"/>
      <c r="AJ21" s="135"/>
      <c r="AK21" s="252">
        <f t="shared" si="4"/>
        <v>0</v>
      </c>
      <c r="AL21" s="135"/>
      <c r="AM21" s="135"/>
      <c r="AN21" s="135"/>
      <c r="AO21" s="252">
        <f>AN21+AM21+AL21</f>
        <v>0</v>
      </c>
      <c r="AP21" s="315">
        <f>AO21+AK21+AG21+AC21+Y21+U21+Q21+M21</f>
        <v>70</v>
      </c>
    </row>
    <row r="22" spans="1:42" ht="117" thickBot="1">
      <c r="A22" s="292">
        <f>A21+1</f>
        <v>11</v>
      </c>
      <c r="B22" s="285"/>
      <c r="C22" s="45" t="s">
        <v>209</v>
      </c>
      <c r="D22" s="169">
        <v>1992</v>
      </c>
      <c r="E22" s="169" t="s">
        <v>84</v>
      </c>
      <c r="F22" s="269" t="s">
        <v>513</v>
      </c>
      <c r="G22" s="275" t="s">
        <v>507</v>
      </c>
      <c r="H22" s="275" t="s">
        <v>207</v>
      </c>
      <c r="I22" s="289" t="s">
        <v>208</v>
      </c>
      <c r="J22" s="283"/>
      <c r="K22" s="135"/>
      <c r="L22" s="135">
        <v>14</v>
      </c>
      <c r="M22" s="252">
        <f t="shared" si="0"/>
        <v>14</v>
      </c>
      <c r="N22" s="135">
        <v>6</v>
      </c>
      <c r="O22" s="135"/>
      <c r="P22" s="135">
        <v>13</v>
      </c>
      <c r="Q22" s="252">
        <f t="shared" si="1"/>
        <v>19</v>
      </c>
      <c r="R22" s="135">
        <v>0</v>
      </c>
      <c r="S22" s="135"/>
      <c r="T22" s="135"/>
      <c r="U22" s="252">
        <f t="shared" si="2"/>
        <v>0</v>
      </c>
      <c r="V22" s="135"/>
      <c r="W22" s="135">
        <v>9</v>
      </c>
      <c r="X22" s="135">
        <v>2</v>
      </c>
      <c r="Y22" s="252">
        <f t="shared" si="3"/>
        <v>11</v>
      </c>
      <c r="Z22" s="135">
        <v>8</v>
      </c>
      <c r="AA22" s="135"/>
      <c r="AB22" s="135"/>
      <c r="AC22" s="252">
        <f>AB22+AA22+Z22</f>
        <v>8</v>
      </c>
      <c r="AD22" s="135">
        <v>6</v>
      </c>
      <c r="AE22" s="135">
        <v>5</v>
      </c>
      <c r="AF22" s="135">
        <v>6</v>
      </c>
      <c r="AG22" s="252">
        <f>AF22+AE22+AD22</f>
        <v>17</v>
      </c>
      <c r="AH22" s="135"/>
      <c r="AI22" s="135"/>
      <c r="AJ22" s="135">
        <v>1</v>
      </c>
      <c r="AK22" s="252">
        <f t="shared" si="4"/>
        <v>1</v>
      </c>
      <c r="AL22" s="135"/>
      <c r="AM22" s="135"/>
      <c r="AN22" s="135"/>
      <c r="AO22" s="252">
        <f>AN22+AM22+AL22</f>
        <v>0</v>
      </c>
      <c r="AP22" s="315">
        <f>AO22+AK22+AG22+AC22+Y22+U22+Q22+M22</f>
        <v>70</v>
      </c>
    </row>
    <row r="23" spans="1:42" ht="138" thickBot="1">
      <c r="A23" s="292">
        <f>A22+1</f>
        <v>12</v>
      </c>
      <c r="B23" s="285"/>
      <c r="C23" s="45" t="s">
        <v>311</v>
      </c>
      <c r="D23" s="169">
        <v>1997</v>
      </c>
      <c r="E23" s="169" t="s">
        <v>72</v>
      </c>
      <c r="F23" s="45" t="s">
        <v>403</v>
      </c>
      <c r="G23" s="75" t="s">
        <v>404</v>
      </c>
      <c r="H23" s="45" t="s">
        <v>96</v>
      </c>
      <c r="I23" s="289" t="s">
        <v>171</v>
      </c>
      <c r="J23" s="283">
        <v>22</v>
      </c>
      <c r="K23" s="135">
        <v>22</v>
      </c>
      <c r="L23" s="135"/>
      <c r="M23" s="252">
        <f t="shared" si="0"/>
        <v>44</v>
      </c>
      <c r="N23" s="135">
        <v>20</v>
      </c>
      <c r="O23" s="135"/>
      <c r="P23" s="135"/>
      <c r="Q23" s="252">
        <f t="shared" si="1"/>
        <v>20</v>
      </c>
      <c r="R23" s="135"/>
      <c r="S23" s="135"/>
      <c r="T23" s="135"/>
      <c r="U23" s="252">
        <f t="shared" si="2"/>
        <v>0</v>
      </c>
      <c r="V23" s="135">
        <v>3</v>
      </c>
      <c r="W23" s="135"/>
      <c r="X23" s="135"/>
      <c r="Y23" s="252">
        <f t="shared" si="3"/>
        <v>3</v>
      </c>
      <c r="Z23" s="135"/>
      <c r="AA23" s="135"/>
      <c r="AB23" s="135"/>
      <c r="AC23" s="252">
        <f>AB23+AA23+Z23</f>
        <v>0</v>
      </c>
      <c r="AD23" s="135"/>
      <c r="AE23" s="135"/>
      <c r="AF23" s="135"/>
      <c r="AG23" s="252">
        <f>AF23+AE23+AD23</f>
        <v>0</v>
      </c>
      <c r="AH23" s="135"/>
      <c r="AI23" s="135"/>
      <c r="AJ23" s="135"/>
      <c r="AK23" s="252">
        <f t="shared" si="4"/>
        <v>0</v>
      </c>
      <c r="AL23" s="135"/>
      <c r="AM23" s="135"/>
      <c r="AN23" s="135"/>
      <c r="AO23" s="252">
        <f>AN23+AM23+AL23</f>
        <v>0</v>
      </c>
      <c r="AP23" s="315">
        <f>AO23+AK23+AG23+AC23+Y23+U23+Q23+M23</f>
        <v>67</v>
      </c>
    </row>
    <row r="24" spans="1:42" ht="93.75" thickBot="1">
      <c r="A24" s="292">
        <f>A23+1</f>
        <v>13</v>
      </c>
      <c r="B24" s="285"/>
      <c r="C24" s="45" t="s">
        <v>227</v>
      </c>
      <c r="D24" s="169">
        <v>1991</v>
      </c>
      <c r="E24" s="169" t="s">
        <v>84</v>
      </c>
      <c r="F24" s="45" t="s">
        <v>328</v>
      </c>
      <c r="G24" s="75" t="s">
        <v>400</v>
      </c>
      <c r="H24" s="45" t="s">
        <v>129</v>
      </c>
      <c r="I24" s="289" t="s">
        <v>93</v>
      </c>
      <c r="J24" s="283">
        <v>24</v>
      </c>
      <c r="K24" s="135"/>
      <c r="L24" s="135">
        <v>6</v>
      </c>
      <c r="M24" s="252">
        <f t="shared" si="0"/>
        <v>30</v>
      </c>
      <c r="N24" s="135">
        <v>5</v>
      </c>
      <c r="O24" s="135">
        <v>16</v>
      </c>
      <c r="P24" s="135">
        <v>12</v>
      </c>
      <c r="Q24" s="252">
        <f t="shared" si="1"/>
        <v>33</v>
      </c>
      <c r="R24" s="135"/>
      <c r="S24" s="135"/>
      <c r="T24" s="135"/>
      <c r="U24" s="252">
        <f t="shared" si="2"/>
        <v>0</v>
      </c>
      <c r="V24" s="135"/>
      <c r="W24" s="135"/>
      <c r="X24" s="135"/>
      <c r="Y24" s="252">
        <f t="shared" si="3"/>
        <v>0</v>
      </c>
      <c r="Z24" s="135"/>
      <c r="AA24" s="135"/>
      <c r="AB24" s="135"/>
      <c r="AC24" s="252">
        <f>AB24+AA24+Z24</f>
        <v>0</v>
      </c>
      <c r="AD24" s="135"/>
      <c r="AE24" s="135"/>
      <c r="AF24" s="135"/>
      <c r="AG24" s="252">
        <f>AF24+AE24+AD24</f>
        <v>0</v>
      </c>
      <c r="AH24" s="135"/>
      <c r="AI24" s="135"/>
      <c r="AJ24" s="135"/>
      <c r="AK24" s="252">
        <f t="shared" si="4"/>
        <v>0</v>
      </c>
      <c r="AL24" s="135"/>
      <c r="AM24" s="135"/>
      <c r="AN24" s="135"/>
      <c r="AO24" s="252">
        <f>AN24+AM24+AL24</f>
        <v>0</v>
      </c>
      <c r="AP24" s="315">
        <f>AO24+AK24+AG24+AC24+Y24+U24+Q24+M24</f>
        <v>63</v>
      </c>
    </row>
    <row r="25" spans="1:42" ht="138" thickBot="1">
      <c r="A25" s="292">
        <f>A24+1</f>
        <v>14</v>
      </c>
      <c r="B25" s="285"/>
      <c r="C25" s="45" t="s">
        <v>219</v>
      </c>
      <c r="D25" s="169">
        <v>1995</v>
      </c>
      <c r="E25" s="169" t="s">
        <v>72</v>
      </c>
      <c r="F25" s="45" t="s">
        <v>324</v>
      </c>
      <c r="G25" s="75" t="s">
        <v>325</v>
      </c>
      <c r="H25" s="45" t="s">
        <v>116</v>
      </c>
      <c r="I25" s="289" t="s">
        <v>112</v>
      </c>
      <c r="J25" s="283">
        <v>6</v>
      </c>
      <c r="K25" s="135">
        <v>20</v>
      </c>
      <c r="L25" s="135">
        <v>4</v>
      </c>
      <c r="M25" s="252">
        <f t="shared" si="0"/>
        <v>30</v>
      </c>
      <c r="N25" s="135"/>
      <c r="O25" s="135"/>
      <c r="P25" s="135"/>
      <c r="Q25" s="252">
        <f t="shared" si="1"/>
        <v>0</v>
      </c>
      <c r="R25" s="135">
        <v>7</v>
      </c>
      <c r="S25" s="135">
        <v>12</v>
      </c>
      <c r="T25" s="135">
        <v>12</v>
      </c>
      <c r="U25" s="252">
        <f t="shared" si="2"/>
        <v>31</v>
      </c>
      <c r="V25" s="135"/>
      <c r="W25" s="135"/>
      <c r="X25" s="135"/>
      <c r="Y25" s="252">
        <f t="shared" si="3"/>
        <v>0</v>
      </c>
      <c r="Z25" s="135"/>
      <c r="AA25" s="135"/>
      <c r="AB25" s="135"/>
      <c r="AC25" s="252">
        <f>AB25+AA25+Z25</f>
        <v>0</v>
      </c>
      <c r="AD25" s="135"/>
      <c r="AE25" s="135"/>
      <c r="AF25" s="135"/>
      <c r="AG25" s="252">
        <f>AF25+AE25+AD25</f>
        <v>0</v>
      </c>
      <c r="AH25" s="135"/>
      <c r="AI25" s="135"/>
      <c r="AJ25" s="135"/>
      <c r="AK25" s="252">
        <f t="shared" si="4"/>
        <v>0</v>
      </c>
      <c r="AL25" s="135"/>
      <c r="AM25" s="135"/>
      <c r="AN25" s="135"/>
      <c r="AO25" s="252">
        <f>AN25+AM25+AL25</f>
        <v>0</v>
      </c>
      <c r="AP25" s="315">
        <f>AO25+AK25+AG25+AC25+Y25+U25+Q25+M25</f>
        <v>61</v>
      </c>
    </row>
    <row r="26" spans="1:42" ht="138" thickBot="1">
      <c r="A26" s="292">
        <f>A25+1</f>
        <v>15</v>
      </c>
      <c r="B26" s="285"/>
      <c r="C26" s="45" t="s">
        <v>813</v>
      </c>
      <c r="D26" s="169">
        <v>1971</v>
      </c>
      <c r="E26" s="169" t="s">
        <v>169</v>
      </c>
      <c r="F26" s="45" t="s">
        <v>814</v>
      </c>
      <c r="G26" s="75" t="s">
        <v>815</v>
      </c>
      <c r="H26" s="45" t="s">
        <v>797</v>
      </c>
      <c r="I26" s="289" t="s">
        <v>798</v>
      </c>
      <c r="J26" s="283"/>
      <c r="K26" s="135"/>
      <c r="L26" s="135"/>
      <c r="M26" s="252">
        <f t="shared" si="0"/>
        <v>0</v>
      </c>
      <c r="N26" s="135">
        <v>16</v>
      </c>
      <c r="O26" s="135">
        <v>0</v>
      </c>
      <c r="P26" s="135">
        <v>16</v>
      </c>
      <c r="Q26" s="252">
        <f t="shared" si="1"/>
        <v>32</v>
      </c>
      <c r="R26" s="135">
        <v>13</v>
      </c>
      <c r="S26" s="135">
        <v>11</v>
      </c>
      <c r="T26" s="135">
        <v>5</v>
      </c>
      <c r="U26" s="252">
        <f t="shared" si="2"/>
        <v>29</v>
      </c>
      <c r="V26" s="135"/>
      <c r="W26" s="135"/>
      <c r="X26" s="135"/>
      <c r="Y26" s="252">
        <f t="shared" si="3"/>
        <v>0</v>
      </c>
      <c r="Z26" s="135"/>
      <c r="AA26" s="135"/>
      <c r="AB26" s="135"/>
      <c r="AC26" s="252">
        <f>AB26+AA26+Z26</f>
        <v>0</v>
      </c>
      <c r="AD26" s="135"/>
      <c r="AE26" s="135"/>
      <c r="AF26" s="135"/>
      <c r="AG26" s="252">
        <f>AF26+AE26+AD26</f>
        <v>0</v>
      </c>
      <c r="AH26" s="135"/>
      <c r="AI26" s="135"/>
      <c r="AJ26" s="135"/>
      <c r="AK26" s="252">
        <f t="shared" si="4"/>
        <v>0</v>
      </c>
      <c r="AL26" s="135"/>
      <c r="AM26" s="135"/>
      <c r="AN26" s="135"/>
      <c r="AO26" s="252">
        <f>AN26+AM26+AL26</f>
        <v>0</v>
      </c>
      <c r="AP26" s="315">
        <f>AO26+AK26+AG26+AC26+Y26+U26+Q26+M26</f>
        <v>61</v>
      </c>
    </row>
    <row r="27" spans="1:42" ht="138" thickBot="1">
      <c r="A27" s="292">
        <f>A26+1</f>
        <v>16</v>
      </c>
      <c r="B27" s="285"/>
      <c r="C27" s="45" t="s">
        <v>315</v>
      </c>
      <c r="D27" s="169">
        <v>1998</v>
      </c>
      <c r="E27" s="169" t="s">
        <v>84</v>
      </c>
      <c r="F27" s="253" t="s">
        <v>514</v>
      </c>
      <c r="G27" s="254" t="s">
        <v>511</v>
      </c>
      <c r="H27" s="45" t="s">
        <v>96</v>
      </c>
      <c r="I27" s="289" t="s">
        <v>171</v>
      </c>
      <c r="J27" s="283"/>
      <c r="K27" s="135">
        <v>19</v>
      </c>
      <c r="L27" s="135">
        <v>10</v>
      </c>
      <c r="M27" s="252">
        <f t="shared" si="0"/>
        <v>29</v>
      </c>
      <c r="N27" s="135"/>
      <c r="O27" s="135">
        <v>13</v>
      </c>
      <c r="P27" s="135">
        <v>17</v>
      </c>
      <c r="Q27" s="252">
        <f t="shared" si="1"/>
        <v>30</v>
      </c>
      <c r="R27" s="135"/>
      <c r="S27" s="135"/>
      <c r="T27" s="135"/>
      <c r="U27" s="252">
        <f t="shared" si="2"/>
        <v>0</v>
      </c>
      <c r="V27" s="135"/>
      <c r="W27" s="135"/>
      <c r="X27" s="135"/>
      <c r="Y27" s="252">
        <f t="shared" si="3"/>
        <v>0</v>
      </c>
      <c r="Z27" s="135"/>
      <c r="AA27" s="135"/>
      <c r="AB27" s="135"/>
      <c r="AC27" s="252">
        <f>AB27+AA27+Z27</f>
        <v>0</v>
      </c>
      <c r="AD27" s="135"/>
      <c r="AE27" s="135"/>
      <c r="AF27" s="135"/>
      <c r="AG27" s="252">
        <f>AF27+AE27+AD27</f>
        <v>0</v>
      </c>
      <c r="AH27" s="135"/>
      <c r="AI27" s="135"/>
      <c r="AJ27" s="135"/>
      <c r="AK27" s="252">
        <f t="shared" si="4"/>
        <v>0</v>
      </c>
      <c r="AL27" s="135"/>
      <c r="AM27" s="135"/>
      <c r="AN27" s="135"/>
      <c r="AO27" s="252">
        <f>AN27+AM27+AL27</f>
        <v>0</v>
      </c>
      <c r="AP27" s="315">
        <f>AO27+AK27+AG27+AC27+Y27+U27+Q27+M27</f>
        <v>59</v>
      </c>
    </row>
    <row r="28" spans="1:42" ht="92.25" thickBot="1">
      <c r="A28" s="292">
        <f>A27+1</f>
        <v>17</v>
      </c>
      <c r="B28" s="285"/>
      <c r="C28" s="269" t="s">
        <v>684</v>
      </c>
      <c r="D28" s="310">
        <v>1965</v>
      </c>
      <c r="E28" s="310" t="s">
        <v>72</v>
      </c>
      <c r="F28" s="269" t="s">
        <v>741</v>
      </c>
      <c r="G28" s="275" t="s">
        <v>742</v>
      </c>
      <c r="H28" s="269" t="s">
        <v>680</v>
      </c>
      <c r="I28" s="289" t="s">
        <v>743</v>
      </c>
      <c r="J28" s="283"/>
      <c r="K28" s="135"/>
      <c r="L28" s="135"/>
      <c r="M28" s="252">
        <f t="shared" si="0"/>
        <v>0</v>
      </c>
      <c r="N28" s="135"/>
      <c r="O28" s="135"/>
      <c r="P28" s="135"/>
      <c r="Q28" s="252">
        <f t="shared" si="1"/>
        <v>0</v>
      </c>
      <c r="R28" s="135"/>
      <c r="S28" s="135"/>
      <c r="T28" s="135"/>
      <c r="U28" s="252">
        <f t="shared" si="2"/>
        <v>0</v>
      </c>
      <c r="V28" s="135">
        <v>11</v>
      </c>
      <c r="W28" s="135">
        <v>13</v>
      </c>
      <c r="X28" s="135">
        <v>0</v>
      </c>
      <c r="Y28" s="252">
        <f t="shared" si="3"/>
        <v>24</v>
      </c>
      <c r="Z28" s="135"/>
      <c r="AA28" s="135">
        <v>6</v>
      </c>
      <c r="AB28" s="135">
        <v>11</v>
      </c>
      <c r="AC28" s="252">
        <f>AB28+AA28+Z28</f>
        <v>17</v>
      </c>
      <c r="AD28" s="135"/>
      <c r="AE28" s="135"/>
      <c r="AF28" s="135"/>
      <c r="AG28" s="252">
        <f>AF28+AE28+AD28</f>
        <v>0</v>
      </c>
      <c r="AH28" s="135">
        <v>8</v>
      </c>
      <c r="AI28" s="135"/>
      <c r="AJ28" s="135">
        <v>7</v>
      </c>
      <c r="AK28" s="252">
        <f t="shared" si="4"/>
        <v>15</v>
      </c>
      <c r="AL28" s="135"/>
      <c r="AM28" s="135"/>
      <c r="AN28" s="135"/>
      <c r="AO28" s="252">
        <f>AN28+AM28+AL28</f>
        <v>0</v>
      </c>
      <c r="AP28" s="315">
        <f>AO28+AK28+AG28+AC28+Y28+U28+Q28+M28</f>
        <v>56</v>
      </c>
    </row>
    <row r="29" spans="1:42" ht="117" thickBot="1">
      <c r="A29" s="292">
        <f>A28+1</f>
        <v>18</v>
      </c>
      <c r="B29" s="285"/>
      <c r="C29" s="45" t="s">
        <v>71</v>
      </c>
      <c r="D29" s="169">
        <v>1992</v>
      </c>
      <c r="E29" s="169" t="s">
        <v>72</v>
      </c>
      <c r="F29" s="45" t="s">
        <v>183</v>
      </c>
      <c r="G29" s="75" t="s">
        <v>162</v>
      </c>
      <c r="H29" s="45" t="s">
        <v>75</v>
      </c>
      <c r="I29" s="289" t="s">
        <v>76</v>
      </c>
      <c r="J29" s="283">
        <v>18</v>
      </c>
      <c r="K29" s="135">
        <v>9</v>
      </c>
      <c r="L29" s="135">
        <v>1</v>
      </c>
      <c r="M29" s="252">
        <f t="shared" si="0"/>
        <v>28</v>
      </c>
      <c r="N29" s="135"/>
      <c r="O29" s="135">
        <v>6</v>
      </c>
      <c r="P29" s="135">
        <v>18</v>
      </c>
      <c r="Q29" s="252">
        <f t="shared" si="1"/>
        <v>24</v>
      </c>
      <c r="R29" s="135"/>
      <c r="S29" s="135"/>
      <c r="T29" s="135"/>
      <c r="U29" s="252">
        <f t="shared" si="2"/>
        <v>0</v>
      </c>
      <c r="V29" s="135"/>
      <c r="W29" s="135"/>
      <c r="X29" s="135"/>
      <c r="Y29" s="252">
        <f t="shared" si="3"/>
        <v>0</v>
      </c>
      <c r="Z29" s="135"/>
      <c r="AA29" s="135"/>
      <c r="AB29" s="135"/>
      <c r="AC29" s="252">
        <f>AB29+AA29+Z29</f>
        <v>0</v>
      </c>
      <c r="AD29" s="135"/>
      <c r="AE29" s="135"/>
      <c r="AF29" s="135"/>
      <c r="AG29" s="252">
        <f>AF29+AE29+AD29</f>
        <v>0</v>
      </c>
      <c r="AH29" s="135"/>
      <c r="AI29" s="135"/>
      <c r="AJ29" s="135"/>
      <c r="AK29" s="252">
        <f t="shared" si="4"/>
        <v>0</v>
      </c>
      <c r="AL29" s="135"/>
      <c r="AM29" s="135"/>
      <c r="AN29" s="135"/>
      <c r="AO29" s="252">
        <f>AN29+AM29+AL29</f>
        <v>0</v>
      </c>
      <c r="AP29" s="315">
        <f>AO29+AK29+AG29+AC29+Y29+U29+Q29+M29</f>
        <v>52</v>
      </c>
    </row>
    <row r="30" spans="1:42" ht="138" thickBot="1">
      <c r="A30" s="292">
        <f>A29+1</f>
        <v>19</v>
      </c>
      <c r="B30" s="285"/>
      <c r="C30" s="45" t="s">
        <v>650</v>
      </c>
      <c r="D30" s="169">
        <v>1991</v>
      </c>
      <c r="E30" s="169" t="s">
        <v>84</v>
      </c>
      <c r="F30" s="45" t="s">
        <v>811</v>
      </c>
      <c r="G30" s="75" t="s">
        <v>812</v>
      </c>
      <c r="H30" s="45" t="s">
        <v>803</v>
      </c>
      <c r="I30" s="289" t="s">
        <v>462</v>
      </c>
      <c r="J30" s="283"/>
      <c r="K30" s="135">
        <v>14</v>
      </c>
      <c r="L30" s="135">
        <v>16</v>
      </c>
      <c r="M30" s="252">
        <f t="shared" si="0"/>
        <v>30</v>
      </c>
      <c r="N30" s="135"/>
      <c r="O30" s="135"/>
      <c r="P30" s="135"/>
      <c r="Q30" s="252">
        <f t="shared" si="1"/>
        <v>0</v>
      </c>
      <c r="R30" s="135"/>
      <c r="S30" s="135">
        <v>13</v>
      </c>
      <c r="T30" s="135">
        <v>8</v>
      </c>
      <c r="U30" s="252">
        <f t="shared" si="2"/>
        <v>21</v>
      </c>
      <c r="V30" s="135"/>
      <c r="W30" s="135"/>
      <c r="X30" s="135"/>
      <c r="Y30" s="252">
        <f t="shared" si="3"/>
        <v>0</v>
      </c>
      <c r="Z30" s="135"/>
      <c r="AA30" s="135"/>
      <c r="AB30" s="135"/>
      <c r="AC30" s="252">
        <f>AB30+AA30+Z30</f>
        <v>0</v>
      </c>
      <c r="AD30" s="135"/>
      <c r="AE30" s="135"/>
      <c r="AF30" s="135"/>
      <c r="AG30" s="252">
        <f>AF30+AE30+AD30</f>
        <v>0</v>
      </c>
      <c r="AH30" s="135"/>
      <c r="AI30" s="135"/>
      <c r="AJ30" s="135"/>
      <c r="AK30" s="252">
        <f t="shared" si="4"/>
        <v>0</v>
      </c>
      <c r="AL30" s="135"/>
      <c r="AM30" s="135"/>
      <c r="AN30" s="135"/>
      <c r="AO30" s="252">
        <f>AN30+AM30+AL30</f>
        <v>0</v>
      </c>
      <c r="AP30" s="315">
        <f>AO30+AK30+AG30+AC30+Y30+U30+Q30+M30</f>
        <v>51</v>
      </c>
    </row>
    <row r="31" spans="1:42" ht="117" thickBot="1">
      <c r="A31" s="292"/>
      <c r="B31" s="285"/>
      <c r="C31" s="270" t="s">
        <v>204</v>
      </c>
      <c r="D31" s="282">
        <v>1991</v>
      </c>
      <c r="E31" s="282" t="s">
        <v>72</v>
      </c>
      <c r="F31" s="270" t="s">
        <v>304</v>
      </c>
      <c r="G31" s="271" t="s">
        <v>305</v>
      </c>
      <c r="H31" s="258" t="s">
        <v>207</v>
      </c>
      <c r="I31" s="534" t="s">
        <v>208</v>
      </c>
      <c r="J31" s="283">
        <v>12</v>
      </c>
      <c r="K31" s="135">
        <v>8</v>
      </c>
      <c r="L31" s="135">
        <v>5</v>
      </c>
      <c r="M31" s="252">
        <f t="shared" si="0"/>
        <v>25</v>
      </c>
      <c r="N31" s="135">
        <v>9</v>
      </c>
      <c r="O31" s="135">
        <v>11</v>
      </c>
      <c r="P31" s="135">
        <v>5</v>
      </c>
      <c r="Q31" s="252">
        <f t="shared" si="1"/>
        <v>25</v>
      </c>
      <c r="R31" s="135"/>
      <c r="S31" s="135"/>
      <c r="T31" s="135"/>
      <c r="U31" s="252">
        <f t="shared" si="2"/>
        <v>0</v>
      </c>
      <c r="V31" s="135"/>
      <c r="W31" s="135"/>
      <c r="X31" s="135"/>
      <c r="Y31" s="252">
        <f t="shared" si="3"/>
        <v>0</v>
      </c>
      <c r="Z31" s="135"/>
      <c r="AA31" s="135"/>
      <c r="AB31" s="135"/>
      <c r="AC31" s="252">
        <f>AB31+AA31+Z31</f>
        <v>0</v>
      </c>
      <c r="AD31" s="135"/>
      <c r="AE31" s="135"/>
      <c r="AF31" s="135"/>
      <c r="AG31" s="252">
        <f>AF31+AE31+AD31</f>
        <v>0</v>
      </c>
      <c r="AH31" s="135"/>
      <c r="AI31" s="135"/>
      <c r="AJ31" s="135"/>
      <c r="AK31" s="252">
        <f t="shared" si="4"/>
        <v>0</v>
      </c>
      <c r="AL31" s="135"/>
      <c r="AM31" s="135"/>
      <c r="AN31" s="135"/>
      <c r="AO31" s="252">
        <f>AN31+AM31+AL31</f>
        <v>0</v>
      </c>
      <c r="AP31" s="315">
        <f>AO31+AK31+AG31+AC31+Y31+U31+Q31+M31</f>
        <v>50</v>
      </c>
    </row>
    <row r="32" spans="1:42" ht="183.75" thickBot="1">
      <c r="A32" s="292">
        <f>A30+1</f>
        <v>20</v>
      </c>
      <c r="B32" s="285"/>
      <c r="C32" s="45" t="s">
        <v>64</v>
      </c>
      <c r="D32" s="169">
        <v>1992</v>
      </c>
      <c r="E32" s="169" t="s">
        <v>84</v>
      </c>
      <c r="F32" s="45" t="s">
        <v>320</v>
      </c>
      <c r="G32" s="75" t="s">
        <v>321</v>
      </c>
      <c r="H32" s="45" t="s">
        <v>63</v>
      </c>
      <c r="I32" s="289" t="s">
        <v>102</v>
      </c>
      <c r="J32" s="283">
        <v>16</v>
      </c>
      <c r="K32" s="135">
        <v>5</v>
      </c>
      <c r="L32" s="135">
        <v>7</v>
      </c>
      <c r="M32" s="252">
        <f t="shared" si="0"/>
        <v>28</v>
      </c>
      <c r="N32" s="135">
        <v>13</v>
      </c>
      <c r="O32" s="135">
        <v>8</v>
      </c>
      <c r="P32" s="135"/>
      <c r="Q32" s="252">
        <f t="shared" si="1"/>
        <v>21</v>
      </c>
      <c r="R32" s="135"/>
      <c r="S32" s="135"/>
      <c r="T32" s="135"/>
      <c r="U32" s="252">
        <f t="shared" si="2"/>
        <v>0</v>
      </c>
      <c r="V32" s="135"/>
      <c r="W32" s="135"/>
      <c r="X32" s="135"/>
      <c r="Y32" s="252">
        <f t="shared" si="3"/>
        <v>0</v>
      </c>
      <c r="Z32" s="135"/>
      <c r="AA32" s="135"/>
      <c r="AB32" s="135"/>
      <c r="AC32" s="252">
        <f>AB32+AA32+Z32</f>
        <v>0</v>
      </c>
      <c r="AD32" s="135"/>
      <c r="AE32" s="135"/>
      <c r="AF32" s="135"/>
      <c r="AG32" s="252">
        <f>AF32+AE32+AD32</f>
        <v>0</v>
      </c>
      <c r="AH32" s="135"/>
      <c r="AI32" s="135"/>
      <c r="AJ32" s="135"/>
      <c r="AK32" s="252">
        <f t="shared" si="4"/>
        <v>0</v>
      </c>
      <c r="AL32" s="135"/>
      <c r="AM32" s="135"/>
      <c r="AN32" s="135"/>
      <c r="AO32" s="252">
        <f>AN32+AM32+AL32</f>
        <v>0</v>
      </c>
      <c r="AP32" s="315">
        <f>AO32+AK32+AG32+AC32+Y32+U32+Q32+M32</f>
        <v>49</v>
      </c>
    </row>
    <row r="33" spans="1:42" ht="138" thickBot="1">
      <c r="A33" s="292">
        <f>A32+1</f>
        <v>21</v>
      </c>
      <c r="B33" s="285"/>
      <c r="C33" s="269" t="s">
        <v>734</v>
      </c>
      <c r="D33" s="310">
        <v>1980</v>
      </c>
      <c r="E33" s="310" t="s">
        <v>169</v>
      </c>
      <c r="F33" s="269" t="s">
        <v>735</v>
      </c>
      <c r="G33" s="275" t="s">
        <v>736</v>
      </c>
      <c r="H33" s="269" t="s">
        <v>737</v>
      </c>
      <c r="I33" s="289" t="s">
        <v>738</v>
      </c>
      <c r="J33" s="283"/>
      <c r="K33" s="135"/>
      <c r="L33" s="135"/>
      <c r="M33" s="252">
        <f t="shared" si="0"/>
        <v>0</v>
      </c>
      <c r="N33" s="135"/>
      <c r="O33" s="135"/>
      <c r="P33" s="135"/>
      <c r="Q33" s="252">
        <f t="shared" si="1"/>
        <v>0</v>
      </c>
      <c r="R33" s="135">
        <v>11</v>
      </c>
      <c r="S33" s="135">
        <v>6</v>
      </c>
      <c r="T33" s="135"/>
      <c r="U33" s="252">
        <f t="shared" si="2"/>
        <v>17</v>
      </c>
      <c r="V33" s="135">
        <v>14</v>
      </c>
      <c r="W33" s="135"/>
      <c r="X33" s="135"/>
      <c r="Y33" s="252">
        <f t="shared" si="3"/>
        <v>14</v>
      </c>
      <c r="Z33" s="135"/>
      <c r="AA33" s="135"/>
      <c r="AB33" s="135"/>
      <c r="AC33" s="252">
        <f>AB33+AA33+Z33</f>
        <v>0</v>
      </c>
      <c r="AD33" s="135"/>
      <c r="AE33" s="135"/>
      <c r="AF33" s="135"/>
      <c r="AG33" s="252">
        <f>AF33+AE33+AD33</f>
        <v>0</v>
      </c>
      <c r="AH33" s="135">
        <v>6</v>
      </c>
      <c r="AI33" s="135">
        <v>2</v>
      </c>
      <c r="AJ33" s="135">
        <v>4</v>
      </c>
      <c r="AK33" s="252">
        <f t="shared" si="4"/>
        <v>12</v>
      </c>
      <c r="AL33" s="135"/>
      <c r="AM33" s="135"/>
      <c r="AN33" s="135"/>
      <c r="AO33" s="252">
        <f>AN33+AM33+AL33</f>
        <v>0</v>
      </c>
      <c r="AP33" s="315">
        <f>AO33+AK33+AG33+AC33+Y33+U33+Q33+M33</f>
        <v>43</v>
      </c>
    </row>
    <row r="34" spans="1:42" ht="140.25" thickBot="1">
      <c r="A34" s="292">
        <f>A33+1</f>
        <v>22</v>
      </c>
      <c r="B34" s="285"/>
      <c r="C34" s="269" t="s">
        <v>177</v>
      </c>
      <c r="D34" s="310">
        <v>1984</v>
      </c>
      <c r="E34" s="310" t="s">
        <v>72</v>
      </c>
      <c r="F34" s="269" t="s">
        <v>732</v>
      </c>
      <c r="G34" s="275" t="s">
        <v>733</v>
      </c>
      <c r="H34" s="269" t="s">
        <v>96</v>
      </c>
      <c r="I34" s="289" t="s">
        <v>171</v>
      </c>
      <c r="J34" s="283"/>
      <c r="K34" s="135"/>
      <c r="L34" s="135"/>
      <c r="M34" s="252">
        <f t="shared" si="0"/>
        <v>0</v>
      </c>
      <c r="N34" s="135"/>
      <c r="O34" s="135"/>
      <c r="P34" s="135"/>
      <c r="Q34" s="252">
        <f t="shared" si="1"/>
        <v>0</v>
      </c>
      <c r="R34" s="135"/>
      <c r="S34" s="135"/>
      <c r="T34" s="135"/>
      <c r="U34" s="252">
        <f t="shared" si="2"/>
        <v>0</v>
      </c>
      <c r="V34" s="135">
        <v>15</v>
      </c>
      <c r="W34" s="135">
        <v>12</v>
      </c>
      <c r="X34" s="135"/>
      <c r="Y34" s="252">
        <f t="shared" si="3"/>
        <v>27</v>
      </c>
      <c r="Z34" s="135">
        <v>13</v>
      </c>
      <c r="AA34" s="135"/>
      <c r="AB34" s="135"/>
      <c r="AC34" s="252">
        <f>AB34+AA34+Z34</f>
        <v>13</v>
      </c>
      <c r="AD34" s="135"/>
      <c r="AE34" s="135"/>
      <c r="AF34" s="135"/>
      <c r="AG34" s="252">
        <f>AF34+AE34+AD34</f>
        <v>0</v>
      </c>
      <c r="AH34" s="135"/>
      <c r="AI34" s="135"/>
      <c r="AJ34" s="135"/>
      <c r="AK34" s="252">
        <f t="shared" si="4"/>
        <v>0</v>
      </c>
      <c r="AL34" s="135"/>
      <c r="AM34" s="135"/>
      <c r="AN34" s="135"/>
      <c r="AO34" s="252">
        <f>AN34+AM34+AL34</f>
        <v>0</v>
      </c>
      <c r="AP34" s="315">
        <f>AO34+AK34+AG34+AC34+Y34+U34+Q34+M34</f>
        <v>40</v>
      </c>
    </row>
    <row r="35" spans="1:42" ht="117" thickBot="1">
      <c r="A35" s="292">
        <f>A34+1</f>
        <v>23</v>
      </c>
      <c r="B35" s="285"/>
      <c r="C35" s="45" t="s">
        <v>71</v>
      </c>
      <c r="D35" s="169">
        <v>1992</v>
      </c>
      <c r="E35" s="169" t="s">
        <v>72</v>
      </c>
      <c r="F35" s="45" t="s">
        <v>335</v>
      </c>
      <c r="G35" s="75" t="s">
        <v>298</v>
      </c>
      <c r="H35" s="45" t="s">
        <v>75</v>
      </c>
      <c r="I35" s="289" t="s">
        <v>76</v>
      </c>
      <c r="J35" s="283">
        <v>10</v>
      </c>
      <c r="K35" s="135">
        <v>21</v>
      </c>
      <c r="L35" s="135">
        <v>8</v>
      </c>
      <c r="M35" s="252">
        <f t="shared" si="0"/>
        <v>39</v>
      </c>
      <c r="N35" s="135"/>
      <c r="O35" s="135"/>
      <c r="P35" s="135"/>
      <c r="Q35" s="252">
        <f t="shared" si="1"/>
        <v>0</v>
      </c>
      <c r="R35" s="135"/>
      <c r="S35" s="135"/>
      <c r="T35" s="135"/>
      <c r="U35" s="252">
        <f t="shared" si="2"/>
        <v>0</v>
      </c>
      <c r="V35" s="135"/>
      <c r="W35" s="135"/>
      <c r="X35" s="135"/>
      <c r="Y35" s="252">
        <f t="shared" si="3"/>
        <v>0</v>
      </c>
      <c r="Z35" s="135"/>
      <c r="AA35" s="135"/>
      <c r="AB35" s="135"/>
      <c r="AC35" s="252">
        <f>AB35+AA35+Z35</f>
        <v>0</v>
      </c>
      <c r="AD35" s="135"/>
      <c r="AE35" s="135"/>
      <c r="AF35" s="135"/>
      <c r="AG35" s="252">
        <f>AF35+AE35+AD35</f>
        <v>0</v>
      </c>
      <c r="AH35" s="135"/>
      <c r="AI35" s="135"/>
      <c r="AJ35" s="135"/>
      <c r="AK35" s="252">
        <f t="shared" si="4"/>
        <v>0</v>
      </c>
      <c r="AL35" s="135"/>
      <c r="AM35" s="135"/>
      <c r="AN35" s="135"/>
      <c r="AO35" s="252">
        <f>AN35+AM35+AL35</f>
        <v>0</v>
      </c>
      <c r="AP35" s="315">
        <f>AO35+AK35+AG35+AC35+Y35+U35+Q35+M35</f>
        <v>39</v>
      </c>
    </row>
    <row r="36" spans="1:42" ht="117" thickBot="1">
      <c r="A36" s="292">
        <f>A35+1</f>
        <v>24</v>
      </c>
      <c r="B36" s="285"/>
      <c r="C36" s="45" t="s">
        <v>167</v>
      </c>
      <c r="D36" s="169">
        <v>1988</v>
      </c>
      <c r="E36" s="169" t="s">
        <v>72</v>
      </c>
      <c r="F36" s="45" t="s">
        <v>307</v>
      </c>
      <c r="G36" s="75" t="s">
        <v>308</v>
      </c>
      <c r="H36" s="45" t="s">
        <v>159</v>
      </c>
      <c r="I36" s="289" t="s">
        <v>93</v>
      </c>
      <c r="J36" s="283">
        <v>0</v>
      </c>
      <c r="K36" s="135"/>
      <c r="L36" s="135">
        <v>11</v>
      </c>
      <c r="M36" s="252">
        <f t="shared" si="0"/>
        <v>11</v>
      </c>
      <c r="N36" s="135"/>
      <c r="O36" s="135"/>
      <c r="P36" s="135"/>
      <c r="Q36" s="252">
        <f t="shared" si="1"/>
        <v>0</v>
      </c>
      <c r="R36" s="135">
        <v>10</v>
      </c>
      <c r="S36" s="135">
        <v>8</v>
      </c>
      <c r="T36" s="135">
        <v>4</v>
      </c>
      <c r="U36" s="252">
        <f t="shared" si="2"/>
        <v>22</v>
      </c>
      <c r="V36" s="135"/>
      <c r="W36" s="135"/>
      <c r="X36" s="135">
        <v>5</v>
      </c>
      <c r="Y36" s="252">
        <f t="shared" si="3"/>
        <v>5</v>
      </c>
      <c r="Z36" s="135"/>
      <c r="AA36" s="135"/>
      <c r="AB36" s="135"/>
      <c r="AC36" s="252">
        <f>AB36+AA36+Z36</f>
        <v>0</v>
      </c>
      <c r="AD36" s="135"/>
      <c r="AE36" s="135"/>
      <c r="AF36" s="135"/>
      <c r="AG36" s="252">
        <f>AF36+AE36+AD36</f>
        <v>0</v>
      </c>
      <c r="AH36" s="135"/>
      <c r="AI36" s="135"/>
      <c r="AJ36" s="135"/>
      <c r="AK36" s="252">
        <f t="shared" si="4"/>
        <v>0</v>
      </c>
      <c r="AL36" s="135"/>
      <c r="AM36" s="135"/>
      <c r="AN36" s="135"/>
      <c r="AO36" s="252">
        <f>AN36+AM36+AL36</f>
        <v>0</v>
      </c>
      <c r="AP36" s="315">
        <f>AO36+AK36+AG36+AC36+Y36+U36+Q36+M36</f>
        <v>38</v>
      </c>
    </row>
    <row r="37" spans="1:42" ht="93.75" thickBot="1">
      <c r="A37" s="292">
        <f>A36+1</f>
        <v>25</v>
      </c>
      <c r="B37" s="285"/>
      <c r="C37" s="269" t="s">
        <v>684</v>
      </c>
      <c r="D37" s="310">
        <v>1965</v>
      </c>
      <c r="E37" s="310" t="s">
        <v>72</v>
      </c>
      <c r="F37" s="269" t="s">
        <v>739</v>
      </c>
      <c r="G37" s="275" t="s">
        <v>740</v>
      </c>
      <c r="H37" s="269" t="s">
        <v>680</v>
      </c>
      <c r="I37" s="289" t="s">
        <v>681</v>
      </c>
      <c r="J37" s="283"/>
      <c r="K37" s="135"/>
      <c r="L37" s="135"/>
      <c r="M37" s="252">
        <f t="shared" si="0"/>
        <v>0</v>
      </c>
      <c r="N37" s="135"/>
      <c r="O37" s="135"/>
      <c r="P37" s="135"/>
      <c r="Q37" s="252">
        <f t="shared" si="1"/>
        <v>0</v>
      </c>
      <c r="R37" s="135"/>
      <c r="S37" s="135"/>
      <c r="T37" s="135"/>
      <c r="U37" s="252">
        <f t="shared" si="2"/>
        <v>0</v>
      </c>
      <c r="V37" s="135">
        <v>12</v>
      </c>
      <c r="W37" s="135">
        <v>3</v>
      </c>
      <c r="X37" s="135">
        <v>13</v>
      </c>
      <c r="Y37" s="252">
        <f t="shared" si="3"/>
        <v>28</v>
      </c>
      <c r="Z37" s="135"/>
      <c r="AA37" s="135">
        <v>9</v>
      </c>
      <c r="AB37" s="135"/>
      <c r="AC37" s="252">
        <f>AB37+AA37+Z37</f>
        <v>9</v>
      </c>
      <c r="AD37" s="135"/>
      <c r="AE37" s="135"/>
      <c r="AF37" s="135"/>
      <c r="AG37" s="252">
        <f>AF37+AE37+AD37</f>
        <v>0</v>
      </c>
      <c r="AH37" s="135"/>
      <c r="AI37" s="135"/>
      <c r="AJ37" s="135"/>
      <c r="AK37" s="252">
        <f t="shared" si="4"/>
        <v>0</v>
      </c>
      <c r="AL37" s="135"/>
      <c r="AM37" s="135"/>
      <c r="AN37" s="135"/>
      <c r="AO37" s="252">
        <f>AN37+AM37+AL37</f>
        <v>0</v>
      </c>
      <c r="AP37" s="315">
        <f>AO37+AK37+AG37+AC37+Y37+U37+Q37+M37</f>
        <v>37</v>
      </c>
    </row>
    <row r="38" spans="1:42" ht="138" thickBot="1">
      <c r="A38" s="292">
        <f>A37+1</f>
        <v>26</v>
      </c>
      <c r="B38" s="285"/>
      <c r="C38" s="269" t="s">
        <v>315</v>
      </c>
      <c r="D38" s="310">
        <v>1998</v>
      </c>
      <c r="E38" s="310" t="s">
        <v>72</v>
      </c>
      <c r="F38" s="269" t="s">
        <v>765</v>
      </c>
      <c r="G38" s="275" t="s">
        <v>766</v>
      </c>
      <c r="H38" s="269" t="s">
        <v>96</v>
      </c>
      <c r="I38" s="289" t="s">
        <v>171</v>
      </c>
      <c r="J38" s="283"/>
      <c r="K38" s="135"/>
      <c r="L38" s="135"/>
      <c r="M38" s="252">
        <f t="shared" si="0"/>
        <v>0</v>
      </c>
      <c r="N38" s="135"/>
      <c r="O38" s="135"/>
      <c r="P38" s="135"/>
      <c r="Q38" s="252">
        <f t="shared" si="1"/>
        <v>0</v>
      </c>
      <c r="R38" s="135"/>
      <c r="S38" s="135"/>
      <c r="T38" s="135"/>
      <c r="U38" s="252">
        <f t="shared" si="2"/>
        <v>0</v>
      </c>
      <c r="V38" s="135"/>
      <c r="W38" s="135">
        <v>11</v>
      </c>
      <c r="X38" s="135">
        <v>14</v>
      </c>
      <c r="Y38" s="252">
        <f t="shared" si="3"/>
        <v>25</v>
      </c>
      <c r="Z38" s="135"/>
      <c r="AA38" s="135"/>
      <c r="AB38" s="135">
        <v>9</v>
      </c>
      <c r="AC38" s="252">
        <f>AB38+AA38+Z38</f>
        <v>9</v>
      </c>
      <c r="AD38" s="135"/>
      <c r="AE38" s="135"/>
      <c r="AF38" s="135"/>
      <c r="AG38" s="252">
        <f>AF38+AE38+AD38</f>
        <v>0</v>
      </c>
      <c r="AH38" s="135"/>
      <c r="AI38" s="135"/>
      <c r="AJ38" s="135"/>
      <c r="AK38" s="252">
        <f t="shared" si="4"/>
        <v>0</v>
      </c>
      <c r="AL38" s="135"/>
      <c r="AM38" s="135"/>
      <c r="AN38" s="135"/>
      <c r="AO38" s="252">
        <f>AN38+AM38+AL38</f>
        <v>0</v>
      </c>
      <c r="AP38" s="315">
        <f>AO38+AK38+AG38+AC38+Y38+U38+Q38+M38</f>
        <v>34</v>
      </c>
    </row>
    <row r="39" spans="1:42" ht="138" thickBot="1">
      <c r="A39" s="292">
        <f>A38+1</f>
        <v>27</v>
      </c>
      <c r="B39" s="285"/>
      <c r="C39" s="45" t="s">
        <v>130</v>
      </c>
      <c r="D39" s="169">
        <v>1992</v>
      </c>
      <c r="E39" s="169" t="s">
        <v>169</v>
      </c>
      <c r="F39" s="45" t="s">
        <v>409</v>
      </c>
      <c r="G39" s="75" t="s">
        <v>410</v>
      </c>
      <c r="H39" s="45" t="s">
        <v>129</v>
      </c>
      <c r="I39" s="289" t="s">
        <v>93</v>
      </c>
      <c r="J39" s="283">
        <v>20</v>
      </c>
      <c r="K39" s="135"/>
      <c r="L39" s="135"/>
      <c r="M39" s="252">
        <f t="shared" si="0"/>
        <v>20</v>
      </c>
      <c r="N39" s="135">
        <v>4</v>
      </c>
      <c r="O39" s="135">
        <v>9</v>
      </c>
      <c r="P39" s="135"/>
      <c r="Q39" s="252">
        <f t="shared" si="1"/>
        <v>13</v>
      </c>
      <c r="R39" s="135"/>
      <c r="S39" s="135"/>
      <c r="T39" s="135"/>
      <c r="U39" s="252">
        <f t="shared" si="2"/>
        <v>0</v>
      </c>
      <c r="V39" s="135"/>
      <c r="W39" s="135"/>
      <c r="X39" s="135"/>
      <c r="Y39" s="252">
        <f t="shared" si="3"/>
        <v>0</v>
      </c>
      <c r="Z39" s="135"/>
      <c r="AA39" s="135"/>
      <c r="AB39" s="135"/>
      <c r="AC39" s="252">
        <f>AB39+AA39+Z39</f>
        <v>0</v>
      </c>
      <c r="AD39" s="135"/>
      <c r="AE39" s="135"/>
      <c r="AF39" s="135"/>
      <c r="AG39" s="252">
        <f>AF39+AE39+AD39</f>
        <v>0</v>
      </c>
      <c r="AH39" s="135"/>
      <c r="AI39" s="135"/>
      <c r="AJ39" s="135"/>
      <c r="AK39" s="252">
        <f t="shared" si="4"/>
        <v>0</v>
      </c>
      <c r="AL39" s="135"/>
      <c r="AM39" s="135"/>
      <c r="AN39" s="135"/>
      <c r="AO39" s="252">
        <f>AN39+AM39+AL39</f>
        <v>0</v>
      </c>
      <c r="AP39" s="315">
        <f>AO39+AK39+AG39+AC39+Y39+U39+Q39+M39</f>
        <v>33</v>
      </c>
    </row>
    <row r="40" spans="1:42" ht="140.25" thickBot="1">
      <c r="A40" s="292">
        <f>A39+1</f>
        <v>28</v>
      </c>
      <c r="B40" s="285"/>
      <c r="C40" s="269" t="s">
        <v>311</v>
      </c>
      <c r="D40" s="310">
        <v>1997</v>
      </c>
      <c r="E40" s="310" t="s">
        <v>72</v>
      </c>
      <c r="F40" s="269" t="s">
        <v>767</v>
      </c>
      <c r="G40" s="275" t="s">
        <v>768</v>
      </c>
      <c r="H40" s="269" t="s">
        <v>96</v>
      </c>
      <c r="I40" s="289" t="s">
        <v>171</v>
      </c>
      <c r="J40" s="283"/>
      <c r="K40" s="135"/>
      <c r="L40" s="135"/>
      <c r="M40" s="252">
        <f t="shared" si="0"/>
        <v>0</v>
      </c>
      <c r="N40" s="135"/>
      <c r="O40" s="135"/>
      <c r="P40" s="135"/>
      <c r="Q40" s="252">
        <f t="shared" si="1"/>
        <v>0</v>
      </c>
      <c r="R40" s="135"/>
      <c r="S40" s="135"/>
      <c r="T40" s="135"/>
      <c r="U40" s="252">
        <f t="shared" si="2"/>
        <v>0</v>
      </c>
      <c r="V40" s="135"/>
      <c r="W40" s="135">
        <v>10</v>
      </c>
      <c r="X40" s="135">
        <v>6</v>
      </c>
      <c r="Y40" s="252">
        <f t="shared" si="3"/>
        <v>16</v>
      </c>
      <c r="Z40" s="135"/>
      <c r="AA40" s="135"/>
      <c r="AB40" s="135">
        <v>16</v>
      </c>
      <c r="AC40" s="252">
        <f>AB40+AA40+Z40</f>
        <v>16</v>
      </c>
      <c r="AD40" s="135"/>
      <c r="AE40" s="135"/>
      <c r="AF40" s="135"/>
      <c r="AG40" s="252">
        <f>AF40+AE40+AD40</f>
        <v>0</v>
      </c>
      <c r="AH40" s="135"/>
      <c r="AI40" s="135"/>
      <c r="AJ40" s="135"/>
      <c r="AK40" s="252">
        <f t="shared" si="4"/>
        <v>0</v>
      </c>
      <c r="AL40" s="135"/>
      <c r="AM40" s="135"/>
      <c r="AN40" s="135"/>
      <c r="AO40" s="252">
        <f>AN40+AM40+AL40</f>
        <v>0</v>
      </c>
      <c r="AP40" s="315">
        <f>AO40+AK40+AG40+AC40+Y40+U40+Q40+M40</f>
        <v>32</v>
      </c>
    </row>
    <row r="41" spans="1:42" ht="92.25" thickBot="1">
      <c r="A41" s="292">
        <f>A40+1</f>
        <v>29</v>
      </c>
      <c r="B41" s="285"/>
      <c r="C41" s="45" t="s">
        <v>669</v>
      </c>
      <c r="D41" s="169">
        <v>1994</v>
      </c>
      <c r="E41" s="169"/>
      <c r="F41" s="45" t="s">
        <v>909</v>
      </c>
      <c r="G41" s="75" t="s">
        <v>911</v>
      </c>
      <c r="H41" s="45" t="s">
        <v>910</v>
      </c>
      <c r="I41" s="289" t="s">
        <v>270</v>
      </c>
      <c r="J41" s="283"/>
      <c r="K41" s="135"/>
      <c r="L41" s="135"/>
      <c r="M41" s="252">
        <f t="shared" si="0"/>
        <v>0</v>
      </c>
      <c r="N41" s="135"/>
      <c r="O41" s="135"/>
      <c r="P41" s="135"/>
      <c r="Q41" s="252">
        <f t="shared" si="1"/>
        <v>0</v>
      </c>
      <c r="R41" s="135"/>
      <c r="S41" s="135"/>
      <c r="T41" s="135"/>
      <c r="U41" s="252">
        <f t="shared" si="2"/>
        <v>0</v>
      </c>
      <c r="V41" s="135"/>
      <c r="W41" s="135"/>
      <c r="X41" s="135"/>
      <c r="Y41" s="252">
        <f t="shared" si="3"/>
        <v>0</v>
      </c>
      <c r="Z41" s="135"/>
      <c r="AA41" s="135"/>
      <c r="AB41" s="135"/>
      <c r="AC41" s="252">
        <f>AB41+AA41+Z41</f>
        <v>0</v>
      </c>
      <c r="AD41" s="135">
        <v>1</v>
      </c>
      <c r="AE41" s="135">
        <v>6</v>
      </c>
      <c r="AF41" s="135">
        <v>4</v>
      </c>
      <c r="AG41" s="252">
        <f>AF41+AE41+AD41</f>
        <v>11</v>
      </c>
      <c r="AH41" s="135">
        <v>7</v>
      </c>
      <c r="AI41" s="135">
        <v>8</v>
      </c>
      <c r="AJ41" s="135">
        <v>5</v>
      </c>
      <c r="AK41" s="252">
        <f t="shared" si="4"/>
        <v>20</v>
      </c>
      <c r="AL41" s="135"/>
      <c r="AM41" s="135"/>
      <c r="AN41" s="135"/>
      <c r="AO41" s="252">
        <f>AN41+AM41+AL41</f>
        <v>0</v>
      </c>
      <c r="AP41" s="315">
        <f>AO41+AK41+AG41+AC41+Y41+U41+Q41+M41</f>
        <v>31</v>
      </c>
    </row>
    <row r="42" spans="1:42" ht="138" thickBot="1">
      <c r="A42" s="292">
        <f>A41+1</f>
        <v>30</v>
      </c>
      <c r="B42" s="285"/>
      <c r="C42" s="45" t="s">
        <v>178</v>
      </c>
      <c r="D42" s="169">
        <v>1998</v>
      </c>
      <c r="E42" s="169" t="s">
        <v>109</v>
      </c>
      <c r="F42" s="45" t="s">
        <v>401</v>
      </c>
      <c r="G42" s="75" t="s">
        <v>402</v>
      </c>
      <c r="H42" s="45" t="s">
        <v>96</v>
      </c>
      <c r="I42" s="289" t="s">
        <v>177</v>
      </c>
      <c r="J42" s="283">
        <v>7</v>
      </c>
      <c r="K42" s="135"/>
      <c r="L42" s="135"/>
      <c r="M42" s="252">
        <f t="shared" si="0"/>
        <v>7</v>
      </c>
      <c r="N42" s="135">
        <v>17</v>
      </c>
      <c r="O42" s="135">
        <v>5</v>
      </c>
      <c r="P42" s="135"/>
      <c r="Q42" s="252">
        <f t="shared" si="1"/>
        <v>22</v>
      </c>
      <c r="R42" s="135"/>
      <c r="S42" s="135">
        <v>2</v>
      </c>
      <c r="T42" s="135"/>
      <c r="U42" s="252">
        <f t="shared" si="2"/>
        <v>2</v>
      </c>
      <c r="V42" s="135"/>
      <c r="W42" s="135"/>
      <c r="X42" s="135"/>
      <c r="Y42" s="252">
        <f t="shared" si="3"/>
        <v>0</v>
      </c>
      <c r="Z42" s="135"/>
      <c r="AA42" s="135"/>
      <c r="AB42" s="135"/>
      <c r="AC42" s="252">
        <f>AB42+AA42+Z42</f>
        <v>0</v>
      </c>
      <c r="AD42" s="135"/>
      <c r="AE42" s="135"/>
      <c r="AF42" s="135"/>
      <c r="AG42" s="252">
        <f>AF42+AE42+AD42</f>
        <v>0</v>
      </c>
      <c r="AH42" s="135"/>
      <c r="AI42" s="135"/>
      <c r="AJ42" s="135"/>
      <c r="AK42" s="252">
        <f t="shared" si="4"/>
        <v>0</v>
      </c>
      <c r="AL42" s="135"/>
      <c r="AM42" s="135"/>
      <c r="AN42" s="135"/>
      <c r="AO42" s="252">
        <f>AN42+AM42+AL42</f>
        <v>0</v>
      </c>
      <c r="AP42" s="315">
        <f>AO42+AK42+AG42+AC42+Y42+U42+Q42+M42</f>
        <v>31</v>
      </c>
    </row>
    <row r="43" spans="1:42" ht="162.75" thickBot="1">
      <c r="A43" s="292">
        <f>A41+1</f>
        <v>30</v>
      </c>
      <c r="B43" s="285"/>
      <c r="C43" s="523" t="s">
        <v>806</v>
      </c>
      <c r="D43" s="525">
        <v>1995</v>
      </c>
      <c r="E43" s="525" t="s">
        <v>84</v>
      </c>
      <c r="F43" s="523" t="s">
        <v>807</v>
      </c>
      <c r="G43" s="526" t="s">
        <v>808</v>
      </c>
      <c r="H43" s="528" t="s">
        <v>774</v>
      </c>
      <c r="I43" s="531" t="s">
        <v>775</v>
      </c>
      <c r="J43" s="283"/>
      <c r="K43" s="135"/>
      <c r="L43" s="135"/>
      <c r="M43" s="252">
        <f t="shared" si="0"/>
        <v>0</v>
      </c>
      <c r="N43" s="135"/>
      <c r="O43" s="135"/>
      <c r="P43" s="135"/>
      <c r="Q43" s="252">
        <f t="shared" si="1"/>
        <v>0</v>
      </c>
      <c r="R43" s="135">
        <v>8</v>
      </c>
      <c r="S43" s="135">
        <v>17</v>
      </c>
      <c r="T43" s="135">
        <v>6</v>
      </c>
      <c r="U43" s="252">
        <f t="shared" si="2"/>
        <v>31</v>
      </c>
      <c r="V43" s="135"/>
      <c r="W43" s="135"/>
      <c r="X43" s="135"/>
      <c r="Y43" s="252">
        <f t="shared" si="3"/>
        <v>0</v>
      </c>
      <c r="Z43" s="135"/>
      <c r="AA43" s="135"/>
      <c r="AB43" s="135"/>
      <c r="AC43" s="252">
        <f>AB43+AA43+Z43</f>
        <v>0</v>
      </c>
      <c r="AD43" s="135"/>
      <c r="AE43" s="135"/>
      <c r="AF43" s="135"/>
      <c r="AG43" s="252">
        <f>AF43+AE43+AD43</f>
        <v>0</v>
      </c>
      <c r="AH43" s="135"/>
      <c r="AI43" s="135"/>
      <c r="AJ43" s="135"/>
      <c r="AK43" s="252">
        <f t="shared" si="4"/>
        <v>0</v>
      </c>
      <c r="AL43" s="135"/>
      <c r="AM43" s="135"/>
      <c r="AN43" s="135"/>
      <c r="AO43" s="252">
        <f>AN43+AM43+AL43</f>
        <v>0</v>
      </c>
      <c r="AP43" s="315">
        <f>AO43+AK43+AG43+AC43+Y43+U43+Q43+M43</f>
        <v>31</v>
      </c>
    </row>
    <row r="44" spans="1:42" ht="138" thickBot="1">
      <c r="A44" s="292">
        <f>A43+1</f>
        <v>31</v>
      </c>
      <c r="B44" s="285"/>
      <c r="C44" s="269" t="s">
        <v>755</v>
      </c>
      <c r="D44" s="310">
        <v>2001</v>
      </c>
      <c r="E44" s="310" t="s">
        <v>72</v>
      </c>
      <c r="F44" s="269" t="s">
        <v>756</v>
      </c>
      <c r="G44" s="275" t="s">
        <v>757</v>
      </c>
      <c r="H44" s="269" t="s">
        <v>96</v>
      </c>
      <c r="I44" s="281" t="s">
        <v>171</v>
      </c>
      <c r="J44" s="283"/>
      <c r="K44" s="135"/>
      <c r="L44" s="135"/>
      <c r="M44" s="252">
        <f t="shared" si="0"/>
        <v>0</v>
      </c>
      <c r="N44" s="135"/>
      <c r="O44" s="135"/>
      <c r="P44" s="135"/>
      <c r="Q44" s="252">
        <f t="shared" si="1"/>
        <v>0</v>
      </c>
      <c r="R44" s="135"/>
      <c r="S44" s="135"/>
      <c r="T44" s="135"/>
      <c r="U44" s="252">
        <f t="shared" si="2"/>
        <v>0</v>
      </c>
      <c r="V44" s="135">
        <v>4</v>
      </c>
      <c r="W44" s="135">
        <v>7</v>
      </c>
      <c r="X44" s="135">
        <v>10</v>
      </c>
      <c r="Y44" s="252">
        <f t="shared" si="3"/>
        <v>21</v>
      </c>
      <c r="Z44" s="135"/>
      <c r="AA44" s="135">
        <v>8</v>
      </c>
      <c r="AB44" s="135">
        <v>1</v>
      </c>
      <c r="AC44" s="252">
        <f>AB44+AA44+Z44</f>
        <v>9</v>
      </c>
      <c r="AD44" s="135"/>
      <c r="AE44" s="135"/>
      <c r="AF44" s="135"/>
      <c r="AG44" s="252">
        <f>AF44+AE44+AD44</f>
        <v>0</v>
      </c>
      <c r="AH44" s="135"/>
      <c r="AI44" s="135"/>
      <c r="AJ44" s="135"/>
      <c r="AK44" s="252">
        <f t="shared" si="4"/>
        <v>0</v>
      </c>
      <c r="AL44" s="135"/>
      <c r="AM44" s="135"/>
      <c r="AN44" s="135"/>
      <c r="AO44" s="252">
        <f>AN44+AM44+AL44</f>
        <v>0</v>
      </c>
      <c r="AP44" s="315">
        <f>AO44+AK44+AG44+AC44+Y44+U44+Q44+M44</f>
        <v>30</v>
      </c>
    </row>
    <row r="45" spans="1:42" ht="122.25" thickBot="1">
      <c r="A45" s="292">
        <f>A44+1</f>
        <v>32</v>
      </c>
      <c r="B45" s="285"/>
      <c r="C45" s="211" t="s">
        <v>219</v>
      </c>
      <c r="D45" s="213">
        <v>1995</v>
      </c>
      <c r="E45" s="213" t="s">
        <v>72</v>
      </c>
      <c r="F45" s="211" t="s">
        <v>804</v>
      </c>
      <c r="G45" s="176" t="s">
        <v>805</v>
      </c>
      <c r="H45" s="529" t="s">
        <v>116</v>
      </c>
      <c r="I45" s="533" t="s">
        <v>112</v>
      </c>
      <c r="J45" s="135"/>
      <c r="K45" s="135"/>
      <c r="L45" s="135"/>
      <c r="M45" s="252">
        <f t="shared" si="0"/>
        <v>0</v>
      </c>
      <c r="N45" s="135"/>
      <c r="O45" s="135"/>
      <c r="P45" s="135"/>
      <c r="Q45" s="252">
        <f t="shared" si="1"/>
        <v>0</v>
      </c>
      <c r="R45" s="135"/>
      <c r="S45" s="135">
        <v>18</v>
      </c>
      <c r="T45" s="135">
        <v>11</v>
      </c>
      <c r="U45" s="252">
        <f t="shared" si="2"/>
        <v>29</v>
      </c>
      <c r="V45" s="135"/>
      <c r="W45" s="135"/>
      <c r="X45" s="135"/>
      <c r="Y45" s="252">
        <f t="shared" si="3"/>
        <v>0</v>
      </c>
      <c r="Z45" s="135"/>
      <c r="AA45" s="135"/>
      <c r="AB45" s="135"/>
      <c r="AC45" s="252">
        <f>AB45+AA45+Z45</f>
        <v>0</v>
      </c>
      <c r="AD45" s="135"/>
      <c r="AE45" s="135"/>
      <c r="AF45" s="135"/>
      <c r="AG45" s="252">
        <f>AF45+AE45+AD45</f>
        <v>0</v>
      </c>
      <c r="AH45" s="135"/>
      <c r="AI45" s="135"/>
      <c r="AJ45" s="135"/>
      <c r="AK45" s="252">
        <f t="shared" si="4"/>
        <v>0</v>
      </c>
      <c r="AL45" s="135"/>
      <c r="AM45" s="135"/>
      <c r="AN45" s="135"/>
      <c r="AO45" s="252">
        <f>AN45+AM45+AL45</f>
        <v>0</v>
      </c>
      <c r="AP45" s="315">
        <f>AO45+AK45+AG45+AC45+Y45+U45+Q45+M45</f>
        <v>29</v>
      </c>
    </row>
    <row r="46" spans="1:42" ht="138" thickBot="1">
      <c r="A46" s="292">
        <f>A45+1</f>
        <v>33</v>
      </c>
      <c r="B46" s="285"/>
      <c r="C46" s="45" t="s">
        <v>222</v>
      </c>
      <c r="D46" s="169">
        <v>1994</v>
      </c>
      <c r="E46" s="169" t="s">
        <v>84</v>
      </c>
      <c r="F46" s="45" t="s">
        <v>326</v>
      </c>
      <c r="G46" s="75" t="s">
        <v>327</v>
      </c>
      <c r="H46" s="45" t="s">
        <v>116</v>
      </c>
      <c r="I46" s="281" t="s">
        <v>112</v>
      </c>
      <c r="J46" s="135">
        <v>2</v>
      </c>
      <c r="K46" s="135">
        <v>6</v>
      </c>
      <c r="L46" s="135">
        <v>13</v>
      </c>
      <c r="M46" s="252">
        <f t="shared" si="0"/>
        <v>21</v>
      </c>
      <c r="N46" s="135"/>
      <c r="O46" s="135"/>
      <c r="P46" s="135"/>
      <c r="Q46" s="252">
        <f t="shared" si="1"/>
        <v>0</v>
      </c>
      <c r="R46" s="135">
        <v>0</v>
      </c>
      <c r="S46" s="135">
        <v>5</v>
      </c>
      <c r="T46" s="135">
        <v>3</v>
      </c>
      <c r="U46" s="252">
        <f t="shared" si="2"/>
        <v>8</v>
      </c>
      <c r="V46" s="135"/>
      <c r="W46" s="135"/>
      <c r="X46" s="135"/>
      <c r="Y46" s="252">
        <f t="shared" si="3"/>
        <v>0</v>
      </c>
      <c r="Z46" s="135"/>
      <c r="AA46" s="135"/>
      <c r="AB46" s="135"/>
      <c r="AC46" s="252">
        <f>AB46+AA46+Z46</f>
        <v>0</v>
      </c>
      <c r="AD46" s="135"/>
      <c r="AE46" s="135"/>
      <c r="AF46" s="135"/>
      <c r="AG46" s="252">
        <f>AF46+AE46+AD46</f>
        <v>0</v>
      </c>
      <c r="AH46" s="135"/>
      <c r="AI46" s="135"/>
      <c r="AJ46" s="135"/>
      <c r="AK46" s="252">
        <f t="shared" si="4"/>
        <v>0</v>
      </c>
      <c r="AL46" s="135"/>
      <c r="AM46" s="135"/>
      <c r="AN46" s="135"/>
      <c r="AO46" s="252">
        <f>AN46+AM46+AL46</f>
        <v>0</v>
      </c>
      <c r="AP46" s="315">
        <f>AO46+AK46+AG46+AC46+Y46+U46+Q46+M46</f>
        <v>29</v>
      </c>
    </row>
    <row r="47" spans="1:42" ht="93.75" thickBot="1">
      <c r="A47" s="292">
        <f>A46+1</f>
        <v>34</v>
      </c>
      <c r="B47" s="285"/>
      <c r="C47" s="45" t="s">
        <v>282</v>
      </c>
      <c r="D47" s="169">
        <v>1991</v>
      </c>
      <c r="E47" s="169" t="s">
        <v>72</v>
      </c>
      <c r="F47" s="45" t="s">
        <v>336</v>
      </c>
      <c r="G47" s="75" t="s">
        <v>302</v>
      </c>
      <c r="H47" s="75" t="s">
        <v>301</v>
      </c>
      <c r="I47" s="281" t="s">
        <v>208</v>
      </c>
      <c r="J47" s="135">
        <v>17</v>
      </c>
      <c r="K47" s="135"/>
      <c r="L47" s="135"/>
      <c r="M47" s="252">
        <f t="shared" si="0"/>
        <v>17</v>
      </c>
      <c r="N47" s="135">
        <v>10</v>
      </c>
      <c r="O47" s="135"/>
      <c r="P47" s="135"/>
      <c r="Q47" s="252">
        <f t="shared" si="1"/>
        <v>10</v>
      </c>
      <c r="R47" s="135"/>
      <c r="S47" s="135"/>
      <c r="T47" s="135"/>
      <c r="U47" s="252">
        <f t="shared" si="2"/>
        <v>0</v>
      </c>
      <c r="V47" s="135"/>
      <c r="W47" s="135"/>
      <c r="X47" s="135"/>
      <c r="Y47" s="252">
        <f t="shared" si="3"/>
        <v>0</v>
      </c>
      <c r="Z47" s="135"/>
      <c r="AA47" s="135"/>
      <c r="AB47" s="135"/>
      <c r="AC47" s="252">
        <f>AB47+AA47+Z47</f>
        <v>0</v>
      </c>
      <c r="AD47" s="135"/>
      <c r="AE47" s="135"/>
      <c r="AF47" s="135"/>
      <c r="AG47" s="252">
        <f>AF47+AE47+AD47</f>
        <v>0</v>
      </c>
      <c r="AH47" s="135"/>
      <c r="AI47" s="135"/>
      <c r="AJ47" s="135"/>
      <c r="AK47" s="252">
        <f t="shared" si="4"/>
        <v>0</v>
      </c>
      <c r="AL47" s="135"/>
      <c r="AM47" s="135"/>
      <c r="AN47" s="135"/>
      <c r="AO47" s="252">
        <f>AN47+AM47+AL47</f>
        <v>0</v>
      </c>
      <c r="AP47" s="315">
        <f>AO47+AK47+AG47+AC47+Y47+U47+Q47+M47</f>
        <v>27</v>
      </c>
    </row>
    <row r="48" spans="1:42" ht="102" thickBot="1">
      <c r="A48" s="292">
        <f>A47+1</f>
        <v>35</v>
      </c>
      <c r="B48" s="285"/>
      <c r="C48" s="269" t="s">
        <v>895</v>
      </c>
      <c r="D48" s="276">
        <v>2000</v>
      </c>
      <c r="E48" s="276" t="s">
        <v>84</v>
      </c>
      <c r="F48" s="269" t="s">
        <v>896</v>
      </c>
      <c r="G48" s="273" t="s">
        <v>897</v>
      </c>
      <c r="H48" s="268" t="s">
        <v>96</v>
      </c>
      <c r="I48" s="125" t="s">
        <v>171</v>
      </c>
      <c r="J48" s="135"/>
      <c r="K48" s="135"/>
      <c r="L48" s="135"/>
      <c r="M48" s="252">
        <f t="shared" si="0"/>
        <v>0</v>
      </c>
      <c r="N48" s="135"/>
      <c r="O48" s="135"/>
      <c r="P48" s="135"/>
      <c r="Q48" s="252">
        <f t="shared" si="1"/>
        <v>0</v>
      </c>
      <c r="R48" s="135"/>
      <c r="S48" s="135"/>
      <c r="T48" s="135"/>
      <c r="U48" s="252">
        <f t="shared" si="2"/>
        <v>0</v>
      </c>
      <c r="V48" s="135"/>
      <c r="W48" s="135"/>
      <c r="X48" s="135"/>
      <c r="Y48" s="252">
        <f t="shared" si="3"/>
        <v>0</v>
      </c>
      <c r="Z48" s="135">
        <v>10</v>
      </c>
      <c r="AA48" s="135"/>
      <c r="AB48" s="135">
        <v>14</v>
      </c>
      <c r="AC48" s="252">
        <f>AB48+AA48+Z48</f>
        <v>24</v>
      </c>
      <c r="AD48" s="135"/>
      <c r="AE48" s="135"/>
      <c r="AF48" s="135"/>
      <c r="AG48" s="252">
        <f>AF48+AE48+AD48</f>
        <v>0</v>
      </c>
      <c r="AH48" s="135"/>
      <c r="AI48" s="135"/>
      <c r="AJ48" s="135"/>
      <c r="AK48" s="252">
        <f t="shared" si="4"/>
        <v>0</v>
      </c>
      <c r="AL48" s="135"/>
      <c r="AM48" s="135"/>
      <c r="AN48" s="135"/>
      <c r="AO48" s="252">
        <f>AN48+AM48+AL48</f>
        <v>0</v>
      </c>
      <c r="AP48" s="315">
        <f>AO48+AK48+AG48+AC48+Y48+U48+Q48+M48</f>
        <v>24</v>
      </c>
    </row>
    <row r="49" spans="1:42" ht="122.25" thickBot="1">
      <c r="A49" s="292">
        <f>A48+1</f>
        <v>36</v>
      </c>
      <c r="B49" s="285"/>
      <c r="C49" s="45" t="s">
        <v>493</v>
      </c>
      <c r="D49" s="78">
        <v>1991</v>
      </c>
      <c r="E49" s="78" t="s">
        <v>84</v>
      </c>
      <c r="F49" s="45" t="s">
        <v>809</v>
      </c>
      <c r="G49" s="75" t="s">
        <v>810</v>
      </c>
      <c r="H49" s="101" t="s">
        <v>803</v>
      </c>
      <c r="I49" s="154" t="s">
        <v>462</v>
      </c>
      <c r="J49" s="135"/>
      <c r="K49" s="135"/>
      <c r="L49" s="135"/>
      <c r="M49" s="252">
        <f t="shared" si="0"/>
        <v>0</v>
      </c>
      <c r="N49" s="135"/>
      <c r="O49" s="135"/>
      <c r="P49" s="135"/>
      <c r="Q49" s="252">
        <f t="shared" si="1"/>
        <v>0</v>
      </c>
      <c r="R49" s="135"/>
      <c r="S49" s="135">
        <v>15</v>
      </c>
      <c r="T49" s="135">
        <v>9</v>
      </c>
      <c r="U49" s="252">
        <f t="shared" si="2"/>
        <v>24</v>
      </c>
      <c r="V49" s="135"/>
      <c r="W49" s="135"/>
      <c r="X49" s="135"/>
      <c r="Y49" s="252">
        <f t="shared" si="3"/>
        <v>0</v>
      </c>
      <c r="Z49" s="135"/>
      <c r="AA49" s="135"/>
      <c r="AB49" s="135"/>
      <c r="AC49" s="252">
        <f>AB49+AA49+Z49</f>
        <v>0</v>
      </c>
      <c r="AD49" s="135"/>
      <c r="AE49" s="135"/>
      <c r="AF49" s="135"/>
      <c r="AG49" s="252">
        <f>AF49+AE49+AD49</f>
        <v>0</v>
      </c>
      <c r="AH49" s="135"/>
      <c r="AI49" s="135"/>
      <c r="AJ49" s="135"/>
      <c r="AK49" s="252">
        <f t="shared" si="4"/>
        <v>0</v>
      </c>
      <c r="AL49" s="135"/>
      <c r="AM49" s="135"/>
      <c r="AN49" s="135"/>
      <c r="AO49" s="252">
        <f>AN49+AM49+AL49</f>
        <v>0</v>
      </c>
      <c r="AP49" s="315">
        <f>AO49+AK49+AG49+AC49+Y49+U49+Q49+M49</f>
        <v>24</v>
      </c>
    </row>
    <row r="50" spans="1:42" ht="162.75" thickBot="1">
      <c r="A50" s="292">
        <f>A49+1</f>
        <v>37</v>
      </c>
      <c r="B50" s="285"/>
      <c r="C50" s="269" t="s">
        <v>666</v>
      </c>
      <c r="D50" s="276">
        <v>1983</v>
      </c>
      <c r="E50" s="276" t="s">
        <v>169</v>
      </c>
      <c r="F50" s="269" t="s">
        <v>854</v>
      </c>
      <c r="G50" s="275" t="s">
        <v>855</v>
      </c>
      <c r="H50" s="306" t="s">
        <v>675</v>
      </c>
      <c r="I50" s="125" t="s">
        <v>676</v>
      </c>
      <c r="J50" s="135"/>
      <c r="K50" s="135"/>
      <c r="L50" s="135"/>
      <c r="M50" s="252">
        <f t="shared" si="0"/>
        <v>0</v>
      </c>
      <c r="N50" s="135">
        <v>12</v>
      </c>
      <c r="O50" s="135">
        <v>7</v>
      </c>
      <c r="P50" s="135"/>
      <c r="Q50" s="252">
        <f t="shared" si="1"/>
        <v>19</v>
      </c>
      <c r="R50" s="135"/>
      <c r="S50" s="135"/>
      <c r="T50" s="135"/>
      <c r="U50" s="252">
        <f t="shared" si="2"/>
        <v>0</v>
      </c>
      <c r="V50" s="135"/>
      <c r="W50" s="135"/>
      <c r="X50" s="135"/>
      <c r="Y50" s="252">
        <f t="shared" si="3"/>
        <v>0</v>
      </c>
      <c r="Z50" s="135"/>
      <c r="AA50" s="135"/>
      <c r="AB50" s="135"/>
      <c r="AC50" s="252">
        <f>AB50+AA50+Z50</f>
        <v>0</v>
      </c>
      <c r="AD50" s="135">
        <v>5</v>
      </c>
      <c r="AE50" s="135"/>
      <c r="AF50" s="135"/>
      <c r="AG50" s="252">
        <f>AF50+AE50+AD50</f>
        <v>5</v>
      </c>
      <c r="AH50" s="135"/>
      <c r="AI50" s="135"/>
      <c r="AJ50" s="135"/>
      <c r="AK50" s="252">
        <f t="shared" si="4"/>
        <v>0</v>
      </c>
      <c r="AL50" s="135"/>
      <c r="AM50" s="135"/>
      <c r="AN50" s="135"/>
      <c r="AO50" s="252">
        <f>AN50+AM50+AL50</f>
        <v>0</v>
      </c>
      <c r="AP50" s="315">
        <f>AO50+AK50+AG50+AC50+Y50+U50+Q50+M50</f>
        <v>24</v>
      </c>
    </row>
    <row r="51" spans="1:42" ht="138" thickBot="1">
      <c r="A51" s="292">
        <f>A50+1</f>
        <v>38</v>
      </c>
      <c r="B51" s="285"/>
      <c r="C51" s="269" t="s">
        <v>311</v>
      </c>
      <c r="D51" s="310">
        <v>1997</v>
      </c>
      <c r="E51" s="310" t="s">
        <v>72</v>
      </c>
      <c r="F51" s="269" t="s">
        <v>769</v>
      </c>
      <c r="G51" s="275" t="s">
        <v>770</v>
      </c>
      <c r="H51" s="269" t="s">
        <v>96</v>
      </c>
      <c r="I51" s="281" t="s">
        <v>171</v>
      </c>
      <c r="J51" s="135"/>
      <c r="K51" s="135"/>
      <c r="L51" s="135"/>
      <c r="M51" s="252">
        <f t="shared" si="0"/>
        <v>0</v>
      </c>
      <c r="N51" s="135"/>
      <c r="O51" s="135"/>
      <c r="P51" s="135"/>
      <c r="Q51" s="252">
        <f t="shared" si="1"/>
        <v>0</v>
      </c>
      <c r="R51" s="135"/>
      <c r="S51" s="135"/>
      <c r="T51" s="135"/>
      <c r="U51" s="252">
        <f t="shared" si="2"/>
        <v>0</v>
      </c>
      <c r="V51" s="135"/>
      <c r="W51" s="135">
        <v>5</v>
      </c>
      <c r="X51" s="135">
        <v>7</v>
      </c>
      <c r="Y51" s="252">
        <f t="shared" si="3"/>
        <v>12</v>
      </c>
      <c r="Z51" s="135"/>
      <c r="AA51" s="135">
        <v>4</v>
      </c>
      <c r="AB51" s="135">
        <v>6</v>
      </c>
      <c r="AC51" s="252">
        <f>AB51+AA51+Z51</f>
        <v>10</v>
      </c>
      <c r="AD51" s="135"/>
      <c r="AE51" s="135"/>
      <c r="AF51" s="135"/>
      <c r="AG51" s="252">
        <f>AF51+AE51+AD51</f>
        <v>0</v>
      </c>
      <c r="AH51" s="135"/>
      <c r="AI51" s="135"/>
      <c r="AJ51" s="135"/>
      <c r="AK51" s="252">
        <f t="shared" si="4"/>
        <v>0</v>
      </c>
      <c r="AL51" s="135"/>
      <c r="AM51" s="135"/>
      <c r="AN51" s="135"/>
      <c r="AO51" s="252">
        <f>AN51+AM51+AL51</f>
        <v>0</v>
      </c>
      <c r="AP51" s="315">
        <f>AO51+AK51+AG51+AC51+Y51+U51+Q51+M51</f>
        <v>22</v>
      </c>
    </row>
    <row r="52" spans="1:42" ht="138" thickBot="1">
      <c r="A52" s="292">
        <f>A51+1</f>
        <v>39</v>
      </c>
      <c r="B52" s="285"/>
      <c r="C52" s="269" t="s">
        <v>315</v>
      </c>
      <c r="D52" s="310">
        <v>1998</v>
      </c>
      <c r="E52" s="310" t="s">
        <v>84</v>
      </c>
      <c r="F52" s="269" t="s">
        <v>746</v>
      </c>
      <c r="G52" s="275" t="s">
        <v>747</v>
      </c>
      <c r="H52" s="269" t="s">
        <v>96</v>
      </c>
      <c r="I52" s="281" t="s">
        <v>171</v>
      </c>
      <c r="J52" s="135"/>
      <c r="K52" s="135"/>
      <c r="L52" s="135"/>
      <c r="M52" s="252">
        <f t="shared" si="0"/>
        <v>0</v>
      </c>
      <c r="N52" s="135"/>
      <c r="O52" s="135"/>
      <c r="P52" s="135"/>
      <c r="Q52" s="252">
        <f t="shared" si="1"/>
        <v>0</v>
      </c>
      <c r="R52" s="135"/>
      <c r="S52" s="135"/>
      <c r="T52" s="135"/>
      <c r="U52" s="252">
        <f t="shared" si="2"/>
        <v>0</v>
      </c>
      <c r="V52" s="135">
        <v>9</v>
      </c>
      <c r="W52" s="135"/>
      <c r="X52" s="135"/>
      <c r="Y52" s="252">
        <f t="shared" si="3"/>
        <v>9</v>
      </c>
      <c r="Z52" s="135">
        <v>2</v>
      </c>
      <c r="AA52" s="135">
        <v>11</v>
      </c>
      <c r="AB52" s="135"/>
      <c r="AC52" s="252">
        <f>AB52+AA52+Z52</f>
        <v>13</v>
      </c>
      <c r="AD52" s="135"/>
      <c r="AE52" s="135"/>
      <c r="AF52" s="135"/>
      <c r="AG52" s="252">
        <f>AF52+AE52+AD52</f>
        <v>0</v>
      </c>
      <c r="AH52" s="135"/>
      <c r="AI52" s="135"/>
      <c r="AJ52" s="135"/>
      <c r="AK52" s="252">
        <f t="shared" si="4"/>
        <v>0</v>
      </c>
      <c r="AL52" s="135"/>
      <c r="AM52" s="135"/>
      <c r="AN52" s="135"/>
      <c r="AO52" s="252">
        <f>AN52+AM52+AL52</f>
        <v>0</v>
      </c>
      <c r="AP52" s="315">
        <f>AO52+AK52+AG52+AC52+Y52+U52+Q52+M52</f>
        <v>22</v>
      </c>
    </row>
    <row r="53" spans="1:42" ht="116.25" thickBot="1">
      <c r="A53" s="292">
        <f aca="true" t="shared" si="5" ref="A53:A62">A52+1</f>
        <v>40</v>
      </c>
      <c r="B53" s="285"/>
      <c r="C53" s="295" t="s">
        <v>846</v>
      </c>
      <c r="D53" s="276">
        <v>1972</v>
      </c>
      <c r="E53" s="276" t="s">
        <v>72</v>
      </c>
      <c r="F53" s="269" t="s">
        <v>847</v>
      </c>
      <c r="G53" s="275" t="s">
        <v>848</v>
      </c>
      <c r="H53" s="306" t="s">
        <v>849</v>
      </c>
      <c r="I53" s="154" t="s">
        <v>850</v>
      </c>
      <c r="J53" s="135"/>
      <c r="K53" s="135"/>
      <c r="L53" s="135"/>
      <c r="M53" s="252">
        <f t="shared" si="0"/>
        <v>0</v>
      </c>
      <c r="N53" s="135">
        <v>7</v>
      </c>
      <c r="O53" s="135">
        <v>4</v>
      </c>
      <c r="P53" s="135">
        <v>11</v>
      </c>
      <c r="Q53" s="252">
        <f t="shared" si="1"/>
        <v>22</v>
      </c>
      <c r="R53" s="135"/>
      <c r="S53" s="135"/>
      <c r="T53" s="135"/>
      <c r="U53" s="252">
        <f t="shared" si="2"/>
        <v>0</v>
      </c>
      <c r="V53" s="135"/>
      <c r="W53" s="135"/>
      <c r="X53" s="135"/>
      <c r="Y53" s="252">
        <f t="shared" si="3"/>
        <v>0</v>
      </c>
      <c r="Z53" s="135"/>
      <c r="AA53" s="135"/>
      <c r="AB53" s="135"/>
      <c r="AC53" s="252">
        <f>AB53+AA53+Z53</f>
        <v>0</v>
      </c>
      <c r="AD53" s="135"/>
      <c r="AE53" s="135"/>
      <c r="AF53" s="135"/>
      <c r="AG53" s="252"/>
      <c r="AH53" s="135"/>
      <c r="AI53" s="135"/>
      <c r="AJ53" s="135"/>
      <c r="AK53" s="252">
        <f t="shared" si="4"/>
        <v>0</v>
      </c>
      <c r="AL53" s="135"/>
      <c r="AM53" s="135"/>
      <c r="AN53" s="135"/>
      <c r="AO53" s="252">
        <f>AN53+AM53+AL53</f>
        <v>0</v>
      </c>
      <c r="AP53" s="315">
        <f>AO53+AK53+AG53+AC53+Y53+U53+Q53+M53</f>
        <v>22</v>
      </c>
    </row>
    <row r="54" spans="1:42" ht="138" thickBot="1">
      <c r="A54" s="292">
        <f t="shared" si="5"/>
        <v>41</v>
      </c>
      <c r="B54" s="285"/>
      <c r="C54" s="45" t="s">
        <v>168</v>
      </c>
      <c r="D54" s="169">
        <v>1971</v>
      </c>
      <c r="E54" s="169" t="s">
        <v>169</v>
      </c>
      <c r="F54" s="45" t="s">
        <v>413</v>
      </c>
      <c r="G54" s="75" t="s">
        <v>414</v>
      </c>
      <c r="H54" s="45" t="s">
        <v>96</v>
      </c>
      <c r="I54" s="281" t="s">
        <v>171</v>
      </c>
      <c r="J54" s="135">
        <v>8</v>
      </c>
      <c r="K54" s="135">
        <v>10</v>
      </c>
      <c r="L54" s="135"/>
      <c r="M54" s="252">
        <f t="shared" si="0"/>
        <v>18</v>
      </c>
      <c r="N54" s="135"/>
      <c r="O54" s="135"/>
      <c r="P54" s="135"/>
      <c r="Q54" s="252">
        <f t="shared" si="1"/>
        <v>0</v>
      </c>
      <c r="R54" s="135"/>
      <c r="S54" s="135"/>
      <c r="T54" s="135"/>
      <c r="U54" s="252">
        <f t="shared" si="2"/>
        <v>0</v>
      </c>
      <c r="V54" s="135"/>
      <c r="W54" s="135"/>
      <c r="X54" s="135"/>
      <c r="Y54" s="252">
        <f t="shared" si="3"/>
        <v>0</v>
      </c>
      <c r="Z54" s="135"/>
      <c r="AA54" s="135"/>
      <c r="AB54" s="135"/>
      <c r="AC54" s="252">
        <f>AB54+AA54+Z54</f>
        <v>0</v>
      </c>
      <c r="AD54" s="135"/>
      <c r="AE54" s="135"/>
      <c r="AF54" s="135"/>
      <c r="AG54" s="252">
        <f>AF54+AE54+AD54</f>
        <v>0</v>
      </c>
      <c r="AH54" s="135"/>
      <c r="AI54" s="135"/>
      <c r="AJ54" s="135"/>
      <c r="AK54" s="252">
        <f t="shared" si="4"/>
        <v>0</v>
      </c>
      <c r="AL54" s="135"/>
      <c r="AM54" s="135"/>
      <c r="AN54" s="135"/>
      <c r="AO54" s="252">
        <f>AN54+AM54+AL54</f>
        <v>0</v>
      </c>
      <c r="AP54" s="315">
        <f>AO54+AK54+AG54+AC54+Y54+U54+Q54+M54</f>
        <v>18</v>
      </c>
    </row>
    <row r="55" spans="1:42" ht="138" thickBot="1">
      <c r="A55" s="292">
        <f t="shared" si="5"/>
        <v>42</v>
      </c>
      <c r="B55" s="285"/>
      <c r="C55" s="45" t="s">
        <v>670</v>
      </c>
      <c r="D55" s="169">
        <v>1995</v>
      </c>
      <c r="E55" s="169" t="s">
        <v>84</v>
      </c>
      <c r="F55" s="45" t="s">
        <v>912</v>
      </c>
      <c r="G55" s="75" t="s">
        <v>913</v>
      </c>
      <c r="H55" s="45" t="s">
        <v>914</v>
      </c>
      <c r="I55" s="281" t="s">
        <v>915</v>
      </c>
      <c r="J55" s="135"/>
      <c r="K55" s="135"/>
      <c r="L55" s="135"/>
      <c r="M55" s="252">
        <f t="shared" si="0"/>
        <v>0</v>
      </c>
      <c r="N55" s="135"/>
      <c r="O55" s="135"/>
      <c r="P55" s="135"/>
      <c r="Q55" s="252">
        <f t="shared" si="1"/>
        <v>0</v>
      </c>
      <c r="R55" s="135"/>
      <c r="S55" s="135"/>
      <c r="T55" s="135"/>
      <c r="U55" s="252">
        <f t="shared" si="2"/>
        <v>0</v>
      </c>
      <c r="V55" s="135"/>
      <c r="W55" s="135"/>
      <c r="X55" s="135"/>
      <c r="Y55" s="252">
        <f t="shared" si="3"/>
        <v>0</v>
      </c>
      <c r="Z55" s="135"/>
      <c r="AA55" s="135"/>
      <c r="AB55" s="135"/>
      <c r="AC55" s="252">
        <f>AB55+AA55+Z55</f>
        <v>0</v>
      </c>
      <c r="AD55" s="135"/>
      <c r="AE55" s="135"/>
      <c r="AF55" s="135">
        <v>7</v>
      </c>
      <c r="AG55" s="252">
        <f>AF55+AE55+AD55</f>
        <v>7</v>
      </c>
      <c r="AH55" s="135"/>
      <c r="AI55" s="135">
        <v>5</v>
      </c>
      <c r="AJ55" s="135">
        <v>6</v>
      </c>
      <c r="AK55" s="252">
        <f t="shared" si="4"/>
        <v>11</v>
      </c>
      <c r="AL55" s="135"/>
      <c r="AM55" s="135"/>
      <c r="AN55" s="135"/>
      <c r="AO55" s="252">
        <f>AN55+AM55+AL55</f>
        <v>0</v>
      </c>
      <c r="AP55" s="315">
        <f>AO55+AK55+AG55+AC55+Y55+U55+Q55+M55</f>
        <v>18</v>
      </c>
    </row>
    <row r="56" spans="1:42" ht="138" thickBot="1">
      <c r="A56" s="292">
        <f t="shared" si="5"/>
        <v>43</v>
      </c>
      <c r="B56" s="285"/>
      <c r="C56" s="269" t="s">
        <v>748</v>
      </c>
      <c r="D56" s="310">
        <v>2001</v>
      </c>
      <c r="E56" s="310" t="s">
        <v>72</v>
      </c>
      <c r="F56" s="269" t="s">
        <v>749</v>
      </c>
      <c r="G56" s="275" t="s">
        <v>750</v>
      </c>
      <c r="H56" s="269" t="s">
        <v>96</v>
      </c>
      <c r="I56" s="281" t="s">
        <v>171</v>
      </c>
      <c r="J56" s="135"/>
      <c r="K56" s="135"/>
      <c r="L56" s="135"/>
      <c r="M56" s="252">
        <f t="shared" si="0"/>
        <v>0</v>
      </c>
      <c r="N56" s="135"/>
      <c r="O56" s="135"/>
      <c r="P56" s="135"/>
      <c r="Q56" s="252">
        <f t="shared" si="1"/>
        <v>0</v>
      </c>
      <c r="R56" s="135"/>
      <c r="S56" s="135"/>
      <c r="T56" s="135"/>
      <c r="U56" s="252">
        <f t="shared" si="2"/>
        <v>0</v>
      </c>
      <c r="V56" s="135">
        <v>8</v>
      </c>
      <c r="W56" s="135">
        <v>1</v>
      </c>
      <c r="X56" s="135">
        <v>8</v>
      </c>
      <c r="Y56" s="252">
        <f t="shared" si="3"/>
        <v>17</v>
      </c>
      <c r="Z56" s="135"/>
      <c r="AA56" s="135">
        <v>0</v>
      </c>
      <c r="AB56" s="135">
        <v>0</v>
      </c>
      <c r="AC56" s="252">
        <f>AB56+AA56+Z56</f>
        <v>0</v>
      </c>
      <c r="AD56" s="135"/>
      <c r="AE56" s="135"/>
      <c r="AF56" s="135"/>
      <c r="AG56" s="252">
        <f>AF56+AE56+AD56</f>
        <v>0</v>
      </c>
      <c r="AH56" s="135"/>
      <c r="AI56" s="135"/>
      <c r="AJ56" s="135"/>
      <c r="AK56" s="252">
        <f t="shared" si="4"/>
        <v>0</v>
      </c>
      <c r="AL56" s="135"/>
      <c r="AM56" s="135"/>
      <c r="AN56" s="135"/>
      <c r="AO56" s="252">
        <f>AN56+AM56+AL56</f>
        <v>0</v>
      </c>
      <c r="AP56" s="315">
        <f>AO56+AK56+AG56+AC56+Y56+U56+Q56+M56</f>
        <v>17</v>
      </c>
    </row>
    <row r="57" spans="1:42" ht="106.5" thickBot="1">
      <c r="A57" s="292">
        <f t="shared" si="5"/>
        <v>44</v>
      </c>
      <c r="B57" s="285"/>
      <c r="C57" s="269" t="s">
        <v>904</v>
      </c>
      <c r="D57" s="276">
        <v>1998</v>
      </c>
      <c r="E57" s="276" t="s">
        <v>84</v>
      </c>
      <c r="F57" s="269" t="s">
        <v>739</v>
      </c>
      <c r="G57" s="273" t="s">
        <v>740</v>
      </c>
      <c r="H57" s="268" t="s">
        <v>905</v>
      </c>
      <c r="I57" s="125" t="s">
        <v>684</v>
      </c>
      <c r="J57" s="135"/>
      <c r="K57" s="135"/>
      <c r="L57" s="135"/>
      <c r="M57" s="252">
        <f t="shared" si="0"/>
        <v>0</v>
      </c>
      <c r="N57" s="135"/>
      <c r="O57" s="135"/>
      <c r="P57" s="135"/>
      <c r="Q57" s="252">
        <f t="shared" si="1"/>
        <v>0</v>
      </c>
      <c r="R57" s="135"/>
      <c r="S57" s="135"/>
      <c r="T57" s="135"/>
      <c r="U57" s="252">
        <f t="shared" si="2"/>
        <v>0</v>
      </c>
      <c r="V57" s="135"/>
      <c r="W57" s="135"/>
      <c r="X57" s="135"/>
      <c r="Y57" s="252">
        <f t="shared" si="3"/>
        <v>0</v>
      </c>
      <c r="Z57" s="135">
        <v>4</v>
      </c>
      <c r="AA57" s="135"/>
      <c r="AB57" s="135">
        <v>13</v>
      </c>
      <c r="AC57" s="252">
        <f>AB57+AA57+Z57</f>
        <v>17</v>
      </c>
      <c r="AD57" s="135"/>
      <c r="AE57" s="135"/>
      <c r="AF57" s="135"/>
      <c r="AG57" s="252">
        <f>AF57+AE57+AD57</f>
        <v>0</v>
      </c>
      <c r="AH57" s="135"/>
      <c r="AI57" s="135"/>
      <c r="AJ57" s="135"/>
      <c r="AK57" s="252">
        <f t="shared" si="4"/>
        <v>0</v>
      </c>
      <c r="AL57" s="135"/>
      <c r="AM57" s="135"/>
      <c r="AN57" s="135"/>
      <c r="AO57" s="252">
        <f>AN57+AM57+AL57</f>
        <v>0</v>
      </c>
      <c r="AP57" s="315">
        <f>AO57+AK57+AG57+AC57+Y57+U57+Q57+M57</f>
        <v>17</v>
      </c>
    </row>
    <row r="58" spans="1:42" ht="117" thickBot="1">
      <c r="A58" s="292">
        <f t="shared" si="5"/>
        <v>45</v>
      </c>
      <c r="B58" s="285"/>
      <c r="C58" s="269" t="s">
        <v>751</v>
      </c>
      <c r="D58" s="310">
        <v>1986</v>
      </c>
      <c r="E58" s="310" t="s">
        <v>84</v>
      </c>
      <c r="F58" s="269" t="s">
        <v>752</v>
      </c>
      <c r="G58" s="275" t="s">
        <v>753</v>
      </c>
      <c r="H58" s="269" t="s">
        <v>106</v>
      </c>
      <c r="I58" s="281" t="s">
        <v>754</v>
      </c>
      <c r="J58" s="135"/>
      <c r="K58" s="135"/>
      <c r="L58" s="135"/>
      <c r="M58" s="252">
        <f t="shared" si="0"/>
        <v>0</v>
      </c>
      <c r="N58" s="135"/>
      <c r="O58" s="135"/>
      <c r="P58" s="135"/>
      <c r="Q58" s="252">
        <f t="shared" si="1"/>
        <v>0</v>
      </c>
      <c r="R58" s="135"/>
      <c r="S58" s="135"/>
      <c r="T58" s="135"/>
      <c r="U58" s="252">
        <f t="shared" si="2"/>
        <v>0</v>
      </c>
      <c r="V58" s="135">
        <v>6</v>
      </c>
      <c r="W58" s="135">
        <v>2</v>
      </c>
      <c r="X58" s="135">
        <v>4</v>
      </c>
      <c r="Y58" s="252">
        <f t="shared" si="3"/>
        <v>12</v>
      </c>
      <c r="Z58" s="135"/>
      <c r="AA58" s="135"/>
      <c r="AB58" s="135">
        <v>5</v>
      </c>
      <c r="AC58" s="252">
        <f>AB58+AA58+Z58</f>
        <v>5</v>
      </c>
      <c r="AD58" s="135"/>
      <c r="AE58" s="135"/>
      <c r="AF58" s="135"/>
      <c r="AG58" s="252">
        <f>AF58+AE58+AD58</f>
        <v>0</v>
      </c>
      <c r="AH58" s="135"/>
      <c r="AI58" s="135"/>
      <c r="AJ58" s="135"/>
      <c r="AK58" s="252">
        <f t="shared" si="4"/>
        <v>0</v>
      </c>
      <c r="AL58" s="135"/>
      <c r="AM58" s="135"/>
      <c r="AN58" s="135"/>
      <c r="AO58" s="252">
        <f>AN58+AM58+AL58</f>
        <v>0</v>
      </c>
      <c r="AP58" s="315">
        <f>AO58+AK58+AG58+AC58+Y58+U58+Q58+M58</f>
        <v>17</v>
      </c>
    </row>
    <row r="59" spans="1:42" ht="183.75" thickBot="1">
      <c r="A59" s="292">
        <f t="shared" si="5"/>
        <v>46</v>
      </c>
      <c r="B59" s="285"/>
      <c r="C59" s="45" t="s">
        <v>816</v>
      </c>
      <c r="D59" s="169">
        <v>2001</v>
      </c>
      <c r="E59" s="169" t="s">
        <v>72</v>
      </c>
      <c r="F59" s="45" t="s">
        <v>817</v>
      </c>
      <c r="G59" s="75" t="s">
        <v>818</v>
      </c>
      <c r="H59" s="45" t="s">
        <v>737</v>
      </c>
      <c r="I59" s="281" t="s">
        <v>819</v>
      </c>
      <c r="J59" s="135"/>
      <c r="K59" s="135"/>
      <c r="L59" s="135"/>
      <c r="M59" s="252">
        <f t="shared" si="0"/>
        <v>0</v>
      </c>
      <c r="N59" s="135"/>
      <c r="O59" s="135"/>
      <c r="P59" s="135"/>
      <c r="Q59" s="252">
        <f t="shared" si="1"/>
        <v>0</v>
      </c>
      <c r="R59" s="135">
        <v>6</v>
      </c>
      <c r="S59" s="135">
        <v>9</v>
      </c>
      <c r="T59" s="135"/>
      <c r="U59" s="252">
        <f t="shared" si="2"/>
        <v>15</v>
      </c>
      <c r="V59" s="135"/>
      <c r="W59" s="135"/>
      <c r="X59" s="135"/>
      <c r="Y59" s="252">
        <f t="shared" si="3"/>
        <v>0</v>
      </c>
      <c r="Z59" s="135"/>
      <c r="AA59" s="135"/>
      <c r="AB59" s="135"/>
      <c r="AC59" s="252">
        <f>AB59+AA59+Z59</f>
        <v>0</v>
      </c>
      <c r="AD59" s="135"/>
      <c r="AE59" s="135"/>
      <c r="AF59" s="135"/>
      <c r="AG59" s="252">
        <f>AF59+AE59+AD59</f>
        <v>0</v>
      </c>
      <c r="AH59" s="135"/>
      <c r="AI59" s="135"/>
      <c r="AJ59" s="135"/>
      <c r="AK59" s="252">
        <f t="shared" si="4"/>
        <v>0</v>
      </c>
      <c r="AL59" s="135"/>
      <c r="AM59" s="135"/>
      <c r="AN59" s="135"/>
      <c r="AO59" s="252">
        <f>AN59+AM59+AL59</f>
        <v>0</v>
      </c>
      <c r="AP59" s="315">
        <f>AO59+AK59+AG59+AC59+Y59+U59+Q59+M59</f>
        <v>15</v>
      </c>
    </row>
    <row r="60" spans="1:42" ht="183.75" thickBot="1">
      <c r="A60" s="292">
        <f t="shared" si="5"/>
        <v>47</v>
      </c>
      <c r="B60" s="285"/>
      <c r="C60" s="45" t="s">
        <v>123</v>
      </c>
      <c r="D60" s="169">
        <v>1989</v>
      </c>
      <c r="E60" s="169" t="s">
        <v>84</v>
      </c>
      <c r="F60" s="45" t="s">
        <v>322</v>
      </c>
      <c r="G60" s="75" t="s">
        <v>323</v>
      </c>
      <c r="H60" s="45" t="s">
        <v>63</v>
      </c>
      <c r="I60" s="281" t="s">
        <v>102</v>
      </c>
      <c r="J60" s="135">
        <v>5</v>
      </c>
      <c r="K60" s="135">
        <v>1</v>
      </c>
      <c r="L60" s="135"/>
      <c r="M60" s="252">
        <f t="shared" si="0"/>
        <v>6</v>
      </c>
      <c r="N60" s="135">
        <v>3</v>
      </c>
      <c r="O60" s="135">
        <v>3</v>
      </c>
      <c r="P60" s="135">
        <v>3</v>
      </c>
      <c r="Q60" s="252">
        <f t="shared" si="1"/>
        <v>9</v>
      </c>
      <c r="R60" s="135"/>
      <c r="S60" s="135"/>
      <c r="T60" s="135"/>
      <c r="U60" s="252">
        <f t="shared" si="2"/>
        <v>0</v>
      </c>
      <c r="V60" s="135"/>
      <c r="W60" s="135"/>
      <c r="X60" s="135"/>
      <c r="Y60" s="252">
        <f t="shared" si="3"/>
        <v>0</v>
      </c>
      <c r="Z60" s="135"/>
      <c r="AA60" s="135"/>
      <c r="AB60" s="135"/>
      <c r="AC60" s="252">
        <f>AB60+AA60+Z60</f>
        <v>0</v>
      </c>
      <c r="AD60" s="135"/>
      <c r="AE60" s="135"/>
      <c r="AF60" s="135"/>
      <c r="AG60" s="252">
        <f>AF60+AE60+AD60</f>
        <v>0</v>
      </c>
      <c r="AH60" s="135"/>
      <c r="AI60" s="135"/>
      <c r="AJ60" s="135"/>
      <c r="AK60" s="252">
        <f t="shared" si="4"/>
        <v>0</v>
      </c>
      <c r="AL60" s="135"/>
      <c r="AM60" s="135"/>
      <c r="AN60" s="135"/>
      <c r="AO60" s="252">
        <f>AN60+AM60+AL60</f>
        <v>0</v>
      </c>
      <c r="AP60" s="315">
        <f>AO60+AK60+AG60+AC60+Y60+U60+Q60+M60</f>
        <v>15</v>
      </c>
    </row>
    <row r="61" spans="1:42" ht="183.75" thickBot="1">
      <c r="A61" s="292">
        <f t="shared" si="5"/>
        <v>48</v>
      </c>
      <c r="B61" s="285"/>
      <c r="C61" s="45" t="s">
        <v>816</v>
      </c>
      <c r="D61" s="169">
        <v>2001</v>
      </c>
      <c r="E61" s="169" t="s">
        <v>72</v>
      </c>
      <c r="F61" s="45" t="s">
        <v>824</v>
      </c>
      <c r="G61" s="75" t="s">
        <v>825</v>
      </c>
      <c r="H61" s="45" t="s">
        <v>737</v>
      </c>
      <c r="I61" s="281" t="s">
        <v>828</v>
      </c>
      <c r="J61" s="135"/>
      <c r="K61" s="135"/>
      <c r="L61" s="135"/>
      <c r="M61" s="252">
        <f t="shared" si="0"/>
        <v>0</v>
      </c>
      <c r="N61" s="135"/>
      <c r="O61" s="135"/>
      <c r="P61" s="135"/>
      <c r="Q61" s="252">
        <f t="shared" si="1"/>
        <v>0</v>
      </c>
      <c r="R61" s="135"/>
      <c r="S61" s="135"/>
      <c r="T61" s="135"/>
      <c r="U61" s="252">
        <f t="shared" si="2"/>
        <v>0</v>
      </c>
      <c r="V61" s="135"/>
      <c r="W61" s="135"/>
      <c r="X61" s="135"/>
      <c r="Y61" s="252">
        <f t="shared" si="3"/>
        <v>0</v>
      </c>
      <c r="Z61" s="135"/>
      <c r="AA61" s="135"/>
      <c r="AB61" s="135"/>
      <c r="AC61" s="252"/>
      <c r="AD61" s="135"/>
      <c r="AE61" s="135"/>
      <c r="AF61" s="135"/>
      <c r="AG61" s="252"/>
      <c r="AH61" s="135">
        <v>10</v>
      </c>
      <c r="AI61" s="135">
        <v>3</v>
      </c>
      <c r="AJ61" s="135"/>
      <c r="AK61" s="252">
        <f t="shared" si="4"/>
        <v>13</v>
      </c>
      <c r="AL61" s="135"/>
      <c r="AM61" s="135"/>
      <c r="AN61" s="135"/>
      <c r="AO61" s="252">
        <f>AN61+AM61+AL61</f>
        <v>0</v>
      </c>
      <c r="AP61" s="315">
        <f>AO61+AK61+AG61+AC61+Y61+U61+Q61+M61</f>
        <v>13</v>
      </c>
    </row>
    <row r="62" spans="1:42" ht="92.25" thickBot="1">
      <c r="A62" s="292">
        <f t="shared" si="5"/>
        <v>49</v>
      </c>
      <c r="B62" s="285"/>
      <c r="C62" s="269" t="s">
        <v>743</v>
      </c>
      <c r="D62" s="310">
        <v>1981</v>
      </c>
      <c r="E62" s="310" t="s">
        <v>72</v>
      </c>
      <c r="F62" s="269" t="s">
        <v>761</v>
      </c>
      <c r="G62" s="275" t="s">
        <v>762</v>
      </c>
      <c r="H62" s="269" t="s">
        <v>680</v>
      </c>
      <c r="I62" s="281" t="s">
        <v>684</v>
      </c>
      <c r="J62" s="135"/>
      <c r="K62" s="135"/>
      <c r="L62" s="135"/>
      <c r="M62" s="252">
        <f t="shared" si="0"/>
        <v>0</v>
      </c>
      <c r="N62" s="135"/>
      <c r="O62" s="135"/>
      <c r="P62" s="135"/>
      <c r="Q62" s="252">
        <f t="shared" si="1"/>
        <v>0</v>
      </c>
      <c r="R62" s="135"/>
      <c r="S62" s="135"/>
      <c r="T62" s="135"/>
      <c r="U62" s="252">
        <f t="shared" si="2"/>
        <v>0</v>
      </c>
      <c r="V62" s="135">
        <v>1</v>
      </c>
      <c r="W62" s="135"/>
      <c r="X62" s="135"/>
      <c r="Y62" s="252">
        <f t="shared" si="3"/>
        <v>1</v>
      </c>
      <c r="Z62" s="135">
        <v>3</v>
      </c>
      <c r="AA62" s="135"/>
      <c r="AB62" s="135"/>
      <c r="AC62" s="252">
        <f>AB62+AA62+Z62</f>
        <v>3</v>
      </c>
      <c r="AD62" s="135"/>
      <c r="AE62" s="135"/>
      <c r="AF62" s="135"/>
      <c r="AG62" s="252">
        <f>AF62+AE62+AD62</f>
        <v>0</v>
      </c>
      <c r="AH62" s="135">
        <v>9</v>
      </c>
      <c r="AI62" s="135"/>
      <c r="AJ62" s="135"/>
      <c r="AK62" s="252">
        <f t="shared" si="4"/>
        <v>9</v>
      </c>
      <c r="AL62" s="135"/>
      <c r="AM62" s="135"/>
      <c r="AN62" s="135"/>
      <c r="AO62" s="252">
        <f>AN62+AM62+AL62</f>
        <v>0</v>
      </c>
      <c r="AP62" s="315">
        <f>AO62+AK62+AG62+AC62+Y62+U62+Q62+M62</f>
        <v>13</v>
      </c>
    </row>
    <row r="63" spans="1:42" ht="183.75" thickBot="1">
      <c r="A63" s="292">
        <f>A62+1</f>
        <v>50</v>
      </c>
      <c r="B63" s="285"/>
      <c r="C63" s="45" t="s">
        <v>816</v>
      </c>
      <c r="D63" s="169">
        <v>2001</v>
      </c>
      <c r="E63" s="169" t="s">
        <v>72</v>
      </c>
      <c r="F63" s="45" t="s">
        <v>826</v>
      </c>
      <c r="G63" s="75" t="s">
        <v>827</v>
      </c>
      <c r="H63" s="45" t="s">
        <v>737</v>
      </c>
      <c r="I63" s="281" t="s">
        <v>828</v>
      </c>
      <c r="J63" s="135"/>
      <c r="K63" s="135"/>
      <c r="L63" s="135"/>
      <c r="M63" s="252">
        <f t="shared" si="0"/>
        <v>0</v>
      </c>
      <c r="N63" s="135"/>
      <c r="O63" s="135"/>
      <c r="P63" s="135"/>
      <c r="Q63" s="252">
        <f t="shared" si="1"/>
        <v>0</v>
      </c>
      <c r="R63" s="135">
        <v>4</v>
      </c>
      <c r="S63" s="135"/>
      <c r="T63" s="135"/>
      <c r="U63" s="252">
        <f t="shared" si="2"/>
        <v>4</v>
      </c>
      <c r="V63" s="135"/>
      <c r="W63" s="135"/>
      <c r="X63" s="135"/>
      <c r="Y63" s="252">
        <f t="shared" si="3"/>
        <v>0</v>
      </c>
      <c r="Z63" s="135"/>
      <c r="AA63" s="135"/>
      <c r="AB63" s="135"/>
      <c r="AC63" s="252">
        <f>AB63+AA63+Z63</f>
        <v>0</v>
      </c>
      <c r="AD63" s="135"/>
      <c r="AE63" s="135"/>
      <c r="AF63" s="135"/>
      <c r="AG63" s="252">
        <f>AF63+AE63+AD63</f>
        <v>0</v>
      </c>
      <c r="AH63" s="135">
        <v>3</v>
      </c>
      <c r="AI63" s="135">
        <v>6</v>
      </c>
      <c r="AJ63" s="135"/>
      <c r="AK63" s="252">
        <f t="shared" si="4"/>
        <v>9</v>
      </c>
      <c r="AL63" s="135"/>
      <c r="AM63" s="135"/>
      <c r="AN63" s="135"/>
      <c r="AO63" s="252">
        <f>AN63+AM63+AL63</f>
        <v>0</v>
      </c>
      <c r="AP63" s="315">
        <f>AO63+AK63+AG63+AC63+Y63+U63+Q63+M63</f>
        <v>13</v>
      </c>
    </row>
    <row r="64" spans="1:42" ht="92.25" thickBot="1">
      <c r="A64" s="292">
        <f>A63+1</f>
        <v>51</v>
      </c>
      <c r="B64" s="285"/>
      <c r="C64" s="269" t="s">
        <v>580</v>
      </c>
      <c r="D64" s="276">
        <v>2002</v>
      </c>
      <c r="E64" s="276" t="s">
        <v>84</v>
      </c>
      <c r="F64" s="269" t="s">
        <v>893</v>
      </c>
      <c r="G64" s="273" t="s">
        <v>894</v>
      </c>
      <c r="H64" s="268" t="s">
        <v>159</v>
      </c>
      <c r="I64" s="125" t="s">
        <v>167</v>
      </c>
      <c r="J64" s="135"/>
      <c r="K64" s="135"/>
      <c r="L64" s="135"/>
      <c r="M64" s="252">
        <f t="shared" si="0"/>
        <v>0</v>
      </c>
      <c r="N64" s="135"/>
      <c r="O64" s="135"/>
      <c r="P64" s="135"/>
      <c r="Q64" s="252">
        <f t="shared" si="1"/>
        <v>0</v>
      </c>
      <c r="R64" s="135"/>
      <c r="S64" s="135"/>
      <c r="T64" s="135"/>
      <c r="U64" s="252">
        <f t="shared" si="2"/>
        <v>0</v>
      </c>
      <c r="V64" s="135"/>
      <c r="W64" s="135"/>
      <c r="X64" s="135"/>
      <c r="Y64" s="252">
        <f t="shared" si="3"/>
        <v>0</v>
      </c>
      <c r="Z64" s="135">
        <v>12</v>
      </c>
      <c r="AA64" s="135"/>
      <c r="AB64" s="135"/>
      <c r="AC64" s="252">
        <f>AB64+AA64+Z64</f>
        <v>12</v>
      </c>
      <c r="AD64" s="135"/>
      <c r="AE64" s="135"/>
      <c r="AF64" s="135"/>
      <c r="AG64" s="252">
        <f>AF64+AE64+AD64</f>
        <v>0</v>
      </c>
      <c r="AH64" s="135"/>
      <c r="AI64" s="135"/>
      <c r="AJ64" s="135"/>
      <c r="AK64" s="252">
        <f t="shared" si="4"/>
        <v>0</v>
      </c>
      <c r="AL64" s="135"/>
      <c r="AM64" s="135"/>
      <c r="AN64" s="135"/>
      <c r="AO64" s="252">
        <f>AN64+AM64+AL64</f>
        <v>0</v>
      </c>
      <c r="AP64" s="315">
        <f>AO64+AK64+AG64+AC64+Y64+U64+Q64+M64</f>
        <v>12</v>
      </c>
    </row>
    <row r="65" spans="1:42" ht="122.25" thickBot="1">
      <c r="A65" s="292">
        <f>A64+1</f>
        <v>52</v>
      </c>
      <c r="B65" s="285"/>
      <c r="C65" s="295" t="s">
        <v>851</v>
      </c>
      <c r="D65" s="276">
        <v>2002</v>
      </c>
      <c r="E65" s="276" t="s">
        <v>84</v>
      </c>
      <c r="F65" s="269" t="s">
        <v>852</v>
      </c>
      <c r="G65" s="275" t="s">
        <v>853</v>
      </c>
      <c r="H65" s="306" t="s">
        <v>63</v>
      </c>
      <c r="I65" s="154" t="s">
        <v>102</v>
      </c>
      <c r="J65" s="135"/>
      <c r="K65" s="135"/>
      <c r="L65" s="135"/>
      <c r="M65" s="252">
        <f t="shared" si="0"/>
        <v>0</v>
      </c>
      <c r="N65" s="135">
        <v>11</v>
      </c>
      <c r="O65" s="135"/>
      <c r="P65" s="135"/>
      <c r="Q65" s="252">
        <f t="shared" si="1"/>
        <v>11</v>
      </c>
      <c r="R65" s="135"/>
      <c r="S65" s="135"/>
      <c r="T65" s="135"/>
      <c r="U65" s="252">
        <f t="shared" si="2"/>
        <v>0</v>
      </c>
      <c r="V65" s="135"/>
      <c r="W65" s="135"/>
      <c r="X65" s="135"/>
      <c r="Y65" s="252">
        <f t="shared" si="3"/>
        <v>0</v>
      </c>
      <c r="Z65" s="135"/>
      <c r="AA65" s="135"/>
      <c r="AB65" s="135"/>
      <c r="AC65" s="252">
        <f>AB65+AA65+Z65</f>
        <v>0</v>
      </c>
      <c r="AD65" s="135"/>
      <c r="AE65" s="135"/>
      <c r="AF65" s="135"/>
      <c r="AG65" s="252">
        <f>AF65+AE65+AD65</f>
        <v>0</v>
      </c>
      <c r="AH65" s="135"/>
      <c r="AI65" s="135"/>
      <c r="AJ65" s="135"/>
      <c r="AK65" s="252">
        <f t="shared" si="4"/>
        <v>0</v>
      </c>
      <c r="AL65" s="135"/>
      <c r="AM65" s="135"/>
      <c r="AN65" s="135"/>
      <c r="AO65" s="252">
        <f>AN65+AM65+AL65</f>
        <v>0</v>
      </c>
      <c r="AP65" s="315">
        <f>AO65+AK65+AG65+AC65+Y65+U65+Q65+M65</f>
        <v>11</v>
      </c>
    </row>
    <row r="66" spans="1:42" ht="93.75" thickBot="1">
      <c r="A66" s="292">
        <f>A65+1</f>
        <v>53</v>
      </c>
      <c r="B66" s="285"/>
      <c r="C66" s="45" t="s">
        <v>181</v>
      </c>
      <c r="D66" s="169">
        <v>1956</v>
      </c>
      <c r="E66" s="169" t="s">
        <v>72</v>
      </c>
      <c r="F66" s="45" t="s">
        <v>411</v>
      </c>
      <c r="G66" s="75" t="s">
        <v>412</v>
      </c>
      <c r="H66" s="45" t="s">
        <v>375</v>
      </c>
      <c r="I66" s="281" t="s">
        <v>93</v>
      </c>
      <c r="J66" s="135">
        <v>9</v>
      </c>
      <c r="K66" s="135">
        <v>2</v>
      </c>
      <c r="L66" s="135"/>
      <c r="M66" s="252">
        <f t="shared" si="0"/>
        <v>11</v>
      </c>
      <c r="N66" s="135"/>
      <c r="O66" s="135"/>
      <c r="P66" s="135"/>
      <c r="Q66" s="252">
        <f t="shared" si="1"/>
        <v>0</v>
      </c>
      <c r="R66" s="135"/>
      <c r="S66" s="135"/>
      <c r="T66" s="135"/>
      <c r="U66" s="252">
        <f t="shared" si="2"/>
        <v>0</v>
      </c>
      <c r="V66" s="135"/>
      <c r="W66" s="135"/>
      <c r="X66" s="135"/>
      <c r="Y66" s="252">
        <f t="shared" si="3"/>
        <v>0</v>
      </c>
      <c r="Z66" s="135"/>
      <c r="AA66" s="135"/>
      <c r="AB66" s="135"/>
      <c r="AC66" s="252">
        <f>AB66+AA66+Z66</f>
        <v>0</v>
      </c>
      <c r="AD66" s="135"/>
      <c r="AE66" s="135"/>
      <c r="AF66" s="135"/>
      <c r="AG66" s="252">
        <f>AF66+AE66+AD66</f>
        <v>0</v>
      </c>
      <c r="AH66" s="135"/>
      <c r="AI66" s="135"/>
      <c r="AJ66" s="135"/>
      <c r="AK66" s="252">
        <f t="shared" si="4"/>
        <v>0</v>
      </c>
      <c r="AL66" s="135"/>
      <c r="AM66" s="135"/>
      <c r="AN66" s="135"/>
      <c r="AO66" s="252">
        <f>AN66+AM66+AL66</f>
        <v>0</v>
      </c>
      <c r="AP66" s="315">
        <f>AO66+AK66+AG66+AC66+Y66+U66+Q66+M66</f>
        <v>11</v>
      </c>
    </row>
    <row r="67" spans="1:42" ht="93.75" thickBot="1">
      <c r="A67" s="292">
        <f>A66+1</f>
        <v>54</v>
      </c>
      <c r="B67" s="285"/>
      <c r="C67" s="45" t="s">
        <v>659</v>
      </c>
      <c r="D67" s="169">
        <v>1980</v>
      </c>
      <c r="E67" s="169" t="s">
        <v>84</v>
      </c>
      <c r="F67" s="45" t="s">
        <v>411</v>
      </c>
      <c r="G67" s="75" t="s">
        <v>412</v>
      </c>
      <c r="H67" s="45" t="s">
        <v>375</v>
      </c>
      <c r="I67" s="281" t="s">
        <v>93</v>
      </c>
      <c r="J67" s="135"/>
      <c r="K67" s="135"/>
      <c r="L67" s="135"/>
      <c r="M67" s="252">
        <f t="shared" si="0"/>
        <v>0</v>
      </c>
      <c r="N67" s="135"/>
      <c r="O67" s="135"/>
      <c r="P67" s="135"/>
      <c r="Q67" s="252">
        <f t="shared" si="1"/>
        <v>0</v>
      </c>
      <c r="R67" s="135"/>
      <c r="S67" s="135"/>
      <c r="T67" s="135"/>
      <c r="U67" s="252">
        <f t="shared" si="2"/>
        <v>0</v>
      </c>
      <c r="V67" s="135"/>
      <c r="W67" s="135"/>
      <c r="X67" s="135"/>
      <c r="Y67" s="252">
        <f t="shared" si="3"/>
        <v>0</v>
      </c>
      <c r="Z67" s="135"/>
      <c r="AA67" s="135"/>
      <c r="AB67" s="135"/>
      <c r="AC67" s="252">
        <f>AB67+AA67+Z67</f>
        <v>0</v>
      </c>
      <c r="AD67" s="135"/>
      <c r="AE67" s="135">
        <v>2</v>
      </c>
      <c r="AF67" s="135">
        <v>5</v>
      </c>
      <c r="AG67" s="252">
        <f>AF67+AE67+AD67</f>
        <v>7</v>
      </c>
      <c r="AH67" s="135"/>
      <c r="AI67" s="135">
        <v>1</v>
      </c>
      <c r="AJ67" s="135">
        <v>3</v>
      </c>
      <c r="AK67" s="252">
        <f t="shared" si="4"/>
        <v>4</v>
      </c>
      <c r="AL67" s="135"/>
      <c r="AM67" s="135"/>
      <c r="AN67" s="135"/>
      <c r="AO67" s="252">
        <f>AN67+AM67+AL67</f>
        <v>0</v>
      </c>
      <c r="AP67" s="315">
        <f>AO67+AK67+AG67+AC67+Y67+U67+Q67+M67</f>
        <v>11</v>
      </c>
    </row>
    <row r="68" spans="1:42" ht="162.75" thickBot="1">
      <c r="A68" s="292">
        <f>A67+1</f>
        <v>55</v>
      </c>
      <c r="B68" s="285"/>
      <c r="C68" s="45" t="s">
        <v>832</v>
      </c>
      <c r="D68" s="78">
        <v>1998</v>
      </c>
      <c r="E68" s="78" t="s">
        <v>84</v>
      </c>
      <c r="F68" s="45" t="s">
        <v>833</v>
      </c>
      <c r="G68" s="75" t="s">
        <v>834</v>
      </c>
      <c r="H68" s="101" t="s">
        <v>835</v>
      </c>
      <c r="I68" s="154" t="s">
        <v>836</v>
      </c>
      <c r="J68" s="135"/>
      <c r="K68" s="135"/>
      <c r="L68" s="135"/>
      <c r="M68" s="252">
        <f t="shared" si="0"/>
        <v>0</v>
      </c>
      <c r="N68" s="135"/>
      <c r="O68" s="135"/>
      <c r="P68" s="135"/>
      <c r="Q68" s="252">
        <f t="shared" si="1"/>
        <v>0</v>
      </c>
      <c r="R68" s="135"/>
      <c r="S68" s="135"/>
      <c r="T68" s="135">
        <v>10</v>
      </c>
      <c r="U68" s="252">
        <f t="shared" si="2"/>
        <v>10</v>
      </c>
      <c r="V68" s="135"/>
      <c r="W68" s="135"/>
      <c r="X68" s="135"/>
      <c r="Y68" s="252">
        <f t="shared" si="3"/>
        <v>0</v>
      </c>
      <c r="Z68" s="135"/>
      <c r="AA68" s="135"/>
      <c r="AB68" s="135"/>
      <c r="AC68" s="252">
        <f>AB68+AA68+Z68</f>
        <v>0</v>
      </c>
      <c r="AD68" s="135"/>
      <c r="AE68" s="135"/>
      <c r="AF68" s="135"/>
      <c r="AG68" s="252">
        <f>AF68+AE68+AD68</f>
        <v>0</v>
      </c>
      <c r="AH68" s="135"/>
      <c r="AI68" s="135"/>
      <c r="AJ68" s="135"/>
      <c r="AK68" s="252">
        <f t="shared" si="4"/>
        <v>0</v>
      </c>
      <c r="AL68" s="135"/>
      <c r="AM68" s="135"/>
      <c r="AN68" s="135"/>
      <c r="AO68" s="252">
        <f>AN68+AM68+AL68</f>
        <v>0</v>
      </c>
      <c r="AP68" s="315">
        <f>AO68+AK68+AG68+AC68+Y68+U68+Q68+M68</f>
        <v>10</v>
      </c>
    </row>
    <row r="69" spans="1:42" ht="93.75" thickBot="1">
      <c r="A69" s="292">
        <f>A68+1</f>
        <v>56</v>
      </c>
      <c r="B69" s="285"/>
      <c r="C69" s="269" t="s">
        <v>282</v>
      </c>
      <c r="D69" s="310">
        <v>1991</v>
      </c>
      <c r="E69" s="310" t="s">
        <v>72</v>
      </c>
      <c r="F69" s="269" t="s">
        <v>744</v>
      </c>
      <c r="G69" s="275" t="s">
        <v>745</v>
      </c>
      <c r="H69" s="275" t="s">
        <v>301</v>
      </c>
      <c r="I69" s="281" t="s">
        <v>208</v>
      </c>
      <c r="J69" s="135"/>
      <c r="K69" s="135"/>
      <c r="L69" s="135"/>
      <c r="M69" s="252">
        <f t="shared" si="0"/>
        <v>0</v>
      </c>
      <c r="N69" s="135"/>
      <c r="O69" s="135"/>
      <c r="P69" s="135"/>
      <c r="Q69" s="252">
        <f t="shared" si="1"/>
        <v>0</v>
      </c>
      <c r="R69" s="135"/>
      <c r="S69" s="135"/>
      <c r="T69" s="135"/>
      <c r="U69" s="252">
        <f t="shared" si="2"/>
        <v>0</v>
      </c>
      <c r="V69" s="135">
        <v>10</v>
      </c>
      <c r="W69" s="135"/>
      <c r="X69" s="135"/>
      <c r="Y69" s="252">
        <f t="shared" si="3"/>
        <v>10</v>
      </c>
      <c r="Z69" s="135"/>
      <c r="AA69" s="135"/>
      <c r="AB69" s="135"/>
      <c r="AC69" s="252">
        <f>AB69+AA69+Z69</f>
        <v>0</v>
      </c>
      <c r="AD69" s="135"/>
      <c r="AE69" s="135"/>
      <c r="AF69" s="135"/>
      <c r="AG69" s="252">
        <f>AF69+AE69+AD69</f>
        <v>0</v>
      </c>
      <c r="AH69" s="135"/>
      <c r="AI69" s="135"/>
      <c r="AJ69" s="135"/>
      <c r="AK69" s="252">
        <f t="shared" si="4"/>
        <v>0</v>
      </c>
      <c r="AL69" s="135"/>
      <c r="AM69" s="135"/>
      <c r="AN69" s="135"/>
      <c r="AO69" s="252">
        <f>AN69+AM69+AL69</f>
        <v>0</v>
      </c>
      <c r="AP69" s="315">
        <f>AO69+AK69+AG69+AC69+Y69+U69+Q69+M69</f>
        <v>10</v>
      </c>
    </row>
    <row r="70" spans="1:42" ht="140.25" thickBot="1">
      <c r="A70" s="292">
        <f>A69+1</f>
        <v>57</v>
      </c>
      <c r="B70" s="285"/>
      <c r="C70" s="45" t="s">
        <v>209</v>
      </c>
      <c r="D70" s="169">
        <v>1992</v>
      </c>
      <c r="E70" s="169" t="s">
        <v>84</v>
      </c>
      <c r="F70" s="45" t="s">
        <v>337</v>
      </c>
      <c r="G70" s="75" t="s">
        <v>306</v>
      </c>
      <c r="H70" s="91" t="s">
        <v>207</v>
      </c>
      <c r="I70" s="281" t="s">
        <v>208</v>
      </c>
      <c r="J70" s="135">
        <v>3</v>
      </c>
      <c r="K70" s="135">
        <v>4</v>
      </c>
      <c r="L70" s="135"/>
      <c r="M70" s="252">
        <f t="shared" si="0"/>
        <v>7</v>
      </c>
      <c r="N70" s="135"/>
      <c r="O70" s="135"/>
      <c r="P70" s="135"/>
      <c r="Q70" s="252">
        <f t="shared" si="1"/>
        <v>0</v>
      </c>
      <c r="R70" s="135"/>
      <c r="S70" s="135"/>
      <c r="T70" s="135"/>
      <c r="U70" s="252">
        <f t="shared" si="2"/>
        <v>0</v>
      </c>
      <c r="V70" s="135"/>
      <c r="W70" s="135"/>
      <c r="X70" s="135"/>
      <c r="Y70" s="252">
        <f t="shared" si="3"/>
        <v>0</v>
      </c>
      <c r="Z70" s="135"/>
      <c r="AA70" s="135"/>
      <c r="AB70" s="135"/>
      <c r="AC70" s="252">
        <f>AB70+AA70+Z70</f>
        <v>0</v>
      </c>
      <c r="AD70" s="135"/>
      <c r="AE70" s="135"/>
      <c r="AF70" s="135"/>
      <c r="AG70" s="252">
        <f>AF70+AE70+AD70</f>
        <v>0</v>
      </c>
      <c r="AH70" s="135">
        <v>1</v>
      </c>
      <c r="AI70" s="135"/>
      <c r="AJ70" s="135"/>
      <c r="AK70" s="252">
        <f t="shared" si="4"/>
        <v>1</v>
      </c>
      <c r="AL70" s="135"/>
      <c r="AM70" s="135"/>
      <c r="AN70" s="135"/>
      <c r="AO70" s="252">
        <f>AN70+AM70+AL70</f>
        <v>0</v>
      </c>
      <c r="AP70" s="315">
        <f>AO70+AK70+AG70+AC70+Y70+U70+Q70+M70</f>
        <v>8</v>
      </c>
    </row>
    <row r="71" spans="1:42" ht="138" thickBot="1">
      <c r="A71" s="292">
        <f>A70+1</f>
        <v>58</v>
      </c>
      <c r="B71" s="285"/>
      <c r="C71" s="269" t="s">
        <v>758</v>
      </c>
      <c r="D71" s="310">
        <v>1994</v>
      </c>
      <c r="E71" s="310" t="s">
        <v>113</v>
      </c>
      <c r="F71" s="269" t="s">
        <v>759</v>
      </c>
      <c r="G71" s="275" t="s">
        <v>760</v>
      </c>
      <c r="H71" s="269" t="s">
        <v>96</v>
      </c>
      <c r="I71" s="281" t="s">
        <v>171</v>
      </c>
      <c r="J71" s="135"/>
      <c r="K71" s="135"/>
      <c r="L71" s="135"/>
      <c r="M71" s="252">
        <f t="shared" si="0"/>
        <v>0</v>
      </c>
      <c r="N71" s="135"/>
      <c r="O71" s="135"/>
      <c r="P71" s="135"/>
      <c r="Q71" s="252">
        <f t="shared" si="1"/>
        <v>0</v>
      </c>
      <c r="R71" s="135"/>
      <c r="S71" s="135"/>
      <c r="T71" s="135"/>
      <c r="U71" s="252">
        <f t="shared" si="2"/>
        <v>0</v>
      </c>
      <c r="V71" s="135">
        <v>2</v>
      </c>
      <c r="W71" s="135">
        <v>4</v>
      </c>
      <c r="X71" s="135"/>
      <c r="Y71" s="252">
        <f t="shared" si="3"/>
        <v>6</v>
      </c>
      <c r="Z71" s="135">
        <v>1</v>
      </c>
      <c r="AA71" s="135"/>
      <c r="AB71" s="135"/>
      <c r="AC71" s="252">
        <f>AB71+AA71+Z71</f>
        <v>1</v>
      </c>
      <c r="AD71" s="135"/>
      <c r="AE71" s="135"/>
      <c r="AF71" s="135"/>
      <c r="AG71" s="252">
        <f>AF71+AE71+AD71</f>
        <v>0</v>
      </c>
      <c r="AH71" s="135"/>
      <c r="AI71" s="135"/>
      <c r="AJ71" s="135"/>
      <c r="AK71" s="252">
        <f t="shared" si="4"/>
        <v>0</v>
      </c>
      <c r="AL71" s="135"/>
      <c r="AM71" s="135"/>
      <c r="AN71" s="135"/>
      <c r="AO71" s="252">
        <f>AN71+AM71+AL71</f>
        <v>0</v>
      </c>
      <c r="AP71" s="315">
        <f>AO71+AK71+AG71+AC71+Y71+U71+Q71+M71</f>
        <v>7</v>
      </c>
    </row>
    <row r="72" spans="1:42" ht="92.25" customHeight="1" thickBot="1">
      <c r="A72" s="292">
        <f>A71+1</f>
        <v>59</v>
      </c>
      <c r="B72" s="285"/>
      <c r="C72" s="45" t="s">
        <v>666</v>
      </c>
      <c r="D72" s="169"/>
      <c r="E72" s="169"/>
      <c r="F72" s="253" t="s">
        <v>918</v>
      </c>
      <c r="G72" s="254" t="s">
        <v>916</v>
      </c>
      <c r="H72" s="45" t="s">
        <v>917</v>
      </c>
      <c r="I72" s="281" t="s">
        <v>76</v>
      </c>
      <c r="J72" s="135"/>
      <c r="K72" s="135"/>
      <c r="L72" s="135"/>
      <c r="M72" s="252">
        <f t="shared" si="0"/>
        <v>0</v>
      </c>
      <c r="N72" s="135"/>
      <c r="O72" s="135"/>
      <c r="P72" s="135"/>
      <c r="Q72" s="252">
        <f t="shared" si="1"/>
        <v>0</v>
      </c>
      <c r="R72" s="135"/>
      <c r="S72" s="135"/>
      <c r="T72" s="135"/>
      <c r="U72" s="252">
        <f t="shared" si="2"/>
        <v>0</v>
      </c>
      <c r="V72" s="135"/>
      <c r="W72" s="135"/>
      <c r="X72" s="135"/>
      <c r="Y72" s="252">
        <f t="shared" si="3"/>
        <v>0</v>
      </c>
      <c r="Z72" s="135"/>
      <c r="AA72" s="135"/>
      <c r="AB72" s="135"/>
      <c r="AC72" s="252">
        <f>AB72+AA72+Z72</f>
        <v>0</v>
      </c>
      <c r="AD72" s="135">
        <v>2</v>
      </c>
      <c r="AE72" s="135">
        <v>3</v>
      </c>
      <c r="AF72" s="135">
        <v>2</v>
      </c>
      <c r="AG72" s="252">
        <f>AF72+AE72+AD72</f>
        <v>7</v>
      </c>
      <c r="AH72" s="135"/>
      <c r="AI72" s="135"/>
      <c r="AJ72" s="135"/>
      <c r="AK72" s="252">
        <f t="shared" si="4"/>
        <v>0</v>
      </c>
      <c r="AL72" s="135"/>
      <c r="AM72" s="135"/>
      <c r="AN72" s="135"/>
      <c r="AO72" s="252">
        <f>AN72+AM72+AL72</f>
        <v>0</v>
      </c>
      <c r="AP72" s="315">
        <f>AO72+AK72+AG72+AC72+Y72+U72+Q72+M72</f>
        <v>7</v>
      </c>
    </row>
    <row r="73" spans="1:42" ht="106.5" thickBot="1">
      <c r="A73" s="292">
        <f>A72+1</f>
        <v>60</v>
      </c>
      <c r="B73" s="285"/>
      <c r="C73" s="269" t="s">
        <v>901</v>
      </c>
      <c r="D73" s="276">
        <v>1986</v>
      </c>
      <c r="E73" s="276" t="s">
        <v>84</v>
      </c>
      <c r="F73" s="269" t="s">
        <v>902</v>
      </c>
      <c r="G73" s="273" t="s">
        <v>903</v>
      </c>
      <c r="H73" s="268" t="s">
        <v>888</v>
      </c>
      <c r="I73" s="125" t="s">
        <v>889</v>
      </c>
      <c r="J73" s="135"/>
      <c r="K73" s="135"/>
      <c r="L73" s="135"/>
      <c r="M73" s="252">
        <f t="shared" si="0"/>
        <v>0</v>
      </c>
      <c r="N73" s="135"/>
      <c r="O73" s="135"/>
      <c r="P73" s="135"/>
      <c r="Q73" s="252">
        <f t="shared" si="1"/>
        <v>0</v>
      </c>
      <c r="R73" s="135"/>
      <c r="S73" s="135"/>
      <c r="T73" s="135"/>
      <c r="U73" s="252">
        <f t="shared" si="2"/>
        <v>0</v>
      </c>
      <c r="V73" s="135"/>
      <c r="W73" s="135"/>
      <c r="X73" s="135"/>
      <c r="Y73" s="252">
        <f t="shared" si="3"/>
        <v>0</v>
      </c>
      <c r="Z73" s="135">
        <v>5</v>
      </c>
      <c r="AA73" s="135"/>
      <c r="AB73" s="135"/>
      <c r="AC73" s="252">
        <f>AB73+AA73+Z73</f>
        <v>5</v>
      </c>
      <c r="AD73" s="135"/>
      <c r="AE73" s="135"/>
      <c r="AF73" s="135"/>
      <c r="AG73" s="252">
        <f>AF73+AE73+AD73</f>
        <v>0</v>
      </c>
      <c r="AH73" s="135"/>
      <c r="AI73" s="135"/>
      <c r="AJ73" s="135"/>
      <c r="AK73" s="252">
        <f t="shared" si="4"/>
        <v>0</v>
      </c>
      <c r="AL73" s="135"/>
      <c r="AM73" s="135"/>
      <c r="AN73" s="135"/>
      <c r="AO73" s="252">
        <f>AN73+AM73+AL73</f>
        <v>0</v>
      </c>
      <c r="AP73" s="315">
        <f>AO73+AK73+AG73+AC73+Y73+U73+Q73+M73</f>
        <v>5</v>
      </c>
    </row>
    <row r="74" spans="1:42" ht="122.25" thickBot="1">
      <c r="A74" s="292">
        <f>A73+1</f>
        <v>61</v>
      </c>
      <c r="B74" s="285"/>
      <c r="C74" s="45" t="s">
        <v>734</v>
      </c>
      <c r="D74" s="78">
        <v>1980</v>
      </c>
      <c r="E74" s="78" t="s">
        <v>169</v>
      </c>
      <c r="F74" s="45" t="s">
        <v>824</v>
      </c>
      <c r="G74" s="75" t="s">
        <v>825</v>
      </c>
      <c r="H74" s="101" t="s">
        <v>737</v>
      </c>
      <c r="I74" s="154" t="s">
        <v>738</v>
      </c>
      <c r="J74" s="135"/>
      <c r="K74" s="135"/>
      <c r="L74" s="135"/>
      <c r="M74" s="252">
        <f t="shared" si="0"/>
        <v>0</v>
      </c>
      <c r="N74" s="135"/>
      <c r="O74" s="135"/>
      <c r="P74" s="135"/>
      <c r="Q74" s="252">
        <f t="shared" si="1"/>
        <v>0</v>
      </c>
      <c r="R74" s="135">
        <v>5</v>
      </c>
      <c r="S74" s="135"/>
      <c r="T74" s="135"/>
      <c r="U74" s="252">
        <f t="shared" si="2"/>
        <v>5</v>
      </c>
      <c r="V74" s="135"/>
      <c r="W74" s="135"/>
      <c r="X74" s="135"/>
      <c r="Y74" s="252">
        <f t="shared" si="3"/>
        <v>0</v>
      </c>
      <c r="Z74" s="135"/>
      <c r="AA74" s="135"/>
      <c r="AB74" s="135"/>
      <c r="AC74" s="252">
        <f>AB74+AA74+Z74</f>
        <v>0</v>
      </c>
      <c r="AD74" s="135"/>
      <c r="AE74" s="135"/>
      <c r="AF74" s="135"/>
      <c r="AG74" s="252">
        <f>AF74+AE74+AD74</f>
        <v>0</v>
      </c>
      <c r="AH74" s="135"/>
      <c r="AI74" s="135"/>
      <c r="AJ74" s="135"/>
      <c r="AK74" s="252">
        <f t="shared" si="4"/>
        <v>0</v>
      </c>
      <c r="AL74" s="135"/>
      <c r="AM74" s="135"/>
      <c r="AN74" s="135"/>
      <c r="AO74" s="252">
        <f>AN74+AM74+AL74</f>
        <v>0</v>
      </c>
      <c r="AP74" s="315">
        <f>AO74+AK74+AG74+AC74+Y74+U74+Q74+M74</f>
        <v>5</v>
      </c>
    </row>
    <row r="75" spans="1:42" ht="183.75" thickBot="1">
      <c r="A75" s="292">
        <f>A74+1</f>
        <v>62</v>
      </c>
      <c r="B75" s="285"/>
      <c r="C75" s="45" t="s">
        <v>820</v>
      </c>
      <c r="D75" s="169">
        <v>1997</v>
      </c>
      <c r="E75" s="169" t="s">
        <v>99</v>
      </c>
      <c r="F75" s="45" t="s">
        <v>821</v>
      </c>
      <c r="G75" s="75" t="s">
        <v>822</v>
      </c>
      <c r="H75" s="45" t="s">
        <v>823</v>
      </c>
      <c r="I75" s="281" t="s">
        <v>171</v>
      </c>
      <c r="J75" s="135"/>
      <c r="K75" s="135"/>
      <c r="L75" s="135"/>
      <c r="M75" s="252">
        <f t="shared" si="0"/>
        <v>0</v>
      </c>
      <c r="N75" s="135"/>
      <c r="O75" s="135"/>
      <c r="P75" s="135"/>
      <c r="Q75" s="252">
        <f t="shared" si="1"/>
        <v>0</v>
      </c>
      <c r="R75" s="135"/>
      <c r="S75" s="135">
        <v>4</v>
      </c>
      <c r="T75" s="135"/>
      <c r="U75" s="252">
        <f t="shared" si="2"/>
        <v>4</v>
      </c>
      <c r="V75" s="135"/>
      <c r="W75" s="135"/>
      <c r="X75" s="135"/>
      <c r="Y75" s="252">
        <f t="shared" si="3"/>
        <v>0</v>
      </c>
      <c r="Z75" s="135"/>
      <c r="AA75" s="135"/>
      <c r="AB75" s="135"/>
      <c r="AC75" s="252">
        <f>AB75+AA75+Z75</f>
        <v>0</v>
      </c>
      <c r="AD75" s="135"/>
      <c r="AE75" s="135"/>
      <c r="AF75" s="135"/>
      <c r="AG75" s="252">
        <f>AF75+AE75+AD75</f>
        <v>0</v>
      </c>
      <c r="AH75" s="135"/>
      <c r="AI75" s="135"/>
      <c r="AJ75" s="135"/>
      <c r="AK75" s="252">
        <f t="shared" si="4"/>
        <v>0</v>
      </c>
      <c r="AL75" s="135"/>
      <c r="AM75" s="135"/>
      <c r="AN75" s="135"/>
      <c r="AO75" s="252">
        <f>AN75+AM75+AL75</f>
        <v>0</v>
      </c>
      <c r="AP75" s="315">
        <f>AO75+AK75+AG75+AC75+Y75+U75+Q75+M75</f>
        <v>4</v>
      </c>
    </row>
    <row r="76" spans="1:42" ht="93.75" thickBot="1">
      <c r="A76" s="292">
        <f>A75+1</f>
        <v>63</v>
      </c>
      <c r="B76" s="285"/>
      <c r="C76" s="45" t="s">
        <v>667</v>
      </c>
      <c r="D76" s="169">
        <v>1984</v>
      </c>
      <c r="E76" s="43" t="s">
        <v>84</v>
      </c>
      <c r="F76" s="45" t="s">
        <v>668</v>
      </c>
      <c r="G76" s="75" t="s">
        <v>919</v>
      </c>
      <c r="H76" s="45" t="s">
        <v>920</v>
      </c>
      <c r="I76" s="281" t="s">
        <v>921</v>
      </c>
      <c r="J76" s="135"/>
      <c r="K76" s="135"/>
      <c r="L76" s="135"/>
      <c r="M76" s="252">
        <f aca="true" t="shared" si="6" ref="M76:M82">L76+K76+J76</f>
        <v>0</v>
      </c>
      <c r="N76" s="135"/>
      <c r="O76" s="135"/>
      <c r="P76" s="135"/>
      <c r="Q76" s="252">
        <f aca="true" t="shared" si="7" ref="Q76:Q82">P76+O76+N76</f>
        <v>0</v>
      </c>
      <c r="R76" s="135"/>
      <c r="S76" s="135"/>
      <c r="T76" s="135"/>
      <c r="U76" s="252">
        <f aca="true" t="shared" si="8" ref="U76:U82">T76+S76+R76</f>
        <v>0</v>
      </c>
      <c r="V76" s="135"/>
      <c r="W76" s="135"/>
      <c r="X76" s="135"/>
      <c r="Y76" s="252">
        <f aca="true" t="shared" si="9" ref="Y76:Y82">X76+W76+V76</f>
        <v>0</v>
      </c>
      <c r="Z76" s="135"/>
      <c r="AA76" s="135"/>
      <c r="AB76" s="135"/>
      <c r="AC76" s="252">
        <f>AB76+AA76+Z76</f>
        <v>0</v>
      </c>
      <c r="AD76" s="135">
        <v>4</v>
      </c>
      <c r="AE76" s="135"/>
      <c r="AF76" s="135"/>
      <c r="AG76" s="252">
        <f>AF76+AE76+AD76</f>
        <v>4</v>
      </c>
      <c r="AH76" s="135"/>
      <c r="AI76" s="135"/>
      <c r="AJ76" s="135"/>
      <c r="AK76" s="252">
        <f aca="true" t="shared" si="10" ref="AK76:AK82">AJ76+AI76+AH76</f>
        <v>0</v>
      </c>
      <c r="AL76" s="135"/>
      <c r="AM76" s="135"/>
      <c r="AN76" s="135"/>
      <c r="AO76" s="252">
        <f>AN76+AM76+AL76</f>
        <v>0</v>
      </c>
      <c r="AP76" s="315">
        <f>AO76+AK76+AG76+AC76+Y76+U76+Q76+M76</f>
        <v>4</v>
      </c>
    </row>
    <row r="77" spans="1:42" ht="138" thickBot="1">
      <c r="A77" s="292">
        <f>A76+1</f>
        <v>64</v>
      </c>
      <c r="B77" s="285"/>
      <c r="C77" s="45" t="s">
        <v>671</v>
      </c>
      <c r="D77" s="169">
        <v>1995</v>
      </c>
      <c r="E77" s="169"/>
      <c r="F77" s="253" t="s">
        <v>672</v>
      </c>
      <c r="G77" s="254" t="s">
        <v>922</v>
      </c>
      <c r="H77" s="45" t="s">
        <v>923</v>
      </c>
      <c r="I77" s="281" t="s">
        <v>93</v>
      </c>
      <c r="J77" s="135"/>
      <c r="K77" s="135"/>
      <c r="L77" s="135"/>
      <c r="M77" s="252">
        <f t="shared" si="6"/>
        <v>0</v>
      </c>
      <c r="N77" s="135"/>
      <c r="O77" s="135"/>
      <c r="P77" s="135"/>
      <c r="Q77" s="252">
        <f t="shared" si="7"/>
        <v>0</v>
      </c>
      <c r="R77" s="135"/>
      <c r="S77" s="135"/>
      <c r="T77" s="135"/>
      <c r="U77" s="252">
        <f t="shared" si="8"/>
        <v>0</v>
      </c>
      <c r="V77" s="135"/>
      <c r="W77" s="135"/>
      <c r="X77" s="135"/>
      <c r="Y77" s="252">
        <f t="shared" si="9"/>
        <v>0</v>
      </c>
      <c r="Z77" s="135"/>
      <c r="AA77" s="135"/>
      <c r="AB77" s="135"/>
      <c r="AC77" s="252">
        <f>AB77+AA77+Z77</f>
        <v>0</v>
      </c>
      <c r="AD77" s="135"/>
      <c r="AE77" s="135">
        <v>4</v>
      </c>
      <c r="AF77" s="135">
        <v>0</v>
      </c>
      <c r="AG77" s="252">
        <f>AF77+AE77+AD77</f>
        <v>4</v>
      </c>
      <c r="AH77" s="135"/>
      <c r="AI77" s="135"/>
      <c r="AJ77" s="135"/>
      <c r="AK77" s="252">
        <f t="shared" si="10"/>
        <v>0</v>
      </c>
      <c r="AL77" s="135"/>
      <c r="AM77" s="135"/>
      <c r="AN77" s="135"/>
      <c r="AO77" s="252">
        <f>AN77+AM77+AL77</f>
        <v>0</v>
      </c>
      <c r="AP77" s="315">
        <f>AO77+AK77+AG77+AC77+Y77+U77+Q77+M77</f>
        <v>4</v>
      </c>
    </row>
    <row r="78" spans="1:42" ht="162.75" thickBot="1">
      <c r="A78" s="292">
        <f>A77+1</f>
        <v>65</v>
      </c>
      <c r="B78" s="285"/>
      <c r="C78" s="319" t="s">
        <v>806</v>
      </c>
      <c r="D78" s="320">
        <v>1995</v>
      </c>
      <c r="E78" s="320" t="s">
        <v>84</v>
      </c>
      <c r="F78" s="319" t="s">
        <v>925</v>
      </c>
      <c r="G78" s="321" t="s">
        <v>924</v>
      </c>
      <c r="H78" s="322" t="s">
        <v>774</v>
      </c>
      <c r="I78" s="532" t="s">
        <v>775</v>
      </c>
      <c r="J78" s="135"/>
      <c r="K78" s="135"/>
      <c r="L78" s="135"/>
      <c r="M78" s="252">
        <f t="shared" si="6"/>
        <v>0</v>
      </c>
      <c r="N78" s="135"/>
      <c r="O78" s="135"/>
      <c r="P78" s="135"/>
      <c r="Q78" s="252">
        <f t="shared" si="7"/>
        <v>0</v>
      </c>
      <c r="R78" s="135"/>
      <c r="S78" s="135"/>
      <c r="T78" s="135"/>
      <c r="U78" s="252">
        <f t="shared" si="8"/>
        <v>0</v>
      </c>
      <c r="V78" s="135"/>
      <c r="W78" s="135"/>
      <c r="X78" s="135"/>
      <c r="Y78" s="252">
        <f t="shared" si="9"/>
        <v>0</v>
      </c>
      <c r="Z78" s="135"/>
      <c r="AA78" s="135"/>
      <c r="AB78" s="135"/>
      <c r="AC78" s="252">
        <f>AB78+AA78+Z78</f>
        <v>0</v>
      </c>
      <c r="AD78" s="135"/>
      <c r="AE78" s="135"/>
      <c r="AF78" s="135"/>
      <c r="AG78" s="252"/>
      <c r="AH78" s="135">
        <v>2</v>
      </c>
      <c r="AI78" s="135"/>
      <c r="AJ78" s="135"/>
      <c r="AK78" s="252">
        <f t="shared" si="10"/>
        <v>2</v>
      </c>
      <c r="AL78" s="135"/>
      <c r="AM78" s="135"/>
      <c r="AN78" s="135"/>
      <c r="AO78" s="252">
        <f>AN78+AM78+AL78</f>
        <v>0</v>
      </c>
      <c r="AP78" s="315">
        <f>AO78+AK78+AG78+AC78+Y78+U78+Q78+M78</f>
        <v>2</v>
      </c>
    </row>
    <row r="79" spans="1:42" ht="122.25" thickBot="1">
      <c r="A79" s="292">
        <f>A78+1</f>
        <v>66</v>
      </c>
      <c r="B79" s="285"/>
      <c r="C79" s="295" t="s">
        <v>102</v>
      </c>
      <c r="D79" s="276">
        <v>1974</v>
      </c>
      <c r="E79" s="276" t="s">
        <v>169</v>
      </c>
      <c r="F79" s="269" t="s">
        <v>844</v>
      </c>
      <c r="G79" s="275" t="s">
        <v>845</v>
      </c>
      <c r="H79" s="306" t="s">
        <v>63</v>
      </c>
      <c r="I79" s="154" t="s">
        <v>93</v>
      </c>
      <c r="J79" s="135"/>
      <c r="K79" s="135"/>
      <c r="L79" s="135"/>
      <c r="M79" s="252">
        <f t="shared" si="6"/>
        <v>0</v>
      </c>
      <c r="N79" s="135">
        <v>1</v>
      </c>
      <c r="O79" s="135"/>
      <c r="P79" s="135"/>
      <c r="Q79" s="252">
        <f t="shared" si="7"/>
        <v>1</v>
      </c>
      <c r="R79" s="135"/>
      <c r="S79" s="135"/>
      <c r="T79" s="135"/>
      <c r="U79" s="252">
        <f t="shared" si="8"/>
        <v>0</v>
      </c>
      <c r="V79" s="135"/>
      <c r="W79" s="135"/>
      <c r="X79" s="135"/>
      <c r="Y79" s="252">
        <f t="shared" si="9"/>
        <v>0</v>
      </c>
      <c r="Z79" s="135"/>
      <c r="AA79" s="135"/>
      <c r="AB79" s="135"/>
      <c r="AC79" s="252">
        <f>AB79+AA79+Z79</f>
        <v>0</v>
      </c>
      <c r="AD79" s="135"/>
      <c r="AE79" s="135"/>
      <c r="AF79" s="135"/>
      <c r="AG79" s="252">
        <f>AF79+AE79+AD79</f>
        <v>0</v>
      </c>
      <c r="AH79" s="135"/>
      <c r="AI79" s="135"/>
      <c r="AJ79" s="135"/>
      <c r="AK79" s="252">
        <f t="shared" si="10"/>
        <v>0</v>
      </c>
      <c r="AL79" s="135"/>
      <c r="AM79" s="135"/>
      <c r="AN79" s="135"/>
      <c r="AO79" s="252">
        <f>AN79+AM79+AL79</f>
        <v>0</v>
      </c>
      <c r="AP79" s="315">
        <f>AO79+AK79+AG79+AC79+Y79+U79+Q79+M79</f>
        <v>1</v>
      </c>
    </row>
    <row r="80" spans="1:42" ht="138" thickBot="1">
      <c r="A80" s="292">
        <f>A79+1</f>
        <v>67</v>
      </c>
      <c r="B80" s="285"/>
      <c r="C80" s="269" t="s">
        <v>311</v>
      </c>
      <c r="D80" s="310">
        <v>1997</v>
      </c>
      <c r="E80" s="310" t="s">
        <v>72</v>
      </c>
      <c r="F80" s="269" t="s">
        <v>763</v>
      </c>
      <c r="G80" s="275" t="s">
        <v>764</v>
      </c>
      <c r="H80" s="269" t="s">
        <v>96</v>
      </c>
      <c r="I80" s="281" t="s">
        <v>171</v>
      </c>
      <c r="J80" s="135"/>
      <c r="K80" s="135"/>
      <c r="L80" s="135"/>
      <c r="M80" s="252">
        <f t="shared" si="6"/>
        <v>0</v>
      </c>
      <c r="N80" s="135"/>
      <c r="O80" s="135"/>
      <c r="P80" s="135"/>
      <c r="Q80" s="252">
        <f t="shared" si="7"/>
        <v>0</v>
      </c>
      <c r="R80" s="135"/>
      <c r="S80" s="135"/>
      <c r="T80" s="135"/>
      <c r="U80" s="252">
        <f t="shared" si="8"/>
        <v>0</v>
      </c>
      <c r="V80" s="135"/>
      <c r="W80" s="135"/>
      <c r="X80" s="135"/>
      <c r="Y80" s="252">
        <f t="shared" si="9"/>
        <v>0</v>
      </c>
      <c r="Z80" s="135"/>
      <c r="AA80" s="135"/>
      <c r="AB80" s="135"/>
      <c r="AC80" s="252">
        <f>AB80+AA80+Z80</f>
        <v>0</v>
      </c>
      <c r="AD80" s="135"/>
      <c r="AE80" s="135"/>
      <c r="AF80" s="135"/>
      <c r="AG80" s="252">
        <f>AF80+AE80+AD80</f>
        <v>0</v>
      </c>
      <c r="AH80" s="135"/>
      <c r="AI80" s="135"/>
      <c r="AJ80" s="135"/>
      <c r="AK80" s="252">
        <f t="shared" si="10"/>
        <v>0</v>
      </c>
      <c r="AL80" s="135"/>
      <c r="AM80" s="135"/>
      <c r="AN80" s="135"/>
      <c r="AO80" s="252">
        <f>AN80+AM80+AL80</f>
        <v>0</v>
      </c>
      <c r="AP80" s="315">
        <f>AO80+AK80+AG80+AC80+Y80+U80+Q80+M80</f>
        <v>0</v>
      </c>
    </row>
    <row r="81" spans="1:42" ht="92.25" thickBot="1">
      <c r="A81" s="292">
        <f>A80+1</f>
        <v>68</v>
      </c>
      <c r="B81" s="285"/>
      <c r="C81" s="269" t="s">
        <v>898</v>
      </c>
      <c r="D81" s="276">
        <v>2000</v>
      </c>
      <c r="E81" s="276" t="s">
        <v>84</v>
      </c>
      <c r="F81" s="269" t="s">
        <v>899</v>
      </c>
      <c r="G81" s="273" t="s">
        <v>900</v>
      </c>
      <c r="H81" s="268" t="s">
        <v>159</v>
      </c>
      <c r="I81" s="125" t="s">
        <v>167</v>
      </c>
      <c r="J81" s="135"/>
      <c r="K81" s="135"/>
      <c r="L81" s="135"/>
      <c r="M81" s="252">
        <f t="shared" si="6"/>
        <v>0</v>
      </c>
      <c r="N81" s="135"/>
      <c r="O81" s="135"/>
      <c r="P81" s="135"/>
      <c r="Q81" s="252">
        <f t="shared" si="7"/>
        <v>0</v>
      </c>
      <c r="R81" s="135"/>
      <c r="S81" s="135"/>
      <c r="T81" s="135"/>
      <c r="U81" s="252">
        <f t="shared" si="8"/>
        <v>0</v>
      </c>
      <c r="V81" s="135"/>
      <c r="W81" s="135"/>
      <c r="X81" s="135"/>
      <c r="Y81" s="252">
        <f t="shared" si="9"/>
        <v>0</v>
      </c>
      <c r="Z81" s="135">
        <v>9</v>
      </c>
      <c r="AA81" s="135"/>
      <c r="AB81" s="135">
        <v>3</v>
      </c>
      <c r="AC81" s="252"/>
      <c r="AD81" s="135"/>
      <c r="AE81" s="135"/>
      <c r="AF81" s="135"/>
      <c r="AG81" s="252">
        <f>AF81+AE81+AD81</f>
        <v>0</v>
      </c>
      <c r="AH81" s="135"/>
      <c r="AI81" s="135"/>
      <c r="AJ81" s="135"/>
      <c r="AK81" s="252">
        <f t="shared" si="10"/>
        <v>0</v>
      </c>
      <c r="AL81" s="135"/>
      <c r="AM81" s="135"/>
      <c r="AN81" s="135"/>
      <c r="AO81" s="252">
        <f>AN81+AM81+AL81</f>
        <v>0</v>
      </c>
      <c r="AP81" s="315">
        <f>AO81+AK81+AG81+AC81+Y81+U81+Q81+M81</f>
        <v>0</v>
      </c>
    </row>
    <row r="82" spans="1:42" ht="137.25">
      <c r="A82" s="292">
        <f>A81+1</f>
        <v>69</v>
      </c>
      <c r="B82" s="285"/>
      <c r="C82" s="45" t="s">
        <v>829</v>
      </c>
      <c r="D82" s="169">
        <v>1968</v>
      </c>
      <c r="E82" s="169" t="s">
        <v>78</v>
      </c>
      <c r="F82" s="45" t="s">
        <v>830</v>
      </c>
      <c r="G82" s="75" t="s">
        <v>831</v>
      </c>
      <c r="H82" s="45" t="s">
        <v>737</v>
      </c>
      <c r="I82" s="281" t="s">
        <v>734</v>
      </c>
      <c r="J82" s="135"/>
      <c r="K82" s="135"/>
      <c r="L82" s="135"/>
      <c r="M82" s="252">
        <f t="shared" si="6"/>
        <v>0</v>
      </c>
      <c r="N82" s="135"/>
      <c r="O82" s="135"/>
      <c r="P82" s="135"/>
      <c r="Q82" s="252">
        <f t="shared" si="7"/>
        <v>0</v>
      </c>
      <c r="R82" s="135">
        <v>0</v>
      </c>
      <c r="S82" s="135"/>
      <c r="T82" s="135"/>
      <c r="U82" s="252">
        <f t="shared" si="8"/>
        <v>0</v>
      </c>
      <c r="V82" s="135"/>
      <c r="W82" s="135"/>
      <c r="X82" s="135"/>
      <c r="Y82" s="252">
        <f t="shared" si="9"/>
        <v>0</v>
      </c>
      <c r="Z82" s="135"/>
      <c r="AA82" s="135"/>
      <c r="AB82" s="135"/>
      <c r="AC82" s="252">
        <f>AB82+AA82+Z82</f>
        <v>0</v>
      </c>
      <c r="AD82" s="135"/>
      <c r="AE82" s="135"/>
      <c r="AF82" s="135"/>
      <c r="AG82" s="252">
        <f>AF82+AE82+AD82</f>
        <v>0</v>
      </c>
      <c r="AH82" s="135"/>
      <c r="AI82" s="135"/>
      <c r="AJ82" s="135"/>
      <c r="AK82" s="252">
        <f t="shared" si="10"/>
        <v>0</v>
      </c>
      <c r="AL82" s="135"/>
      <c r="AM82" s="135"/>
      <c r="AN82" s="135"/>
      <c r="AO82" s="252">
        <f>AN82+AM82+AL82</f>
        <v>0</v>
      </c>
      <c r="AP82" s="315">
        <f>AO82+AK82+AG82+AC82+Y82+U82+Q82+M82</f>
        <v>0</v>
      </c>
    </row>
  </sheetData>
  <sheetProtection/>
  <mergeCells count="33">
    <mergeCell ref="AL8:AO8"/>
    <mergeCell ref="A10:M10"/>
    <mergeCell ref="V7:Y7"/>
    <mergeCell ref="Z7:AC7"/>
    <mergeCell ref="AD7:AG7"/>
    <mergeCell ref="AH7:AK7"/>
    <mergeCell ref="AL7:AO7"/>
    <mergeCell ref="R7:U7"/>
    <mergeCell ref="J8:M8"/>
    <mergeCell ref="N8:Q8"/>
    <mergeCell ref="AP7:AP9"/>
    <mergeCell ref="V8:Y8"/>
    <mergeCell ref="Z8:AC8"/>
    <mergeCell ref="AD8:AG8"/>
    <mergeCell ref="AH8:AK8"/>
    <mergeCell ref="G7:G9"/>
    <mergeCell ref="H7:H9"/>
    <mergeCell ref="I7:I9"/>
    <mergeCell ref="J7:M7"/>
    <mergeCell ref="N7:Q7"/>
    <mergeCell ref="R8:U8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view="pageBreakPreview" zoomScale="46" zoomScaleNormal="46" zoomScaleSheetLayoutView="46" zoomScalePageLayoutView="0" workbookViewId="0" topLeftCell="A7">
      <selection activeCell="F15" sqref="F15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39.140625" style="18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9.421875" style="1" customWidth="1"/>
    <col min="14" max="14" width="15.00390625" style="1" customWidth="1"/>
    <col min="15" max="15" width="12.14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429" t="s">
        <v>633</v>
      </c>
      <c r="B1" s="429"/>
      <c r="C1" s="429"/>
      <c r="D1" s="429"/>
      <c r="E1" s="429"/>
      <c r="F1" s="429"/>
      <c r="G1" s="429"/>
      <c r="H1" s="429"/>
      <c r="I1" s="429"/>
      <c r="J1" s="430"/>
      <c r="K1" s="430"/>
      <c r="L1" s="430"/>
      <c r="M1" s="430"/>
      <c r="N1" s="430"/>
      <c r="O1" s="412"/>
    </row>
    <row r="2" spans="1:15" s="3" customFormat="1" ht="29.2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30"/>
      <c r="M2" s="430"/>
      <c r="N2" s="430"/>
      <c r="O2" s="412"/>
    </row>
    <row r="3" spans="1:15" s="3" customFormat="1" ht="33.7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30"/>
      <c r="M3" s="430"/>
      <c r="N3" s="430"/>
      <c r="O3" s="412"/>
    </row>
    <row r="4" spans="1:15" s="3" customFormat="1" ht="27" customHeight="1">
      <c r="A4" s="431">
        <v>42797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30"/>
      <c r="M4" s="430"/>
      <c r="N4" s="430"/>
      <c r="O4" s="412"/>
    </row>
    <row r="5" spans="1:15" s="3" customFormat="1" ht="45.75" customHeight="1">
      <c r="A5" s="432" t="s">
        <v>388</v>
      </c>
      <c r="B5" s="432"/>
      <c r="C5" s="432"/>
      <c r="D5" s="432"/>
      <c r="E5" s="432"/>
      <c r="F5" s="432"/>
      <c r="G5" s="432"/>
      <c r="H5" s="432"/>
      <c r="I5" s="432"/>
      <c r="J5" s="433"/>
      <c r="K5" s="433"/>
      <c r="L5" s="433"/>
      <c r="M5" s="433"/>
      <c r="N5" s="433"/>
      <c r="O5" s="434"/>
    </row>
    <row r="6" spans="1:15" s="3" customFormat="1" ht="33.7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30"/>
      <c r="M6" s="430"/>
      <c r="N6" s="430"/>
      <c r="O6" s="412"/>
    </row>
    <row r="7" spans="1:15" s="4" customFormat="1" ht="22.5" customHeight="1">
      <c r="A7" s="422" t="s">
        <v>17</v>
      </c>
      <c r="B7" s="424" t="s">
        <v>4</v>
      </c>
      <c r="C7" s="424" t="s">
        <v>2</v>
      </c>
      <c r="D7" s="424" t="s">
        <v>8</v>
      </c>
      <c r="E7" s="424" t="s">
        <v>6</v>
      </c>
      <c r="F7" s="424" t="s">
        <v>3</v>
      </c>
      <c r="G7" s="420" t="s">
        <v>24</v>
      </c>
      <c r="H7" s="424" t="s">
        <v>25</v>
      </c>
      <c r="I7" s="424" t="s">
        <v>36</v>
      </c>
      <c r="J7" s="441" t="s">
        <v>14</v>
      </c>
      <c r="K7" s="442"/>
      <c r="L7" s="440"/>
      <c r="M7" s="443"/>
      <c r="N7" s="417" t="s">
        <v>28</v>
      </c>
      <c r="O7" s="419" t="s">
        <v>29</v>
      </c>
    </row>
    <row r="8" spans="1:15" s="4" customFormat="1" ht="33.75" customHeight="1">
      <c r="A8" s="422"/>
      <c r="B8" s="424"/>
      <c r="C8" s="424"/>
      <c r="D8" s="424"/>
      <c r="E8" s="424"/>
      <c r="F8" s="424"/>
      <c r="G8" s="420"/>
      <c r="H8" s="424"/>
      <c r="I8" s="424"/>
      <c r="J8" s="439" t="s">
        <v>41</v>
      </c>
      <c r="K8" s="440"/>
      <c r="L8" s="439" t="s">
        <v>363</v>
      </c>
      <c r="M8" s="440"/>
      <c r="N8" s="417"/>
      <c r="O8" s="419"/>
    </row>
    <row r="9" spans="1:17" s="4" customFormat="1" ht="56.25" customHeight="1">
      <c r="A9" s="423"/>
      <c r="B9" s="425"/>
      <c r="C9" s="425"/>
      <c r="D9" s="425"/>
      <c r="E9" s="425"/>
      <c r="F9" s="425"/>
      <c r="G9" s="421"/>
      <c r="H9" s="424"/>
      <c r="I9" s="424"/>
      <c r="J9" s="123" t="s">
        <v>15</v>
      </c>
      <c r="K9" s="124" t="s">
        <v>16</v>
      </c>
      <c r="L9" s="123" t="s">
        <v>15</v>
      </c>
      <c r="M9" s="124" t="s">
        <v>16</v>
      </c>
      <c r="N9" s="418"/>
      <c r="O9" s="418"/>
      <c r="P9" s="97">
        <v>62</v>
      </c>
      <c r="Q9" s="97">
        <v>47</v>
      </c>
    </row>
    <row r="10" spans="1:18" s="5" customFormat="1" ht="121.5" customHeight="1">
      <c r="A10" s="134">
        <v>1</v>
      </c>
      <c r="B10" s="104">
        <v>32</v>
      </c>
      <c r="C10" s="100" t="s">
        <v>167</v>
      </c>
      <c r="D10" s="78">
        <v>1988</v>
      </c>
      <c r="E10" s="78" t="s">
        <v>72</v>
      </c>
      <c r="F10" s="100" t="s">
        <v>251</v>
      </c>
      <c r="G10" s="51" t="s">
        <v>252</v>
      </c>
      <c r="H10" s="86" t="s">
        <v>159</v>
      </c>
      <c r="I10" s="136" t="s">
        <v>93</v>
      </c>
      <c r="J10" s="121">
        <v>0</v>
      </c>
      <c r="K10" s="32">
        <v>55.96</v>
      </c>
      <c r="L10" s="121"/>
      <c r="M10" s="32"/>
      <c r="N10" s="32"/>
      <c r="O10" s="122"/>
      <c r="P10" s="12">
        <f aca="true" t="shared" si="0" ref="P10:P16">(K10-$P$9)/4</f>
        <v>-1.5099999999999998</v>
      </c>
      <c r="Q10" s="12">
        <f aca="true" t="shared" si="1" ref="Q10:Q16">(M10-$Q$9)/1</f>
        <v>-47</v>
      </c>
      <c r="R10" s="5">
        <v>1</v>
      </c>
    </row>
    <row r="11" spans="1:17" s="5" customFormat="1" ht="121.5" customHeight="1">
      <c r="A11" s="134">
        <v>2</v>
      </c>
      <c r="B11" s="104">
        <v>64</v>
      </c>
      <c r="C11" s="100" t="s">
        <v>123</v>
      </c>
      <c r="D11" s="78">
        <v>1989</v>
      </c>
      <c r="E11" s="78" t="s">
        <v>84</v>
      </c>
      <c r="F11" s="100" t="s">
        <v>288</v>
      </c>
      <c r="G11" s="51" t="s">
        <v>289</v>
      </c>
      <c r="H11" s="86" t="s">
        <v>63</v>
      </c>
      <c r="I11" s="136" t="s">
        <v>102</v>
      </c>
      <c r="J11" s="121">
        <v>4</v>
      </c>
      <c r="K11" s="32">
        <v>58.86</v>
      </c>
      <c r="L11" s="121"/>
      <c r="M11" s="32"/>
      <c r="N11" s="32"/>
      <c r="O11" s="122"/>
      <c r="P11" s="12">
        <f t="shared" si="0"/>
        <v>-0.7850000000000001</v>
      </c>
      <c r="Q11" s="12">
        <f t="shared" si="1"/>
        <v>-47</v>
      </c>
    </row>
    <row r="12" spans="1:17" s="5" customFormat="1" ht="121.5" customHeight="1">
      <c r="A12" s="134">
        <v>3</v>
      </c>
      <c r="B12" s="104">
        <v>39</v>
      </c>
      <c r="C12" s="100" t="s">
        <v>285</v>
      </c>
      <c r="D12" s="78">
        <v>1998</v>
      </c>
      <c r="E12" s="78" t="s">
        <v>99</v>
      </c>
      <c r="F12" s="100" t="s">
        <v>286</v>
      </c>
      <c r="G12" s="51" t="s">
        <v>287</v>
      </c>
      <c r="H12" s="86" t="s">
        <v>159</v>
      </c>
      <c r="I12" s="136" t="s">
        <v>167</v>
      </c>
      <c r="J12" s="121">
        <v>8</v>
      </c>
      <c r="K12" s="32">
        <v>54.45</v>
      </c>
      <c r="L12" s="121"/>
      <c r="M12" s="32"/>
      <c r="N12" s="32"/>
      <c r="O12" s="122"/>
      <c r="P12" s="12">
        <f t="shared" si="0"/>
        <v>-1.8874999999999993</v>
      </c>
      <c r="Q12" s="12">
        <f t="shared" si="1"/>
        <v>-47</v>
      </c>
    </row>
    <row r="13" spans="1:17" s="5" customFormat="1" ht="121.5" customHeight="1">
      <c r="A13" s="134">
        <v>4</v>
      </c>
      <c r="B13" s="104">
        <v>73</v>
      </c>
      <c r="C13" s="100" t="s">
        <v>263</v>
      </c>
      <c r="D13" s="78">
        <v>1971</v>
      </c>
      <c r="E13" s="78" t="s">
        <v>72</v>
      </c>
      <c r="F13" s="100" t="s">
        <v>290</v>
      </c>
      <c r="G13" s="51" t="s">
        <v>291</v>
      </c>
      <c r="H13" s="86" t="s">
        <v>266</v>
      </c>
      <c r="I13" s="136" t="s">
        <v>267</v>
      </c>
      <c r="J13" s="121">
        <v>8</v>
      </c>
      <c r="K13" s="32">
        <v>58.2</v>
      </c>
      <c r="L13" s="121"/>
      <c r="M13" s="32"/>
      <c r="N13" s="32"/>
      <c r="O13" s="122"/>
      <c r="P13" s="12">
        <f t="shared" si="0"/>
        <v>-0.9499999999999993</v>
      </c>
      <c r="Q13" s="12">
        <f t="shared" si="1"/>
        <v>-47</v>
      </c>
    </row>
    <row r="14" spans="1:17" s="5" customFormat="1" ht="121.5" customHeight="1">
      <c r="A14" s="134">
        <v>5</v>
      </c>
      <c r="B14" s="104">
        <v>19</v>
      </c>
      <c r="C14" s="100" t="s">
        <v>278</v>
      </c>
      <c r="D14" s="78">
        <v>1998</v>
      </c>
      <c r="E14" s="78" t="s">
        <v>84</v>
      </c>
      <c r="F14" s="100" t="s">
        <v>279</v>
      </c>
      <c r="G14" s="51" t="s">
        <v>280</v>
      </c>
      <c r="H14" s="86" t="s">
        <v>281</v>
      </c>
      <c r="I14" s="136" t="s">
        <v>282</v>
      </c>
      <c r="J14" s="121">
        <v>12</v>
      </c>
      <c r="K14" s="32">
        <v>54.74</v>
      </c>
      <c r="L14" s="121"/>
      <c r="M14" s="32"/>
      <c r="N14" s="32"/>
      <c r="O14" s="122"/>
      <c r="P14" s="12">
        <f t="shared" si="0"/>
        <v>-1.8149999999999995</v>
      </c>
      <c r="Q14" s="12">
        <f t="shared" si="1"/>
        <v>-47</v>
      </c>
    </row>
    <row r="15" spans="1:17" s="5" customFormat="1" ht="121.5" customHeight="1">
      <c r="A15" s="134">
        <v>6</v>
      </c>
      <c r="B15" s="104">
        <v>88</v>
      </c>
      <c r="C15" s="100" t="s">
        <v>268</v>
      </c>
      <c r="D15" s="78">
        <v>1994</v>
      </c>
      <c r="E15" s="78" t="s">
        <v>169</v>
      </c>
      <c r="F15" s="100" t="s">
        <v>396</v>
      </c>
      <c r="G15" s="51" t="s">
        <v>397</v>
      </c>
      <c r="H15" s="86" t="s">
        <v>69</v>
      </c>
      <c r="I15" s="136" t="s">
        <v>270</v>
      </c>
      <c r="J15" s="121">
        <v>13</v>
      </c>
      <c r="K15" s="32">
        <v>62.99</v>
      </c>
      <c r="L15" s="121"/>
      <c r="M15" s="32"/>
      <c r="N15" s="32"/>
      <c r="O15" s="122"/>
      <c r="P15" s="12">
        <f t="shared" si="0"/>
        <v>0.2475000000000005</v>
      </c>
      <c r="Q15" s="12">
        <f t="shared" si="1"/>
        <v>-47</v>
      </c>
    </row>
    <row r="16" spans="1:17" s="5" customFormat="1" ht="121.5" customHeight="1">
      <c r="A16" s="134">
        <v>7</v>
      </c>
      <c r="B16" s="104">
        <v>80</v>
      </c>
      <c r="C16" s="100" t="s">
        <v>222</v>
      </c>
      <c r="D16" s="78">
        <v>1994</v>
      </c>
      <c r="E16" s="78" t="s">
        <v>84</v>
      </c>
      <c r="F16" s="100" t="s">
        <v>292</v>
      </c>
      <c r="G16" s="51" t="s">
        <v>293</v>
      </c>
      <c r="H16" s="86" t="s">
        <v>116</v>
      </c>
      <c r="I16" s="136" t="s">
        <v>112</v>
      </c>
      <c r="J16" s="121">
        <v>20</v>
      </c>
      <c r="K16" s="32">
        <v>76.81</v>
      </c>
      <c r="L16" s="121"/>
      <c r="M16" s="32"/>
      <c r="N16" s="32"/>
      <c r="O16" s="122"/>
      <c r="P16" s="12">
        <f t="shared" si="0"/>
        <v>3.7025000000000006</v>
      </c>
      <c r="Q16" s="12">
        <f t="shared" si="1"/>
        <v>-47</v>
      </c>
    </row>
    <row r="17" spans="1:15" s="3" customFormat="1" ht="27.75" customHeight="1">
      <c r="A17" s="11"/>
      <c r="B17" s="11"/>
      <c r="D17" s="17" t="s">
        <v>46</v>
      </c>
      <c r="E17" s="35"/>
      <c r="F17" s="16"/>
      <c r="G17" s="16"/>
      <c r="H17" s="26"/>
      <c r="I17" s="17" t="s">
        <v>47</v>
      </c>
      <c r="J17" s="26"/>
      <c r="K17" s="11"/>
      <c r="L17" s="26"/>
      <c r="M17" s="11"/>
      <c r="N17" s="11"/>
      <c r="O17" s="11"/>
    </row>
    <row r="18" spans="1:15" s="3" customFormat="1" ht="6.75" customHeight="1">
      <c r="A18" s="11"/>
      <c r="B18" s="11"/>
      <c r="D18" s="16"/>
      <c r="E18" s="16"/>
      <c r="F18" s="16"/>
      <c r="G18" s="16"/>
      <c r="H18" s="26"/>
      <c r="I18" s="27"/>
      <c r="J18" s="26"/>
      <c r="K18" s="11"/>
      <c r="L18" s="26"/>
      <c r="M18" s="11"/>
      <c r="N18" s="11"/>
      <c r="O18" s="11"/>
    </row>
    <row r="19" spans="1:15" s="3" customFormat="1" ht="30.75" customHeight="1">
      <c r="A19" s="11"/>
      <c r="B19" s="11"/>
      <c r="D19" s="17" t="s">
        <v>37</v>
      </c>
      <c r="E19" s="35"/>
      <c r="F19" s="16"/>
      <c r="G19" s="16"/>
      <c r="H19" s="26"/>
      <c r="I19" s="17" t="s">
        <v>30</v>
      </c>
      <c r="J19" s="26"/>
      <c r="K19" s="11"/>
      <c r="L19" s="26"/>
      <c r="M19" s="11"/>
      <c r="N19" s="11"/>
      <c r="O19" s="11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20">
    <mergeCell ref="A1:O1"/>
    <mergeCell ref="A2:O2"/>
    <mergeCell ref="A3:O3"/>
    <mergeCell ref="A4:O4"/>
    <mergeCell ref="A5:O5"/>
    <mergeCell ref="A6:O6"/>
    <mergeCell ref="A7:A9"/>
    <mergeCell ref="B7:B9"/>
    <mergeCell ref="C7:C9"/>
    <mergeCell ref="D7:D9"/>
    <mergeCell ref="E7:E9"/>
    <mergeCell ref="F7:F9"/>
    <mergeCell ref="O7:O9"/>
    <mergeCell ref="J8:K8"/>
    <mergeCell ref="L8:M8"/>
    <mergeCell ref="J7:M7"/>
    <mergeCell ref="G7:G9"/>
    <mergeCell ref="H7:H9"/>
    <mergeCell ref="I7:I9"/>
    <mergeCell ref="N7:N9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view="pageBreakPreview" zoomScale="37" zoomScaleNormal="45" zoomScaleSheetLayoutView="37" zoomScalePageLayoutView="0" workbookViewId="0" topLeftCell="A19">
      <selection activeCell="A9" sqref="A9:I32"/>
    </sheetView>
  </sheetViews>
  <sheetFormatPr defaultColWidth="9.140625" defaultRowHeight="12.75"/>
  <cols>
    <col min="1" max="1" width="10.8515625" style="1" customWidth="1"/>
    <col min="2" max="2" width="14.28125" style="1" customWidth="1"/>
    <col min="3" max="3" width="74.8515625" style="2" customWidth="1"/>
    <col min="4" max="4" width="17.8515625" style="1" customWidth="1"/>
    <col min="5" max="5" width="13.8515625" style="1" customWidth="1"/>
    <col min="6" max="6" width="55.7109375" style="1" customWidth="1"/>
    <col min="7" max="7" width="56.28125" style="1" customWidth="1"/>
    <col min="8" max="8" width="81.57421875" style="1" customWidth="1"/>
    <col min="9" max="9" width="47.7109375" style="1" customWidth="1"/>
    <col min="10" max="10" width="15.00390625" style="1" customWidth="1"/>
    <col min="11" max="11" width="20.28125" style="1" customWidth="1"/>
    <col min="12" max="13" width="15.00390625" style="1" customWidth="1"/>
    <col min="14" max="14" width="18.8515625" style="1" customWidth="1"/>
    <col min="15" max="16384" width="9.140625" style="1" customWidth="1"/>
  </cols>
  <sheetData>
    <row r="1" spans="1:13" s="3" customFormat="1" ht="68.25" customHeight="1">
      <c r="A1" s="429" t="s">
        <v>633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3" customFormat="1" ht="35.25" customHeight="1">
      <c r="A2" s="429" t="s">
        <v>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s="3" customFormat="1" ht="35.25" customHeight="1">
      <c r="A3" s="429" t="s">
        <v>13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3" s="3" customFormat="1" ht="35.25" customHeight="1">
      <c r="A4" s="431">
        <v>42797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13" s="3" customFormat="1" ht="35.25" customHeight="1">
      <c r="A5" s="429" t="s">
        <v>533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3" s="3" customFormat="1" ht="35.25" customHeight="1">
      <c r="A6" s="429" t="s">
        <v>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</row>
    <row r="7" spans="1:13" s="4" customFormat="1" ht="45.75" customHeight="1">
      <c r="A7" s="422" t="s">
        <v>17</v>
      </c>
      <c r="B7" s="424" t="s">
        <v>4</v>
      </c>
      <c r="C7" s="424" t="s">
        <v>2</v>
      </c>
      <c r="D7" s="424" t="s">
        <v>8</v>
      </c>
      <c r="E7" s="424" t="s">
        <v>6</v>
      </c>
      <c r="F7" s="445" t="s">
        <v>3</v>
      </c>
      <c r="G7" s="445" t="s">
        <v>24</v>
      </c>
      <c r="H7" s="445" t="s">
        <v>25</v>
      </c>
      <c r="I7" s="445" t="s">
        <v>32</v>
      </c>
      <c r="J7" s="424" t="s">
        <v>14</v>
      </c>
      <c r="K7" s="424"/>
      <c r="L7" s="417" t="s">
        <v>28</v>
      </c>
      <c r="M7" s="417" t="s">
        <v>29</v>
      </c>
    </row>
    <row r="8" spans="1:14" s="4" customFormat="1" ht="54.75" customHeight="1">
      <c r="A8" s="423"/>
      <c r="B8" s="425"/>
      <c r="C8" s="425"/>
      <c r="D8" s="425"/>
      <c r="E8" s="425"/>
      <c r="F8" s="446"/>
      <c r="G8" s="418"/>
      <c r="H8" s="446"/>
      <c r="I8" s="446"/>
      <c r="J8" s="123" t="s">
        <v>18</v>
      </c>
      <c r="K8" s="124" t="s">
        <v>16</v>
      </c>
      <c r="L8" s="418"/>
      <c r="M8" s="418"/>
      <c r="N8" s="97">
        <v>66</v>
      </c>
    </row>
    <row r="9" spans="1:14" s="5" customFormat="1" ht="133.5" customHeight="1">
      <c r="A9" s="113">
        <v>1</v>
      </c>
      <c r="B9" s="93">
        <v>95</v>
      </c>
      <c r="C9" s="45" t="s">
        <v>227</v>
      </c>
      <c r="D9" s="78">
        <v>1991</v>
      </c>
      <c r="E9" s="78" t="s">
        <v>84</v>
      </c>
      <c r="F9" s="45" t="s">
        <v>328</v>
      </c>
      <c r="G9" s="75" t="s">
        <v>400</v>
      </c>
      <c r="H9" s="101" t="s">
        <v>129</v>
      </c>
      <c r="I9" s="154" t="s">
        <v>93</v>
      </c>
      <c r="J9" s="111">
        <v>0</v>
      </c>
      <c r="K9" s="118">
        <v>50.03</v>
      </c>
      <c r="L9" s="135"/>
      <c r="M9" s="114"/>
      <c r="N9" s="12">
        <f aca="true" t="shared" si="0" ref="N9:N32">(K9-$N$8)/4</f>
        <v>-3.9924999999999997</v>
      </c>
    </row>
    <row r="10" spans="1:14" s="5" customFormat="1" ht="133.5" customHeight="1">
      <c r="A10" s="113">
        <v>2</v>
      </c>
      <c r="B10" s="93">
        <v>44</v>
      </c>
      <c r="C10" s="45" t="s">
        <v>177</v>
      </c>
      <c r="D10" s="78">
        <v>1984</v>
      </c>
      <c r="E10" s="78" t="s">
        <v>72</v>
      </c>
      <c r="F10" s="45" t="s">
        <v>398</v>
      </c>
      <c r="G10" s="75" t="s">
        <v>399</v>
      </c>
      <c r="H10" s="101" t="s">
        <v>96</v>
      </c>
      <c r="I10" s="154" t="s">
        <v>171</v>
      </c>
      <c r="J10" s="111">
        <v>0</v>
      </c>
      <c r="K10" s="118">
        <v>52.22</v>
      </c>
      <c r="L10" s="135"/>
      <c r="M10" s="114"/>
      <c r="N10" s="12">
        <f t="shared" si="0"/>
        <v>-3.4450000000000003</v>
      </c>
    </row>
    <row r="11" spans="1:14" s="5" customFormat="1" ht="133.5" customHeight="1">
      <c r="A11" s="113">
        <v>3</v>
      </c>
      <c r="B11" s="93">
        <v>50</v>
      </c>
      <c r="C11" s="45" t="s">
        <v>311</v>
      </c>
      <c r="D11" s="78">
        <v>1997</v>
      </c>
      <c r="E11" s="78" t="s">
        <v>72</v>
      </c>
      <c r="F11" s="45" t="s">
        <v>403</v>
      </c>
      <c r="G11" s="75" t="s">
        <v>404</v>
      </c>
      <c r="H11" s="101" t="s">
        <v>96</v>
      </c>
      <c r="I11" s="154" t="s">
        <v>171</v>
      </c>
      <c r="J11" s="111">
        <v>0</v>
      </c>
      <c r="K11" s="118">
        <v>52.86</v>
      </c>
      <c r="L11" s="135"/>
      <c r="M11" s="114"/>
      <c r="N11" s="12">
        <f t="shared" si="0"/>
        <v>-3.285</v>
      </c>
    </row>
    <row r="12" spans="1:14" s="5" customFormat="1" ht="133.5" customHeight="1">
      <c r="A12" s="113">
        <v>4</v>
      </c>
      <c r="B12" s="93">
        <v>51</v>
      </c>
      <c r="C12" s="45" t="s">
        <v>315</v>
      </c>
      <c r="D12" s="78">
        <v>1998</v>
      </c>
      <c r="E12" s="78" t="s">
        <v>84</v>
      </c>
      <c r="F12" s="45" t="s">
        <v>316</v>
      </c>
      <c r="G12" s="75" t="s">
        <v>317</v>
      </c>
      <c r="H12" s="101" t="s">
        <v>96</v>
      </c>
      <c r="I12" s="154" t="s">
        <v>171</v>
      </c>
      <c r="J12" s="111">
        <v>0</v>
      </c>
      <c r="K12" s="118">
        <v>52.87</v>
      </c>
      <c r="L12" s="135"/>
      <c r="M12" s="114"/>
      <c r="N12" s="12">
        <f t="shared" si="0"/>
        <v>-3.2825000000000006</v>
      </c>
    </row>
    <row r="13" spans="1:14" s="5" customFormat="1" ht="133.5" customHeight="1">
      <c r="A13" s="113">
        <v>5</v>
      </c>
      <c r="B13" s="93">
        <v>97</v>
      </c>
      <c r="C13" s="45" t="s">
        <v>130</v>
      </c>
      <c r="D13" s="78">
        <v>1992</v>
      </c>
      <c r="E13" s="78" t="s">
        <v>169</v>
      </c>
      <c r="F13" s="45" t="s">
        <v>409</v>
      </c>
      <c r="G13" s="75" t="s">
        <v>410</v>
      </c>
      <c r="H13" s="101" t="s">
        <v>129</v>
      </c>
      <c r="I13" s="154" t="s">
        <v>93</v>
      </c>
      <c r="J13" s="111">
        <v>0</v>
      </c>
      <c r="K13" s="118">
        <v>53.36</v>
      </c>
      <c r="L13" s="135"/>
      <c r="M13" s="114"/>
      <c r="N13" s="12">
        <f t="shared" si="0"/>
        <v>-3.16</v>
      </c>
    </row>
    <row r="14" spans="1:14" s="5" customFormat="1" ht="133.5" customHeight="1">
      <c r="A14" s="113">
        <v>6</v>
      </c>
      <c r="B14" s="93">
        <v>48</v>
      </c>
      <c r="C14" s="45" t="s">
        <v>311</v>
      </c>
      <c r="D14" s="78">
        <v>1997</v>
      </c>
      <c r="E14" s="78" t="s">
        <v>72</v>
      </c>
      <c r="F14" s="45" t="s">
        <v>312</v>
      </c>
      <c r="G14" s="75" t="s">
        <v>313</v>
      </c>
      <c r="H14" s="101" t="s">
        <v>96</v>
      </c>
      <c r="I14" s="154" t="s">
        <v>171</v>
      </c>
      <c r="J14" s="111">
        <v>0</v>
      </c>
      <c r="K14" s="118">
        <v>53.51</v>
      </c>
      <c r="L14" s="135"/>
      <c r="M14" s="114"/>
      <c r="N14" s="12">
        <f t="shared" si="0"/>
        <v>-3.1225000000000005</v>
      </c>
    </row>
    <row r="15" spans="1:14" s="5" customFormat="1" ht="133.5" customHeight="1">
      <c r="A15" s="113">
        <v>7</v>
      </c>
      <c r="B15" s="93">
        <v>4</v>
      </c>
      <c r="C15" s="45" t="s">
        <v>71</v>
      </c>
      <c r="D15" s="78">
        <v>1992</v>
      </c>
      <c r="E15" s="78" t="s">
        <v>72</v>
      </c>
      <c r="F15" s="45" t="s">
        <v>183</v>
      </c>
      <c r="G15" s="75" t="s">
        <v>162</v>
      </c>
      <c r="H15" s="101" t="s">
        <v>75</v>
      </c>
      <c r="I15" s="154" t="s">
        <v>76</v>
      </c>
      <c r="J15" s="111">
        <v>0</v>
      </c>
      <c r="K15" s="118">
        <v>54.56</v>
      </c>
      <c r="L15" s="135"/>
      <c r="M15" s="114"/>
      <c r="N15" s="12">
        <f t="shared" si="0"/>
        <v>-2.8599999999999994</v>
      </c>
    </row>
    <row r="16" spans="1:14" s="5" customFormat="1" ht="133.5" customHeight="1">
      <c r="A16" s="113">
        <v>8</v>
      </c>
      <c r="B16" s="93">
        <v>17</v>
      </c>
      <c r="C16" s="45" t="s">
        <v>282</v>
      </c>
      <c r="D16" s="78">
        <v>1991</v>
      </c>
      <c r="E16" s="78" t="s">
        <v>72</v>
      </c>
      <c r="F16" s="45" t="s">
        <v>336</v>
      </c>
      <c r="G16" s="75" t="s">
        <v>302</v>
      </c>
      <c r="H16" s="101" t="s">
        <v>301</v>
      </c>
      <c r="I16" s="154" t="s">
        <v>208</v>
      </c>
      <c r="J16" s="111">
        <v>0</v>
      </c>
      <c r="K16" s="118">
        <v>54.87</v>
      </c>
      <c r="L16" s="135"/>
      <c r="M16" s="114"/>
      <c r="N16" s="12">
        <f t="shared" si="0"/>
        <v>-2.7825000000000006</v>
      </c>
    </row>
    <row r="17" spans="1:14" s="5" customFormat="1" ht="133.5" customHeight="1">
      <c r="A17" s="113">
        <v>9</v>
      </c>
      <c r="B17" s="93">
        <v>60</v>
      </c>
      <c r="C17" s="45" t="s">
        <v>64</v>
      </c>
      <c r="D17" s="78">
        <v>1992</v>
      </c>
      <c r="E17" s="78" t="s">
        <v>84</v>
      </c>
      <c r="F17" s="45" t="s">
        <v>320</v>
      </c>
      <c r="G17" s="75" t="s">
        <v>321</v>
      </c>
      <c r="H17" s="101" t="s">
        <v>63</v>
      </c>
      <c r="I17" s="154" t="s">
        <v>102</v>
      </c>
      <c r="J17" s="111">
        <v>0</v>
      </c>
      <c r="K17" s="118">
        <v>61.12</v>
      </c>
      <c r="L17" s="135"/>
      <c r="M17" s="114"/>
      <c r="N17" s="12">
        <f t="shared" si="0"/>
        <v>-1.2200000000000006</v>
      </c>
    </row>
    <row r="18" spans="1:14" s="5" customFormat="1" ht="133.5" customHeight="1">
      <c r="A18" s="113">
        <v>10</v>
      </c>
      <c r="B18" s="93">
        <v>16</v>
      </c>
      <c r="C18" s="45" t="s">
        <v>282</v>
      </c>
      <c r="D18" s="78">
        <v>1991</v>
      </c>
      <c r="E18" s="78" t="s">
        <v>72</v>
      </c>
      <c r="F18" s="45" t="s">
        <v>415</v>
      </c>
      <c r="G18" s="75" t="s">
        <v>300</v>
      </c>
      <c r="H18" s="101" t="s">
        <v>301</v>
      </c>
      <c r="I18" s="154" t="s">
        <v>208</v>
      </c>
      <c r="J18" s="111">
        <v>0</v>
      </c>
      <c r="K18" s="118">
        <v>62.28</v>
      </c>
      <c r="L18" s="135"/>
      <c r="M18" s="114"/>
      <c r="N18" s="12">
        <f t="shared" si="0"/>
        <v>-0.9299999999999997</v>
      </c>
    </row>
    <row r="19" spans="1:14" s="5" customFormat="1" ht="133.5" customHeight="1">
      <c r="A19" s="113">
        <v>11</v>
      </c>
      <c r="B19" s="93">
        <v>3</v>
      </c>
      <c r="C19" s="45" t="s">
        <v>71</v>
      </c>
      <c r="D19" s="78">
        <v>1992</v>
      </c>
      <c r="E19" s="78" t="s">
        <v>72</v>
      </c>
      <c r="F19" s="45" t="s">
        <v>331</v>
      </c>
      <c r="G19" s="75" t="s">
        <v>299</v>
      </c>
      <c r="H19" s="101" t="s">
        <v>75</v>
      </c>
      <c r="I19" s="154" t="s">
        <v>76</v>
      </c>
      <c r="J19" s="111">
        <v>4</v>
      </c>
      <c r="K19" s="118">
        <v>49.81</v>
      </c>
      <c r="L19" s="135"/>
      <c r="M19" s="114"/>
      <c r="N19" s="12">
        <f t="shared" si="0"/>
        <v>-4.047499999999999</v>
      </c>
    </row>
    <row r="20" spans="1:14" s="5" customFormat="1" ht="133.5" customHeight="1">
      <c r="A20" s="113">
        <v>12</v>
      </c>
      <c r="B20" s="93">
        <v>52</v>
      </c>
      <c r="C20" s="45" t="s">
        <v>315</v>
      </c>
      <c r="D20" s="78">
        <v>1998</v>
      </c>
      <c r="E20" s="78" t="s">
        <v>84</v>
      </c>
      <c r="F20" s="45" t="s">
        <v>407</v>
      </c>
      <c r="G20" s="75" t="s">
        <v>408</v>
      </c>
      <c r="H20" s="101" t="s">
        <v>96</v>
      </c>
      <c r="I20" s="154" t="s">
        <v>171</v>
      </c>
      <c r="J20" s="111">
        <v>4</v>
      </c>
      <c r="K20" s="118">
        <v>51.09</v>
      </c>
      <c r="L20" s="135"/>
      <c r="M20" s="114"/>
      <c r="N20" s="12">
        <f t="shared" si="0"/>
        <v>-3.727499999999999</v>
      </c>
    </row>
    <row r="21" spans="1:14" s="5" customFormat="1" ht="133.5" customHeight="1">
      <c r="A21" s="113">
        <v>13</v>
      </c>
      <c r="B21" s="93">
        <v>22</v>
      </c>
      <c r="C21" s="45" t="s">
        <v>204</v>
      </c>
      <c r="D21" s="78">
        <v>1991</v>
      </c>
      <c r="E21" s="78" t="s">
        <v>72</v>
      </c>
      <c r="F21" s="45" t="s">
        <v>304</v>
      </c>
      <c r="G21" s="75" t="s">
        <v>305</v>
      </c>
      <c r="H21" s="101" t="s">
        <v>207</v>
      </c>
      <c r="I21" s="154" t="s">
        <v>208</v>
      </c>
      <c r="J21" s="111">
        <v>4</v>
      </c>
      <c r="K21" s="118">
        <v>52.86</v>
      </c>
      <c r="L21" s="135"/>
      <c r="M21" s="114"/>
      <c r="N21" s="12">
        <f t="shared" si="0"/>
        <v>-3.285</v>
      </c>
    </row>
    <row r="22" spans="1:14" s="5" customFormat="1" ht="133.5" customHeight="1">
      <c r="A22" s="113">
        <v>14</v>
      </c>
      <c r="B22" s="93">
        <v>46</v>
      </c>
      <c r="C22" s="45" t="s">
        <v>177</v>
      </c>
      <c r="D22" s="78">
        <v>1984</v>
      </c>
      <c r="E22" s="78" t="s">
        <v>72</v>
      </c>
      <c r="F22" s="45" t="s">
        <v>405</v>
      </c>
      <c r="G22" s="75" t="s">
        <v>406</v>
      </c>
      <c r="H22" s="101" t="s">
        <v>96</v>
      </c>
      <c r="I22" s="154" t="s">
        <v>171</v>
      </c>
      <c r="J22" s="111">
        <v>4</v>
      </c>
      <c r="K22" s="118">
        <v>53.27</v>
      </c>
      <c r="L22" s="135"/>
      <c r="M22" s="114"/>
      <c r="N22" s="12">
        <f t="shared" si="0"/>
        <v>-3.182499999999999</v>
      </c>
    </row>
    <row r="23" spans="1:14" s="5" customFormat="1" ht="133.5" customHeight="1">
      <c r="A23" s="113">
        <v>15</v>
      </c>
      <c r="B23" s="93">
        <v>2</v>
      </c>
      <c r="C23" s="45" t="s">
        <v>71</v>
      </c>
      <c r="D23" s="78">
        <v>1992</v>
      </c>
      <c r="E23" s="78" t="s">
        <v>72</v>
      </c>
      <c r="F23" s="45" t="s">
        <v>335</v>
      </c>
      <c r="G23" s="75" t="s">
        <v>298</v>
      </c>
      <c r="H23" s="101" t="s">
        <v>75</v>
      </c>
      <c r="I23" s="154" t="s">
        <v>76</v>
      </c>
      <c r="J23" s="111">
        <v>4</v>
      </c>
      <c r="K23" s="118">
        <v>53.59</v>
      </c>
      <c r="L23" s="135"/>
      <c r="M23" s="114"/>
      <c r="N23" s="12">
        <f t="shared" si="0"/>
        <v>-3.102499999999999</v>
      </c>
    </row>
    <row r="24" spans="1:14" s="5" customFormat="1" ht="133.5" customHeight="1">
      <c r="A24" s="113">
        <v>16</v>
      </c>
      <c r="B24" s="93">
        <v>103</v>
      </c>
      <c r="C24" s="45" t="s">
        <v>181</v>
      </c>
      <c r="D24" s="78">
        <v>1956</v>
      </c>
      <c r="E24" s="78" t="s">
        <v>72</v>
      </c>
      <c r="F24" s="45" t="s">
        <v>411</v>
      </c>
      <c r="G24" s="75" t="s">
        <v>412</v>
      </c>
      <c r="H24" s="101" t="s">
        <v>375</v>
      </c>
      <c r="I24" s="154" t="s">
        <v>93</v>
      </c>
      <c r="J24" s="111">
        <v>4</v>
      </c>
      <c r="K24" s="118">
        <v>56.59</v>
      </c>
      <c r="L24" s="135"/>
      <c r="M24" s="114"/>
      <c r="N24" s="12">
        <f t="shared" si="0"/>
        <v>-2.352499999999999</v>
      </c>
    </row>
    <row r="25" spans="1:14" s="5" customFormat="1" ht="133.5" customHeight="1">
      <c r="A25" s="113">
        <v>17</v>
      </c>
      <c r="B25" s="93">
        <v>54</v>
      </c>
      <c r="C25" s="45" t="s">
        <v>168</v>
      </c>
      <c r="D25" s="78">
        <v>1971</v>
      </c>
      <c r="E25" s="78" t="s">
        <v>169</v>
      </c>
      <c r="F25" s="45" t="s">
        <v>413</v>
      </c>
      <c r="G25" s="75" t="s">
        <v>414</v>
      </c>
      <c r="H25" s="101" t="s">
        <v>96</v>
      </c>
      <c r="I25" s="154" t="s">
        <v>171</v>
      </c>
      <c r="J25" s="111">
        <v>4</v>
      </c>
      <c r="K25" s="118">
        <v>62.63</v>
      </c>
      <c r="L25" s="135"/>
      <c r="M25" s="114"/>
      <c r="N25" s="12">
        <f t="shared" si="0"/>
        <v>-0.8424999999999994</v>
      </c>
    </row>
    <row r="26" spans="1:14" s="5" customFormat="1" ht="133.5" customHeight="1">
      <c r="A26" s="113">
        <v>18</v>
      </c>
      <c r="B26" s="93">
        <v>59</v>
      </c>
      <c r="C26" s="45" t="s">
        <v>178</v>
      </c>
      <c r="D26" s="78">
        <v>1998</v>
      </c>
      <c r="E26" s="78" t="s">
        <v>109</v>
      </c>
      <c r="F26" s="45" t="s">
        <v>401</v>
      </c>
      <c r="G26" s="75" t="s">
        <v>402</v>
      </c>
      <c r="H26" s="101" t="s">
        <v>96</v>
      </c>
      <c r="I26" s="154" t="s">
        <v>177</v>
      </c>
      <c r="J26" s="111">
        <v>8</v>
      </c>
      <c r="K26" s="118">
        <v>53.83</v>
      </c>
      <c r="L26" s="135"/>
      <c r="M26" s="114"/>
      <c r="N26" s="12">
        <f t="shared" si="0"/>
        <v>-3.0425000000000004</v>
      </c>
    </row>
    <row r="27" spans="1:14" s="5" customFormat="1" ht="133.5" customHeight="1">
      <c r="A27" s="113">
        <v>19</v>
      </c>
      <c r="B27" s="93">
        <v>77</v>
      </c>
      <c r="C27" s="45" t="s">
        <v>219</v>
      </c>
      <c r="D27" s="78">
        <v>1995</v>
      </c>
      <c r="E27" s="78" t="s">
        <v>72</v>
      </c>
      <c r="F27" s="45" t="s">
        <v>324</v>
      </c>
      <c r="G27" s="75" t="s">
        <v>325</v>
      </c>
      <c r="H27" s="101" t="s">
        <v>116</v>
      </c>
      <c r="I27" s="154" t="s">
        <v>112</v>
      </c>
      <c r="J27" s="111">
        <v>8</v>
      </c>
      <c r="K27" s="118">
        <v>56.07</v>
      </c>
      <c r="L27" s="135"/>
      <c r="M27" s="114"/>
      <c r="N27" s="12">
        <f t="shared" si="0"/>
        <v>-2.4825</v>
      </c>
    </row>
    <row r="28" spans="1:14" s="5" customFormat="1" ht="133.5" customHeight="1">
      <c r="A28" s="113">
        <v>20</v>
      </c>
      <c r="B28" s="93">
        <v>62</v>
      </c>
      <c r="C28" s="45" t="s">
        <v>123</v>
      </c>
      <c r="D28" s="78">
        <v>1989</v>
      </c>
      <c r="E28" s="78" t="s">
        <v>84</v>
      </c>
      <c r="F28" s="45" t="s">
        <v>322</v>
      </c>
      <c r="G28" s="75" t="s">
        <v>323</v>
      </c>
      <c r="H28" s="101" t="s">
        <v>63</v>
      </c>
      <c r="I28" s="154" t="s">
        <v>102</v>
      </c>
      <c r="J28" s="111">
        <v>8</v>
      </c>
      <c r="K28" s="118">
        <v>59.11</v>
      </c>
      <c r="L28" s="135"/>
      <c r="M28" s="114"/>
      <c r="N28" s="12">
        <f t="shared" si="0"/>
        <v>-1.7225000000000001</v>
      </c>
    </row>
    <row r="29" spans="1:14" s="5" customFormat="1" ht="133.5" customHeight="1">
      <c r="A29" s="113">
        <v>21</v>
      </c>
      <c r="B29" s="93">
        <v>18</v>
      </c>
      <c r="C29" s="45" t="s">
        <v>282</v>
      </c>
      <c r="D29" s="78">
        <v>1991</v>
      </c>
      <c r="E29" s="78" t="s">
        <v>72</v>
      </c>
      <c r="F29" s="45" t="s">
        <v>332</v>
      </c>
      <c r="G29" s="75" t="s">
        <v>303</v>
      </c>
      <c r="H29" s="101" t="s">
        <v>301</v>
      </c>
      <c r="I29" s="154" t="s">
        <v>208</v>
      </c>
      <c r="J29" s="111">
        <v>13</v>
      </c>
      <c r="K29" s="118">
        <v>67.59</v>
      </c>
      <c r="L29" s="135"/>
      <c r="M29" s="114"/>
      <c r="N29" s="12">
        <f t="shared" si="0"/>
        <v>0.39750000000000085</v>
      </c>
    </row>
    <row r="30" spans="1:14" s="5" customFormat="1" ht="133.5" customHeight="1">
      <c r="A30" s="113">
        <v>22</v>
      </c>
      <c r="B30" s="93">
        <v>25</v>
      </c>
      <c r="C30" s="45" t="s">
        <v>209</v>
      </c>
      <c r="D30" s="78">
        <v>1992</v>
      </c>
      <c r="E30" s="78" t="s">
        <v>84</v>
      </c>
      <c r="F30" s="45" t="s">
        <v>337</v>
      </c>
      <c r="G30" s="75" t="s">
        <v>306</v>
      </c>
      <c r="H30" s="101" t="s">
        <v>207</v>
      </c>
      <c r="I30" s="154" t="s">
        <v>208</v>
      </c>
      <c r="J30" s="111">
        <v>16</v>
      </c>
      <c r="K30" s="118">
        <v>61.16</v>
      </c>
      <c r="L30" s="135"/>
      <c r="M30" s="114"/>
      <c r="N30" s="12">
        <f t="shared" si="0"/>
        <v>-1.2100000000000009</v>
      </c>
    </row>
    <row r="31" spans="1:14" s="5" customFormat="1" ht="133.5" customHeight="1">
      <c r="A31" s="113">
        <v>23</v>
      </c>
      <c r="B31" s="93">
        <v>79</v>
      </c>
      <c r="C31" s="45" t="s">
        <v>222</v>
      </c>
      <c r="D31" s="78">
        <v>1994</v>
      </c>
      <c r="E31" s="78" t="s">
        <v>84</v>
      </c>
      <c r="F31" s="45" t="s">
        <v>326</v>
      </c>
      <c r="G31" s="75" t="s">
        <v>327</v>
      </c>
      <c r="H31" s="101" t="s">
        <v>116</v>
      </c>
      <c r="I31" s="154" t="s">
        <v>112</v>
      </c>
      <c r="J31" s="111">
        <v>20</v>
      </c>
      <c r="K31" s="118">
        <v>61.65</v>
      </c>
      <c r="L31" s="135"/>
      <c r="M31" s="114"/>
      <c r="N31" s="12">
        <f t="shared" si="0"/>
        <v>-1.0875000000000004</v>
      </c>
    </row>
    <row r="32" spans="1:14" s="5" customFormat="1" ht="133.5" customHeight="1">
      <c r="A32" s="113"/>
      <c r="B32" s="93">
        <v>31</v>
      </c>
      <c r="C32" s="45" t="s">
        <v>167</v>
      </c>
      <c r="D32" s="78">
        <v>1988</v>
      </c>
      <c r="E32" s="78" t="s">
        <v>72</v>
      </c>
      <c r="F32" s="45" t="s">
        <v>307</v>
      </c>
      <c r="G32" s="75" t="s">
        <v>308</v>
      </c>
      <c r="H32" s="101" t="s">
        <v>159</v>
      </c>
      <c r="I32" s="154" t="s">
        <v>93</v>
      </c>
      <c r="J32" s="444" t="s">
        <v>418</v>
      </c>
      <c r="K32" s="361"/>
      <c r="L32" s="361"/>
      <c r="M32" s="362"/>
      <c r="N32" s="12">
        <f t="shared" si="0"/>
        <v>-16.5</v>
      </c>
    </row>
    <row r="33" spans="1:13" s="3" customFormat="1" ht="31.5" customHeight="1">
      <c r="A33" s="11"/>
      <c r="B33" s="11"/>
      <c r="C33" s="16"/>
      <c r="D33" s="17" t="s">
        <v>46</v>
      </c>
      <c r="E33" s="35"/>
      <c r="F33" s="16"/>
      <c r="G33" s="16"/>
      <c r="H33" s="26"/>
      <c r="I33" s="17" t="s">
        <v>47</v>
      </c>
      <c r="J33" s="16"/>
      <c r="K33" s="11"/>
      <c r="L33" s="11"/>
      <c r="M33" s="11"/>
    </row>
    <row r="34" spans="1:13" s="3" customFormat="1" ht="9.75" customHeight="1">
      <c r="A34" s="11"/>
      <c r="B34" s="11"/>
      <c r="C34" s="15"/>
      <c r="D34" s="16"/>
      <c r="E34" s="16"/>
      <c r="F34" s="16"/>
      <c r="G34" s="16"/>
      <c r="H34" s="26"/>
      <c r="I34" s="27"/>
      <c r="J34" s="16"/>
      <c r="K34" s="11"/>
      <c r="L34" s="11"/>
      <c r="M34" s="11"/>
    </row>
    <row r="35" spans="1:13" s="3" customFormat="1" ht="27.75" customHeight="1">
      <c r="A35" s="11"/>
      <c r="B35" s="11"/>
      <c r="C35" s="15"/>
      <c r="D35" s="17" t="s">
        <v>37</v>
      </c>
      <c r="E35" s="35"/>
      <c r="F35" s="16"/>
      <c r="G35" s="16"/>
      <c r="H35" s="26"/>
      <c r="I35" s="17" t="s">
        <v>30</v>
      </c>
      <c r="J35" s="16"/>
      <c r="K35" s="11"/>
      <c r="L35" s="11"/>
      <c r="M35" s="11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19">
    <mergeCell ref="A7:A8"/>
    <mergeCell ref="H7:H8"/>
    <mergeCell ref="I7:I8"/>
    <mergeCell ref="B7:B8"/>
    <mergeCell ref="C7:C8"/>
    <mergeCell ref="D7:D8"/>
    <mergeCell ref="E7:E8"/>
    <mergeCell ref="G7:G8"/>
    <mergeCell ref="F7:F8"/>
    <mergeCell ref="J7:K7"/>
    <mergeCell ref="J32:M32"/>
    <mergeCell ref="L7:L8"/>
    <mergeCell ref="A1:M1"/>
    <mergeCell ref="A2:M2"/>
    <mergeCell ref="A3:M3"/>
    <mergeCell ref="A4:M4"/>
    <mergeCell ref="A5:M5"/>
    <mergeCell ref="A6:M6"/>
    <mergeCell ref="M7:M8"/>
  </mergeCells>
  <printOptions horizontalCentered="1"/>
  <pageMargins left="0" right="0" top="0" bottom="0" header="0" footer="0"/>
  <pageSetup horizontalDpi="600" verticalDpi="600" orientation="portrait" paperSize="9" scale="2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8"/>
  <sheetViews>
    <sheetView view="pageBreakPreview" zoomScale="55" zoomScaleNormal="55" zoomScaleSheetLayoutView="55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12.8515625" style="22" customWidth="1"/>
    <col min="3" max="3" width="70.140625" style="2" customWidth="1"/>
    <col min="4" max="4" width="15.57421875" style="1" customWidth="1"/>
    <col min="5" max="5" width="13.140625" style="1" customWidth="1"/>
    <col min="6" max="6" width="40.8515625" style="1" customWidth="1"/>
    <col min="7" max="7" width="43.8515625" style="1" customWidth="1"/>
    <col min="8" max="8" width="33.00390625" style="1" customWidth="1"/>
    <col min="9" max="9" width="33.28125" style="49" customWidth="1"/>
    <col min="10" max="16384" width="9.140625" style="1" customWidth="1"/>
  </cols>
  <sheetData>
    <row r="1" spans="1:9" s="3" customFormat="1" ht="85.5" customHeight="1">
      <c r="A1" s="411" t="s">
        <v>633</v>
      </c>
      <c r="B1" s="411"/>
      <c r="C1" s="411"/>
      <c r="D1" s="411"/>
      <c r="E1" s="411"/>
      <c r="F1" s="411"/>
      <c r="G1" s="411"/>
      <c r="H1" s="411"/>
      <c r="I1" s="411"/>
    </row>
    <row r="2" spans="1:9" s="3" customFormat="1" ht="24.75" customHeight="1">
      <c r="A2" s="348" t="s">
        <v>54</v>
      </c>
      <c r="B2" s="349"/>
      <c r="C2" s="349"/>
      <c r="D2" s="349"/>
      <c r="E2" s="349"/>
      <c r="F2" s="349"/>
      <c r="G2" s="349"/>
      <c r="H2" s="349"/>
      <c r="I2" s="349"/>
    </row>
    <row r="3" spans="1:9" s="3" customFormat="1" ht="27" customHeight="1">
      <c r="A3" s="350" t="s">
        <v>10</v>
      </c>
      <c r="B3" s="350"/>
      <c r="C3" s="350"/>
      <c r="D3" s="350"/>
      <c r="E3" s="350"/>
      <c r="F3" s="350"/>
      <c r="G3" s="350"/>
      <c r="H3" s="350"/>
      <c r="I3" s="350"/>
    </row>
    <row r="4" spans="1:9" s="3" customFormat="1" ht="27" customHeight="1">
      <c r="A4" s="351">
        <v>42798</v>
      </c>
      <c r="B4" s="350"/>
      <c r="C4" s="350"/>
      <c r="D4" s="350"/>
      <c r="E4" s="350"/>
      <c r="F4" s="350"/>
      <c r="G4" s="350"/>
      <c r="H4" s="350"/>
      <c r="I4" s="350"/>
    </row>
    <row r="5" spans="1:9" s="3" customFormat="1" ht="27" customHeight="1" thickBot="1">
      <c r="A5" s="352" t="s">
        <v>42</v>
      </c>
      <c r="B5" s="352"/>
      <c r="C5" s="352"/>
      <c r="D5" s="352"/>
      <c r="E5" s="352"/>
      <c r="F5" s="352"/>
      <c r="G5" s="352"/>
      <c r="H5" s="352"/>
      <c r="I5" s="352"/>
    </row>
    <row r="6" spans="1:9" s="4" customFormat="1" ht="19.5" customHeight="1">
      <c r="A6" s="353" t="s">
        <v>1</v>
      </c>
      <c r="B6" s="341" t="s">
        <v>4</v>
      </c>
      <c r="C6" s="341" t="s">
        <v>2</v>
      </c>
      <c r="D6" s="345" t="s">
        <v>8</v>
      </c>
      <c r="E6" s="345" t="s">
        <v>6</v>
      </c>
      <c r="F6" s="341" t="s">
        <v>3</v>
      </c>
      <c r="G6" s="471" t="s">
        <v>24</v>
      </c>
      <c r="H6" s="355" t="s">
        <v>25</v>
      </c>
      <c r="I6" s="343" t="s">
        <v>26</v>
      </c>
    </row>
    <row r="7" spans="1:9" s="4" customFormat="1" ht="62.25" customHeight="1" thickBot="1">
      <c r="A7" s="354"/>
      <c r="B7" s="357"/>
      <c r="C7" s="342"/>
      <c r="D7" s="346"/>
      <c r="E7" s="346"/>
      <c r="F7" s="342"/>
      <c r="G7" s="472"/>
      <c r="H7" s="356"/>
      <c r="I7" s="344"/>
    </row>
    <row r="8" spans="1:9" s="5" customFormat="1" ht="27" customHeight="1" thickBot="1">
      <c r="A8" s="323" t="s">
        <v>419</v>
      </c>
      <c r="B8" s="324"/>
      <c r="C8" s="324"/>
      <c r="D8" s="324"/>
      <c r="E8" s="324"/>
      <c r="F8" s="324"/>
      <c r="G8" s="324"/>
      <c r="H8" s="324"/>
      <c r="I8" s="325"/>
    </row>
    <row r="9" spans="1:9" s="5" customFormat="1" ht="30.75" customHeight="1" thickBot="1">
      <c r="A9" s="326" t="s">
        <v>421</v>
      </c>
      <c r="B9" s="329"/>
      <c r="C9" s="329"/>
      <c r="D9" s="329"/>
      <c r="E9" s="329"/>
      <c r="F9" s="329"/>
      <c r="G9" s="329"/>
      <c r="H9" s="329"/>
      <c r="I9" s="330"/>
    </row>
    <row r="10" spans="1:9" s="5" customFormat="1" ht="27.75" customHeight="1">
      <c r="A10" s="456" t="s">
        <v>420</v>
      </c>
      <c r="B10" s="457"/>
      <c r="C10" s="457"/>
      <c r="D10" s="457"/>
      <c r="E10" s="457"/>
      <c r="F10" s="457"/>
      <c r="G10" s="457"/>
      <c r="H10" s="457"/>
      <c r="I10" s="458"/>
    </row>
    <row r="11" spans="1:9" s="5" customFormat="1" ht="64.5" customHeight="1">
      <c r="A11" s="219">
        <v>1</v>
      </c>
      <c r="B11" s="168">
        <v>93</v>
      </c>
      <c r="C11" s="86" t="s">
        <v>432</v>
      </c>
      <c r="D11" s="85">
        <v>2003</v>
      </c>
      <c r="E11" s="85" t="s">
        <v>109</v>
      </c>
      <c r="F11" s="86" t="s">
        <v>434</v>
      </c>
      <c r="G11" s="178" t="s">
        <v>341</v>
      </c>
      <c r="H11" s="50" t="s">
        <v>127</v>
      </c>
      <c r="I11" s="179" t="s">
        <v>128</v>
      </c>
    </row>
    <row r="12" spans="1:9" s="5" customFormat="1" ht="64.5" customHeight="1">
      <c r="A12" s="219">
        <v>2</v>
      </c>
      <c r="B12" s="168">
        <v>101</v>
      </c>
      <c r="C12" s="86" t="s">
        <v>433</v>
      </c>
      <c r="D12" s="85">
        <v>2003</v>
      </c>
      <c r="E12" s="85" t="s">
        <v>109</v>
      </c>
      <c r="F12" s="86" t="s">
        <v>343</v>
      </c>
      <c r="G12" s="178" t="s">
        <v>342</v>
      </c>
      <c r="H12" s="50" t="s">
        <v>129</v>
      </c>
      <c r="I12" s="179" t="s">
        <v>130</v>
      </c>
    </row>
    <row r="13" spans="1:9" s="5" customFormat="1" ht="64.5" customHeight="1">
      <c r="A13" s="219">
        <v>3</v>
      </c>
      <c r="B13" s="168">
        <v>90</v>
      </c>
      <c r="C13" s="86" t="s">
        <v>430</v>
      </c>
      <c r="D13" s="85">
        <v>2007</v>
      </c>
      <c r="E13" s="85" t="s">
        <v>56</v>
      </c>
      <c r="F13" s="86" t="s">
        <v>68</v>
      </c>
      <c r="G13" s="178"/>
      <c r="H13" s="50" t="s">
        <v>69</v>
      </c>
      <c r="I13" s="179" t="s">
        <v>70</v>
      </c>
    </row>
    <row r="14" spans="1:9" s="5" customFormat="1" ht="64.5" customHeight="1">
      <c r="A14" s="219">
        <v>4</v>
      </c>
      <c r="B14" s="168">
        <v>70</v>
      </c>
      <c r="C14" s="86" t="s">
        <v>428</v>
      </c>
      <c r="D14" s="85">
        <v>2004</v>
      </c>
      <c r="E14" s="85" t="s">
        <v>56</v>
      </c>
      <c r="F14" s="86" t="s">
        <v>61</v>
      </c>
      <c r="G14" s="178" t="s">
        <v>62</v>
      </c>
      <c r="H14" s="51" t="s">
        <v>63</v>
      </c>
      <c r="I14" s="179" t="s">
        <v>64</v>
      </c>
    </row>
    <row r="15" spans="1:9" s="5" customFormat="1" ht="64.5" customHeight="1">
      <c r="A15" s="219">
        <v>5</v>
      </c>
      <c r="B15" s="168">
        <v>10</v>
      </c>
      <c r="C15" s="86" t="s">
        <v>426</v>
      </c>
      <c r="D15" s="85">
        <v>2005</v>
      </c>
      <c r="E15" s="85" t="s">
        <v>56</v>
      </c>
      <c r="F15" s="86" t="s">
        <v>57</v>
      </c>
      <c r="G15" s="178" t="s">
        <v>58</v>
      </c>
      <c r="H15" s="50" t="s">
        <v>59</v>
      </c>
      <c r="I15" s="179" t="s">
        <v>60</v>
      </c>
    </row>
    <row r="16" spans="1:9" s="5" customFormat="1" ht="64.5" customHeight="1">
      <c r="A16" s="219">
        <v>6</v>
      </c>
      <c r="B16" s="168">
        <v>28</v>
      </c>
      <c r="C16" s="86" t="s">
        <v>427</v>
      </c>
      <c r="D16" s="85">
        <v>2003</v>
      </c>
      <c r="E16" s="85" t="s">
        <v>109</v>
      </c>
      <c r="F16" s="86" t="s">
        <v>423</v>
      </c>
      <c r="G16" s="178" t="s">
        <v>424</v>
      </c>
      <c r="H16" s="50" t="s">
        <v>87</v>
      </c>
      <c r="I16" s="179" t="s">
        <v>425</v>
      </c>
    </row>
    <row r="17" spans="1:9" s="5" customFormat="1" ht="64.5" customHeight="1">
      <c r="A17" s="219">
        <v>7</v>
      </c>
      <c r="B17" s="168">
        <v>86</v>
      </c>
      <c r="C17" s="86" t="s">
        <v>429</v>
      </c>
      <c r="D17" s="85">
        <v>2006</v>
      </c>
      <c r="E17" s="85" t="s">
        <v>56</v>
      </c>
      <c r="F17" s="86" t="s">
        <v>65</v>
      </c>
      <c r="G17" s="178" t="s">
        <v>66</v>
      </c>
      <c r="H17" s="50" t="s">
        <v>127</v>
      </c>
      <c r="I17" s="179" t="s">
        <v>67</v>
      </c>
    </row>
    <row r="18" spans="1:9" s="5" customFormat="1" ht="64.5" customHeight="1">
      <c r="A18" s="219">
        <v>8</v>
      </c>
      <c r="B18" s="168">
        <v>92</v>
      </c>
      <c r="C18" s="86" t="s">
        <v>431</v>
      </c>
      <c r="D18" s="85">
        <v>2003</v>
      </c>
      <c r="E18" s="85" t="s">
        <v>109</v>
      </c>
      <c r="F18" s="86" t="s">
        <v>434</v>
      </c>
      <c r="G18" s="178" t="s">
        <v>341</v>
      </c>
      <c r="H18" s="50" t="s">
        <v>127</v>
      </c>
      <c r="I18" s="179" t="s">
        <v>128</v>
      </c>
    </row>
    <row r="19" spans="1:9" s="5" customFormat="1" ht="64.5" customHeight="1">
      <c r="A19" s="219">
        <v>9</v>
      </c>
      <c r="B19" s="168">
        <v>106</v>
      </c>
      <c r="C19" s="86" t="s">
        <v>103</v>
      </c>
      <c r="D19" s="85">
        <v>2000</v>
      </c>
      <c r="E19" s="85" t="s">
        <v>99</v>
      </c>
      <c r="F19" s="86" t="s">
        <v>110</v>
      </c>
      <c r="G19" s="178" t="s">
        <v>111</v>
      </c>
      <c r="H19" s="50" t="s">
        <v>106</v>
      </c>
      <c r="I19" s="179" t="s">
        <v>107</v>
      </c>
    </row>
    <row r="20" spans="1:9" s="5" customFormat="1" ht="64.5" customHeight="1">
      <c r="A20" s="219">
        <v>10</v>
      </c>
      <c r="B20" s="168">
        <v>84</v>
      </c>
      <c r="C20" s="86" t="s">
        <v>112</v>
      </c>
      <c r="D20" s="85">
        <v>1966</v>
      </c>
      <c r="E20" s="85" t="s">
        <v>113</v>
      </c>
      <c r="F20" s="86" t="s">
        <v>114</v>
      </c>
      <c r="G20" s="178" t="s">
        <v>115</v>
      </c>
      <c r="H20" s="50" t="s">
        <v>116</v>
      </c>
      <c r="I20" s="179" t="s">
        <v>93</v>
      </c>
    </row>
    <row r="21" spans="1:9" s="5" customFormat="1" ht="64.5" customHeight="1">
      <c r="A21" s="219">
        <v>11</v>
      </c>
      <c r="B21" s="168">
        <v>78</v>
      </c>
      <c r="C21" s="86" t="s">
        <v>219</v>
      </c>
      <c r="D21" s="85">
        <v>1995</v>
      </c>
      <c r="E21" s="85" t="s">
        <v>72</v>
      </c>
      <c r="F21" s="86" t="s">
        <v>220</v>
      </c>
      <c r="G21" s="178" t="s">
        <v>221</v>
      </c>
      <c r="H21" s="50" t="s">
        <v>116</v>
      </c>
      <c r="I21" s="179" t="s">
        <v>112</v>
      </c>
    </row>
    <row r="22" spans="1:9" s="5" customFormat="1" ht="64.5" customHeight="1">
      <c r="A22" s="219">
        <v>12</v>
      </c>
      <c r="B22" s="168">
        <v>27</v>
      </c>
      <c r="C22" s="86" t="s">
        <v>83</v>
      </c>
      <c r="D22" s="85">
        <v>1988</v>
      </c>
      <c r="E22" s="85" t="s">
        <v>84</v>
      </c>
      <c r="F22" s="86" t="s">
        <v>85</v>
      </c>
      <c r="G22" s="178" t="s">
        <v>86</v>
      </c>
      <c r="H22" s="50" t="s">
        <v>87</v>
      </c>
      <c r="I22" s="179" t="s">
        <v>88</v>
      </c>
    </row>
    <row r="23" spans="1:9" s="5" customFormat="1" ht="64.5" customHeight="1">
      <c r="A23" s="219">
        <v>13</v>
      </c>
      <c r="B23" s="168">
        <v>75</v>
      </c>
      <c r="C23" s="86" t="s">
        <v>108</v>
      </c>
      <c r="D23" s="85">
        <v>2001</v>
      </c>
      <c r="E23" s="85" t="s">
        <v>109</v>
      </c>
      <c r="F23" s="86" t="s">
        <v>435</v>
      </c>
      <c r="G23" s="178" t="s">
        <v>111</v>
      </c>
      <c r="H23" s="50" t="s">
        <v>106</v>
      </c>
      <c r="I23" s="179" t="s">
        <v>107</v>
      </c>
    </row>
    <row r="24" spans="1:9" s="5" customFormat="1" ht="64.5" customHeight="1" thickBot="1">
      <c r="A24" s="220">
        <v>14</v>
      </c>
      <c r="B24" s="221">
        <v>87</v>
      </c>
      <c r="C24" s="222" t="s">
        <v>131</v>
      </c>
      <c r="D24" s="223">
        <v>2002</v>
      </c>
      <c r="E24" s="223" t="s">
        <v>109</v>
      </c>
      <c r="F24" s="222" t="s">
        <v>117</v>
      </c>
      <c r="G24" s="224" t="s">
        <v>118</v>
      </c>
      <c r="H24" s="225" t="s">
        <v>127</v>
      </c>
      <c r="I24" s="226" t="s">
        <v>67</v>
      </c>
    </row>
    <row r="25" spans="1:9" s="5" customFormat="1" ht="30.75" customHeight="1" thickBot="1">
      <c r="A25" s="326" t="s">
        <v>39</v>
      </c>
      <c r="B25" s="329"/>
      <c r="C25" s="329"/>
      <c r="D25" s="329"/>
      <c r="E25" s="329"/>
      <c r="F25" s="329"/>
      <c r="G25" s="329"/>
      <c r="H25" s="329"/>
      <c r="I25" s="330"/>
    </row>
    <row r="26" spans="1:9" s="5" customFormat="1" ht="27.75" customHeight="1">
      <c r="A26" s="468" t="s">
        <v>436</v>
      </c>
      <c r="B26" s="469"/>
      <c r="C26" s="469"/>
      <c r="D26" s="469"/>
      <c r="E26" s="469"/>
      <c r="F26" s="469"/>
      <c r="G26" s="469"/>
      <c r="H26" s="469"/>
      <c r="I26" s="470"/>
    </row>
    <row r="27" spans="1:9" s="5" customFormat="1" ht="63" customHeight="1">
      <c r="A27" s="219">
        <v>1</v>
      </c>
      <c r="B27" s="168">
        <v>109</v>
      </c>
      <c r="C27" s="86" t="s">
        <v>441</v>
      </c>
      <c r="D27" s="85">
        <v>1991</v>
      </c>
      <c r="E27" s="85" t="s">
        <v>72</v>
      </c>
      <c r="F27" s="86" t="s">
        <v>438</v>
      </c>
      <c r="G27" s="178" t="s">
        <v>439</v>
      </c>
      <c r="H27" s="51" t="s">
        <v>207</v>
      </c>
      <c r="I27" s="177" t="s">
        <v>208</v>
      </c>
    </row>
    <row r="28" spans="1:9" s="5" customFormat="1" ht="63" customHeight="1">
      <c r="A28" s="219">
        <v>2</v>
      </c>
      <c r="B28" s="168">
        <v>65</v>
      </c>
      <c r="C28" s="86" t="s">
        <v>443</v>
      </c>
      <c r="D28" s="85">
        <v>1998</v>
      </c>
      <c r="E28" s="85" t="s">
        <v>99</v>
      </c>
      <c r="F28" s="86" t="s">
        <v>100</v>
      </c>
      <c r="G28" s="178" t="s">
        <v>101</v>
      </c>
      <c r="H28" s="51" t="s">
        <v>63</v>
      </c>
      <c r="I28" s="177" t="s">
        <v>102</v>
      </c>
    </row>
    <row r="29" spans="1:9" s="5" customFormat="1" ht="63" customHeight="1">
      <c r="A29" s="219">
        <v>3</v>
      </c>
      <c r="B29" s="168">
        <v>63</v>
      </c>
      <c r="C29" s="86" t="s">
        <v>442</v>
      </c>
      <c r="D29" s="85">
        <v>1989</v>
      </c>
      <c r="E29" s="85" t="s">
        <v>84</v>
      </c>
      <c r="F29" s="86" t="s">
        <v>133</v>
      </c>
      <c r="G29" s="178" t="s">
        <v>124</v>
      </c>
      <c r="H29" s="51" t="s">
        <v>63</v>
      </c>
      <c r="I29" s="177" t="s">
        <v>102</v>
      </c>
    </row>
    <row r="30" spans="1:9" s="5" customFormat="1" ht="63" customHeight="1">
      <c r="A30" s="219">
        <v>4</v>
      </c>
      <c r="B30" s="168">
        <v>91</v>
      </c>
      <c r="C30" s="86" t="s">
        <v>119</v>
      </c>
      <c r="D30" s="85"/>
      <c r="E30" s="85" t="s">
        <v>9</v>
      </c>
      <c r="F30" s="86" t="s">
        <v>344</v>
      </c>
      <c r="G30" s="178" t="s">
        <v>345</v>
      </c>
      <c r="H30" s="50" t="s">
        <v>121</v>
      </c>
      <c r="I30" s="177" t="s">
        <v>122</v>
      </c>
    </row>
    <row r="31" spans="1:9" s="5" customFormat="1" ht="63" customHeight="1">
      <c r="A31" s="219">
        <v>5</v>
      </c>
      <c r="B31" s="168">
        <v>8</v>
      </c>
      <c r="C31" s="86" t="s">
        <v>77</v>
      </c>
      <c r="D31" s="85">
        <v>1983</v>
      </c>
      <c r="E31" s="85" t="s">
        <v>78</v>
      </c>
      <c r="F31" s="86" t="s">
        <v>79</v>
      </c>
      <c r="G31" s="178" t="s">
        <v>80</v>
      </c>
      <c r="H31" s="50" t="s">
        <v>81</v>
      </c>
      <c r="I31" s="177" t="s">
        <v>82</v>
      </c>
    </row>
    <row r="32" spans="1:9" s="5" customFormat="1" ht="63" customHeight="1">
      <c r="A32" s="219">
        <v>6</v>
      </c>
      <c r="B32" s="168">
        <v>11</v>
      </c>
      <c r="C32" s="86" t="s">
        <v>437</v>
      </c>
      <c r="D32" s="85">
        <v>1984</v>
      </c>
      <c r="E32" s="85" t="s">
        <v>78</v>
      </c>
      <c r="F32" s="86" t="s">
        <v>136</v>
      </c>
      <c r="G32" s="178" t="s">
        <v>137</v>
      </c>
      <c r="H32" s="50" t="s">
        <v>59</v>
      </c>
      <c r="I32" s="177" t="s">
        <v>60</v>
      </c>
    </row>
    <row r="33" spans="1:9" s="5" customFormat="1" ht="35.25" customHeight="1" thickBot="1">
      <c r="A33" s="465" t="s">
        <v>48</v>
      </c>
      <c r="B33" s="466"/>
      <c r="C33" s="466"/>
      <c r="D33" s="466"/>
      <c r="E33" s="466"/>
      <c r="F33" s="466"/>
      <c r="G33" s="466"/>
      <c r="H33" s="466"/>
      <c r="I33" s="467"/>
    </row>
    <row r="34" spans="1:9" s="5" customFormat="1" ht="32.25" customHeight="1" thickBot="1">
      <c r="A34" s="323" t="s">
        <v>440</v>
      </c>
      <c r="B34" s="324"/>
      <c r="C34" s="324"/>
      <c r="D34" s="324"/>
      <c r="E34" s="324"/>
      <c r="F34" s="324"/>
      <c r="G34" s="324"/>
      <c r="H34" s="324"/>
      <c r="I34" s="325"/>
    </row>
    <row r="35" spans="1:9" s="5" customFormat="1" ht="68.25" customHeight="1">
      <c r="A35" s="167">
        <v>1</v>
      </c>
      <c r="B35" s="168">
        <v>67</v>
      </c>
      <c r="C35" s="86" t="s">
        <v>138</v>
      </c>
      <c r="D35" s="85">
        <v>1962</v>
      </c>
      <c r="E35" s="85" t="s">
        <v>9</v>
      </c>
      <c r="F35" s="86" t="s">
        <v>145</v>
      </c>
      <c r="G35" s="87" t="s">
        <v>139</v>
      </c>
      <c r="H35" s="51" t="s">
        <v>63</v>
      </c>
      <c r="I35" s="102" t="s">
        <v>102</v>
      </c>
    </row>
    <row r="36" spans="1:9" s="5" customFormat="1" ht="68.25" customHeight="1">
      <c r="A36" s="167">
        <v>2</v>
      </c>
      <c r="B36" s="168">
        <v>41</v>
      </c>
      <c r="C36" s="86" t="s">
        <v>157</v>
      </c>
      <c r="D36" s="85">
        <v>1962</v>
      </c>
      <c r="E36" s="85" t="s">
        <v>9</v>
      </c>
      <c r="F36" s="88" t="s">
        <v>359</v>
      </c>
      <c r="G36" s="87" t="s">
        <v>358</v>
      </c>
      <c r="H36" s="51" t="s">
        <v>159</v>
      </c>
      <c r="I36" s="102" t="s">
        <v>160</v>
      </c>
    </row>
    <row r="37" spans="1:9" s="5" customFormat="1" ht="68.25" customHeight="1">
      <c r="A37" s="167">
        <v>3</v>
      </c>
      <c r="B37" s="168">
        <v>115</v>
      </c>
      <c r="C37" s="86" t="s">
        <v>444</v>
      </c>
      <c r="D37" s="85"/>
      <c r="E37" s="85" t="s">
        <v>9</v>
      </c>
      <c r="F37" s="86" t="s">
        <v>520</v>
      </c>
      <c r="G37" s="87"/>
      <c r="H37" s="51" t="s">
        <v>446</v>
      </c>
      <c r="I37" s="102" t="s">
        <v>447</v>
      </c>
    </row>
    <row r="38" spans="1:9" s="5" customFormat="1" ht="68.25" customHeight="1">
      <c r="A38" s="167">
        <v>4</v>
      </c>
      <c r="B38" s="168">
        <v>68</v>
      </c>
      <c r="C38" s="86" t="s">
        <v>140</v>
      </c>
      <c r="D38" s="85">
        <v>1974</v>
      </c>
      <c r="E38" s="85" t="s">
        <v>9</v>
      </c>
      <c r="F38" s="86" t="s">
        <v>146</v>
      </c>
      <c r="G38" s="87" t="s">
        <v>141</v>
      </c>
      <c r="H38" s="51" t="s">
        <v>63</v>
      </c>
      <c r="I38" s="102" t="s">
        <v>142</v>
      </c>
    </row>
    <row r="39" spans="1:9" s="5" customFormat="1" ht="68.25" customHeight="1">
      <c r="A39" s="167">
        <v>5</v>
      </c>
      <c r="B39" s="168">
        <v>69</v>
      </c>
      <c r="C39" s="86" t="s">
        <v>143</v>
      </c>
      <c r="D39" s="85">
        <v>1982</v>
      </c>
      <c r="E39" s="85" t="s">
        <v>9</v>
      </c>
      <c r="F39" s="86" t="s">
        <v>147</v>
      </c>
      <c r="G39" s="87" t="s">
        <v>144</v>
      </c>
      <c r="H39" s="51" t="s">
        <v>63</v>
      </c>
      <c r="I39" s="102" t="s">
        <v>64</v>
      </c>
    </row>
    <row r="40" spans="1:9" s="5" customFormat="1" ht="30.75" customHeight="1" thickBot="1">
      <c r="A40" s="462" t="s">
        <v>448</v>
      </c>
      <c r="B40" s="463"/>
      <c r="C40" s="463"/>
      <c r="D40" s="463"/>
      <c r="E40" s="463"/>
      <c r="F40" s="463"/>
      <c r="G40" s="463"/>
      <c r="H40" s="463"/>
      <c r="I40" s="464"/>
    </row>
    <row r="41" spans="1:9" s="5" customFormat="1" ht="35.25" customHeight="1" thickBot="1">
      <c r="A41" s="465" t="s">
        <v>43</v>
      </c>
      <c r="B41" s="466"/>
      <c r="C41" s="466"/>
      <c r="D41" s="466"/>
      <c r="E41" s="466"/>
      <c r="F41" s="466"/>
      <c r="G41" s="466"/>
      <c r="H41" s="466"/>
      <c r="I41" s="467"/>
    </row>
    <row r="42" spans="1:9" s="5" customFormat="1" ht="32.25" customHeight="1" thickBot="1">
      <c r="A42" s="323" t="s">
        <v>449</v>
      </c>
      <c r="B42" s="324"/>
      <c r="C42" s="324"/>
      <c r="D42" s="324"/>
      <c r="E42" s="324"/>
      <c r="F42" s="324"/>
      <c r="G42" s="324"/>
      <c r="H42" s="324"/>
      <c r="I42" s="325"/>
    </row>
    <row r="43" spans="1:9" s="5" customFormat="1" ht="45" customHeight="1">
      <c r="A43" s="155">
        <v>1</v>
      </c>
      <c r="B43" s="94">
        <v>107</v>
      </c>
      <c r="C43" s="86" t="s">
        <v>454</v>
      </c>
      <c r="D43" s="85">
        <v>2002</v>
      </c>
      <c r="E43" s="85" t="s">
        <v>109</v>
      </c>
      <c r="F43" s="86" t="s">
        <v>455</v>
      </c>
      <c r="G43" s="87"/>
      <c r="H43" s="51" t="s">
        <v>456</v>
      </c>
      <c r="I43" s="180" t="s">
        <v>457</v>
      </c>
    </row>
    <row r="44" spans="1:9" s="5" customFormat="1" ht="45" customHeight="1">
      <c r="A44" s="155">
        <v>2</v>
      </c>
      <c r="B44" s="94">
        <v>28</v>
      </c>
      <c r="C44" s="86" t="s">
        <v>422</v>
      </c>
      <c r="D44" s="85">
        <v>2003</v>
      </c>
      <c r="E44" s="85" t="s">
        <v>109</v>
      </c>
      <c r="F44" s="86" t="s">
        <v>423</v>
      </c>
      <c r="G44" s="87" t="s">
        <v>424</v>
      </c>
      <c r="H44" s="51" t="s">
        <v>87</v>
      </c>
      <c r="I44" s="180" t="s">
        <v>425</v>
      </c>
    </row>
    <row r="45" spans="1:9" s="5" customFormat="1" ht="45" customHeight="1">
      <c r="A45" s="155">
        <v>3</v>
      </c>
      <c r="B45" s="94">
        <v>29</v>
      </c>
      <c r="C45" s="86" t="s">
        <v>450</v>
      </c>
      <c r="D45" s="85">
        <v>2004</v>
      </c>
      <c r="E45" s="85" t="s">
        <v>109</v>
      </c>
      <c r="F45" s="86" t="s">
        <v>451</v>
      </c>
      <c r="G45" s="87" t="s">
        <v>452</v>
      </c>
      <c r="H45" s="51" t="s">
        <v>87</v>
      </c>
      <c r="I45" s="180" t="s">
        <v>425</v>
      </c>
    </row>
    <row r="46" spans="1:9" s="5" customFormat="1" ht="45" customHeight="1">
      <c r="A46" s="155">
        <v>4</v>
      </c>
      <c r="B46" s="94">
        <v>85</v>
      </c>
      <c r="C46" s="86" t="s">
        <v>334</v>
      </c>
      <c r="D46" s="85">
        <v>1968</v>
      </c>
      <c r="E46" s="85" t="s">
        <v>72</v>
      </c>
      <c r="F46" s="86" t="s">
        <v>225</v>
      </c>
      <c r="G46" s="87" t="s">
        <v>226</v>
      </c>
      <c r="H46" s="51" t="s">
        <v>127</v>
      </c>
      <c r="I46" s="180" t="s">
        <v>67</v>
      </c>
    </row>
    <row r="47" spans="1:9" s="5" customFormat="1" ht="45" customHeight="1">
      <c r="A47" s="155">
        <v>5</v>
      </c>
      <c r="B47" s="94">
        <v>12</v>
      </c>
      <c r="C47" s="86" t="s">
        <v>60</v>
      </c>
      <c r="D47" s="85">
        <v>1988</v>
      </c>
      <c r="E47" s="85" t="s">
        <v>84</v>
      </c>
      <c r="F47" s="86" t="s">
        <v>163</v>
      </c>
      <c r="G47" s="87" t="s">
        <v>164</v>
      </c>
      <c r="H47" s="51" t="s">
        <v>59</v>
      </c>
      <c r="I47" s="180" t="s">
        <v>93</v>
      </c>
    </row>
    <row r="48" spans="1:9" s="5" customFormat="1" ht="45" customHeight="1">
      <c r="A48" s="155">
        <v>6</v>
      </c>
      <c r="B48" s="94">
        <v>58</v>
      </c>
      <c r="C48" s="86" t="s">
        <v>175</v>
      </c>
      <c r="D48" s="85">
        <v>1998</v>
      </c>
      <c r="E48" s="85" t="s">
        <v>109</v>
      </c>
      <c r="F48" s="86" t="s">
        <v>370</v>
      </c>
      <c r="G48" s="87" t="s">
        <v>371</v>
      </c>
      <c r="H48" s="51" t="s">
        <v>96</v>
      </c>
      <c r="I48" s="180" t="s">
        <v>177</v>
      </c>
    </row>
    <row r="49" spans="1:9" s="5" customFormat="1" ht="45" customHeight="1">
      <c r="A49" s="155">
        <v>7</v>
      </c>
      <c r="B49" s="94">
        <v>55</v>
      </c>
      <c r="C49" s="86" t="s">
        <v>168</v>
      </c>
      <c r="D49" s="85">
        <v>1971</v>
      </c>
      <c r="E49" s="85" t="s">
        <v>169</v>
      </c>
      <c r="F49" s="86" t="s">
        <v>373</v>
      </c>
      <c r="G49" s="87" t="s">
        <v>374</v>
      </c>
      <c r="H49" s="51" t="s">
        <v>96</v>
      </c>
      <c r="I49" s="180" t="s">
        <v>171</v>
      </c>
    </row>
    <row r="50" spans="1:9" s="5" customFormat="1" ht="45" customHeight="1">
      <c r="A50" s="155">
        <v>8</v>
      </c>
      <c r="B50" s="94">
        <v>99</v>
      </c>
      <c r="C50" s="86" t="s">
        <v>130</v>
      </c>
      <c r="D50" s="85">
        <v>1992</v>
      </c>
      <c r="E50" s="85" t="s">
        <v>169</v>
      </c>
      <c r="F50" s="86" t="s">
        <v>180</v>
      </c>
      <c r="G50" s="87"/>
      <c r="H50" s="51" t="s">
        <v>129</v>
      </c>
      <c r="I50" s="180" t="s">
        <v>93</v>
      </c>
    </row>
    <row r="51" spans="1:9" s="5" customFormat="1" ht="45" customHeight="1">
      <c r="A51" s="155">
        <v>9</v>
      </c>
      <c r="B51" s="94">
        <v>19</v>
      </c>
      <c r="C51" s="86" t="s">
        <v>278</v>
      </c>
      <c r="D51" s="85">
        <v>1998</v>
      </c>
      <c r="E51" s="85" t="s">
        <v>84</v>
      </c>
      <c r="F51" s="86" t="s">
        <v>279</v>
      </c>
      <c r="G51" s="87" t="s">
        <v>280</v>
      </c>
      <c r="H51" s="51" t="s">
        <v>281</v>
      </c>
      <c r="I51" s="180" t="s">
        <v>282</v>
      </c>
    </row>
    <row r="52" spans="1:9" s="5" customFormat="1" ht="45" customHeight="1">
      <c r="A52" s="155">
        <v>10</v>
      </c>
      <c r="B52" s="94">
        <v>42</v>
      </c>
      <c r="C52" s="86" t="s">
        <v>165</v>
      </c>
      <c r="D52" s="85">
        <v>1997</v>
      </c>
      <c r="E52" s="85" t="s">
        <v>84</v>
      </c>
      <c r="F52" s="86" t="s">
        <v>360</v>
      </c>
      <c r="G52" s="87" t="s">
        <v>361</v>
      </c>
      <c r="H52" s="51" t="s">
        <v>159</v>
      </c>
      <c r="I52" s="180" t="s">
        <v>167</v>
      </c>
    </row>
    <row r="53" spans="1:9" s="5" customFormat="1" ht="45" customHeight="1">
      <c r="A53" s="155">
        <v>11</v>
      </c>
      <c r="B53" s="94">
        <v>57</v>
      </c>
      <c r="C53" s="86" t="s">
        <v>172</v>
      </c>
      <c r="D53" s="85">
        <f>2002</f>
        <v>2002</v>
      </c>
      <c r="E53" s="85" t="s">
        <v>78</v>
      </c>
      <c r="F53" s="86" t="s">
        <v>173</v>
      </c>
      <c r="G53" s="87"/>
      <c r="H53" s="51" t="s">
        <v>96</v>
      </c>
      <c r="I53" s="180" t="s">
        <v>174</v>
      </c>
    </row>
    <row r="54" spans="1:9" s="5" customFormat="1" ht="45" customHeight="1">
      <c r="A54" s="155">
        <v>12</v>
      </c>
      <c r="B54" s="94">
        <v>74</v>
      </c>
      <c r="C54" s="86" t="s">
        <v>103</v>
      </c>
      <c r="D54" s="85">
        <v>2000</v>
      </c>
      <c r="E54" s="85" t="s">
        <v>99</v>
      </c>
      <c r="F54" s="81" t="s">
        <v>104</v>
      </c>
      <c r="G54" s="87" t="s">
        <v>105</v>
      </c>
      <c r="H54" s="51" t="s">
        <v>106</v>
      </c>
      <c r="I54" s="180" t="s">
        <v>107</v>
      </c>
    </row>
    <row r="55" spans="1:9" s="5" customFormat="1" ht="45" customHeight="1">
      <c r="A55" s="155">
        <v>13</v>
      </c>
      <c r="B55" s="94">
        <v>83</v>
      </c>
      <c r="C55" s="86" t="s">
        <v>453</v>
      </c>
      <c r="D55" s="85">
        <v>2001</v>
      </c>
      <c r="E55" s="85" t="s">
        <v>99</v>
      </c>
      <c r="F55" s="86" t="s">
        <v>244</v>
      </c>
      <c r="G55" s="87" t="s">
        <v>245</v>
      </c>
      <c r="H55" s="51" t="s">
        <v>116</v>
      </c>
      <c r="I55" s="180" t="s">
        <v>112</v>
      </c>
    </row>
    <row r="56" spans="1:9" s="5" customFormat="1" ht="45" customHeight="1">
      <c r="A56" s="155">
        <v>14</v>
      </c>
      <c r="B56" s="94">
        <v>110</v>
      </c>
      <c r="C56" s="86" t="s">
        <v>459</v>
      </c>
      <c r="D56" s="85"/>
      <c r="E56" s="85"/>
      <c r="F56" s="86" t="s">
        <v>460</v>
      </c>
      <c r="G56" s="87"/>
      <c r="H56" s="51" t="s">
        <v>461</v>
      </c>
      <c r="I56" s="180" t="s">
        <v>462</v>
      </c>
    </row>
    <row r="57" spans="1:9" s="5" customFormat="1" ht="45" customHeight="1">
      <c r="A57" s="155">
        <v>15</v>
      </c>
      <c r="B57" s="94">
        <v>104</v>
      </c>
      <c r="C57" s="86" t="s">
        <v>181</v>
      </c>
      <c r="D57" s="85">
        <v>1956</v>
      </c>
      <c r="E57" s="85" t="s">
        <v>72</v>
      </c>
      <c r="F57" s="86" t="s">
        <v>383</v>
      </c>
      <c r="G57" s="87" t="s">
        <v>519</v>
      </c>
      <c r="H57" s="51" t="s">
        <v>375</v>
      </c>
      <c r="I57" s="180" t="s">
        <v>93</v>
      </c>
    </row>
    <row r="58" spans="1:9" s="5" customFormat="1" ht="45" customHeight="1">
      <c r="A58" s="155">
        <v>16</v>
      </c>
      <c r="B58" s="94">
        <v>108</v>
      </c>
      <c r="C58" s="86" t="s">
        <v>454</v>
      </c>
      <c r="D58" s="85">
        <v>2002</v>
      </c>
      <c r="E58" s="85" t="s">
        <v>109</v>
      </c>
      <c r="F58" s="86" t="s">
        <v>458</v>
      </c>
      <c r="G58" s="87"/>
      <c r="H58" s="51" t="s">
        <v>456</v>
      </c>
      <c r="I58" s="180" t="s">
        <v>457</v>
      </c>
    </row>
    <row r="59" spans="1:9" s="5" customFormat="1" ht="35.25" customHeight="1" thickBot="1">
      <c r="A59" s="453" t="s">
        <v>463</v>
      </c>
      <c r="B59" s="454"/>
      <c r="C59" s="454"/>
      <c r="D59" s="454"/>
      <c r="E59" s="454"/>
      <c r="F59" s="454"/>
      <c r="G59" s="454"/>
      <c r="H59" s="454"/>
      <c r="I59" s="455"/>
    </row>
    <row r="60" spans="1:9" s="5" customFormat="1" ht="32.25" customHeight="1" thickBot="1">
      <c r="A60" s="323" t="s">
        <v>464</v>
      </c>
      <c r="B60" s="331"/>
      <c r="C60" s="331"/>
      <c r="D60" s="331"/>
      <c r="E60" s="331"/>
      <c r="F60" s="331"/>
      <c r="G60" s="331"/>
      <c r="H60" s="331"/>
      <c r="I60" s="332"/>
    </row>
    <row r="61" spans="1:9" s="5" customFormat="1" ht="56.25" customHeight="1">
      <c r="A61" s="155">
        <v>1</v>
      </c>
      <c r="B61" s="94">
        <v>80</v>
      </c>
      <c r="C61" s="86" t="s">
        <v>466</v>
      </c>
      <c r="D61" s="85">
        <v>1994</v>
      </c>
      <c r="E61" s="85" t="s">
        <v>84</v>
      </c>
      <c r="F61" s="81" t="s">
        <v>467</v>
      </c>
      <c r="G61" s="87" t="s">
        <v>293</v>
      </c>
      <c r="H61" s="50" t="s">
        <v>116</v>
      </c>
      <c r="I61" s="180" t="s">
        <v>112</v>
      </c>
    </row>
    <row r="62" spans="1:9" s="5" customFormat="1" ht="56.25" customHeight="1">
      <c r="A62" s="155">
        <v>2</v>
      </c>
      <c r="B62" s="94">
        <v>40</v>
      </c>
      <c r="C62" s="86" t="s">
        <v>157</v>
      </c>
      <c r="D62" s="85">
        <v>1962</v>
      </c>
      <c r="E62" s="85" t="s">
        <v>9</v>
      </c>
      <c r="F62" s="81" t="s">
        <v>239</v>
      </c>
      <c r="G62" s="87" t="s">
        <v>465</v>
      </c>
      <c r="H62" s="50" t="s">
        <v>159</v>
      </c>
      <c r="I62" s="180" t="s">
        <v>160</v>
      </c>
    </row>
    <row r="63" spans="1:9" s="5" customFormat="1" ht="56.25" customHeight="1" thickBot="1">
      <c r="A63" s="155">
        <v>3</v>
      </c>
      <c r="B63" s="94">
        <v>116</v>
      </c>
      <c r="C63" s="86" t="s">
        <v>444</v>
      </c>
      <c r="D63" s="85"/>
      <c r="E63" s="85" t="s">
        <v>9</v>
      </c>
      <c r="F63" s="81" t="s">
        <v>445</v>
      </c>
      <c r="G63" s="87"/>
      <c r="H63" s="50" t="s">
        <v>446</v>
      </c>
      <c r="I63" s="180" t="s">
        <v>447</v>
      </c>
    </row>
    <row r="64" spans="1:9" s="5" customFormat="1" ht="33" customHeight="1" thickBot="1">
      <c r="A64" s="333" t="s">
        <v>49</v>
      </c>
      <c r="B64" s="334"/>
      <c r="C64" s="334"/>
      <c r="D64" s="334"/>
      <c r="E64" s="334"/>
      <c r="F64" s="334"/>
      <c r="G64" s="334"/>
      <c r="H64" s="334"/>
      <c r="I64" s="335"/>
    </row>
    <row r="65" spans="1:9" s="5" customFormat="1" ht="29.25" customHeight="1" thickBot="1">
      <c r="A65" s="323" t="s">
        <v>468</v>
      </c>
      <c r="B65" s="331"/>
      <c r="C65" s="331"/>
      <c r="D65" s="331"/>
      <c r="E65" s="331"/>
      <c r="F65" s="331"/>
      <c r="G65" s="331"/>
      <c r="H65" s="331"/>
      <c r="I65" s="332"/>
    </row>
    <row r="66" spans="1:9" s="5" customFormat="1" ht="48.75" customHeight="1">
      <c r="A66" s="155">
        <v>1</v>
      </c>
      <c r="B66" s="94">
        <v>29</v>
      </c>
      <c r="C66" s="86" t="s">
        <v>472</v>
      </c>
      <c r="D66" s="85">
        <v>2004</v>
      </c>
      <c r="E66" s="85" t="s">
        <v>109</v>
      </c>
      <c r="F66" s="81" t="s">
        <v>451</v>
      </c>
      <c r="G66" s="87" t="s">
        <v>452</v>
      </c>
      <c r="H66" s="50" t="s">
        <v>87</v>
      </c>
      <c r="I66" s="180" t="s">
        <v>425</v>
      </c>
    </row>
    <row r="67" spans="1:9" s="5" customFormat="1" ht="48.75" customHeight="1">
      <c r="A67" s="155">
        <v>2</v>
      </c>
      <c r="B67" s="94">
        <v>66</v>
      </c>
      <c r="C67" s="86" t="s">
        <v>473</v>
      </c>
      <c r="D67" s="85">
        <v>2004</v>
      </c>
      <c r="E67" s="85" t="s">
        <v>56</v>
      </c>
      <c r="F67" s="81" t="s">
        <v>188</v>
      </c>
      <c r="G67" s="87" t="s">
        <v>189</v>
      </c>
      <c r="H67" s="50" t="s">
        <v>63</v>
      </c>
      <c r="I67" s="180" t="s">
        <v>102</v>
      </c>
    </row>
    <row r="68" spans="1:9" s="5" customFormat="1" ht="48.75" customHeight="1">
      <c r="A68" s="155">
        <v>3</v>
      </c>
      <c r="B68" s="94">
        <v>71</v>
      </c>
      <c r="C68" s="86" t="s">
        <v>474</v>
      </c>
      <c r="D68" s="85">
        <v>2003</v>
      </c>
      <c r="E68" s="85" t="s">
        <v>56</v>
      </c>
      <c r="F68" s="81" t="s">
        <v>481</v>
      </c>
      <c r="G68" s="87" t="s">
        <v>190</v>
      </c>
      <c r="H68" s="50" t="s">
        <v>63</v>
      </c>
      <c r="I68" s="180" t="s">
        <v>64</v>
      </c>
    </row>
    <row r="69" spans="1:9" s="5" customFormat="1" ht="48.75" customHeight="1">
      <c r="A69" s="155">
        <v>4</v>
      </c>
      <c r="B69" s="94">
        <v>82</v>
      </c>
      <c r="C69" s="86" t="s">
        <v>475</v>
      </c>
      <c r="D69" s="85">
        <v>2003</v>
      </c>
      <c r="E69" s="85">
        <v>1</v>
      </c>
      <c r="F69" s="81" t="s">
        <v>191</v>
      </c>
      <c r="G69" s="87" t="s">
        <v>192</v>
      </c>
      <c r="H69" s="50" t="s">
        <v>116</v>
      </c>
      <c r="I69" s="180" t="s">
        <v>112</v>
      </c>
    </row>
    <row r="70" spans="1:9" s="5" customFormat="1" ht="48.75" customHeight="1">
      <c r="A70" s="155">
        <v>5</v>
      </c>
      <c r="B70" s="94">
        <v>94</v>
      </c>
      <c r="C70" s="86" t="s">
        <v>476</v>
      </c>
      <c r="D70" s="85">
        <v>2004</v>
      </c>
      <c r="E70" s="85" t="s">
        <v>109</v>
      </c>
      <c r="F70" s="81" t="s">
        <v>365</v>
      </c>
      <c r="G70" s="87" t="s">
        <v>366</v>
      </c>
      <c r="H70" s="50" t="s">
        <v>127</v>
      </c>
      <c r="I70" s="180" t="s">
        <v>128</v>
      </c>
    </row>
    <row r="71" spans="1:9" s="5" customFormat="1" ht="48.75" customHeight="1">
      <c r="A71" s="155">
        <v>6</v>
      </c>
      <c r="B71" s="94">
        <v>117</v>
      </c>
      <c r="C71" s="86" t="s">
        <v>477</v>
      </c>
      <c r="D71" s="85">
        <v>2003</v>
      </c>
      <c r="E71" s="85" t="s">
        <v>56</v>
      </c>
      <c r="F71" s="81" t="s">
        <v>469</v>
      </c>
      <c r="G71" s="87" t="s">
        <v>470</v>
      </c>
      <c r="H71" s="50" t="s">
        <v>446</v>
      </c>
      <c r="I71" s="180" t="s">
        <v>447</v>
      </c>
    </row>
    <row r="72" spans="1:9" s="5" customFormat="1" ht="48.75" customHeight="1">
      <c r="A72" s="155">
        <v>7</v>
      </c>
      <c r="B72" s="94">
        <v>102</v>
      </c>
      <c r="C72" s="86" t="s">
        <v>433</v>
      </c>
      <c r="D72" s="85">
        <v>2003</v>
      </c>
      <c r="E72" s="85" t="s">
        <v>109</v>
      </c>
      <c r="F72" s="81" t="s">
        <v>333</v>
      </c>
      <c r="G72" s="87" t="s">
        <v>367</v>
      </c>
      <c r="H72" s="50" t="s">
        <v>129</v>
      </c>
      <c r="I72" s="180" t="s">
        <v>130</v>
      </c>
    </row>
    <row r="73" spans="1:9" s="5" customFormat="1" ht="48.75" customHeight="1">
      <c r="A73" s="155">
        <v>8</v>
      </c>
      <c r="B73" s="94">
        <v>98</v>
      </c>
      <c r="C73" s="86" t="s">
        <v>130</v>
      </c>
      <c r="D73" s="85">
        <v>1992</v>
      </c>
      <c r="E73" s="85" t="s">
        <v>169</v>
      </c>
      <c r="F73" s="81" t="s">
        <v>234</v>
      </c>
      <c r="G73" s="87" t="s">
        <v>529</v>
      </c>
      <c r="H73" s="50" t="s">
        <v>129</v>
      </c>
      <c r="I73" s="180" t="s">
        <v>93</v>
      </c>
    </row>
    <row r="74" spans="1:9" s="5" customFormat="1" ht="48.75" customHeight="1">
      <c r="A74" s="155">
        <v>9</v>
      </c>
      <c r="B74" s="94">
        <v>39</v>
      </c>
      <c r="C74" s="86" t="s">
        <v>285</v>
      </c>
      <c r="D74" s="85">
        <v>1998</v>
      </c>
      <c r="E74" s="85" t="s">
        <v>99</v>
      </c>
      <c r="F74" s="81" t="s">
        <v>479</v>
      </c>
      <c r="G74" s="87" t="s">
        <v>287</v>
      </c>
      <c r="H74" s="50" t="s">
        <v>159</v>
      </c>
      <c r="I74" s="180" t="s">
        <v>167</v>
      </c>
    </row>
    <row r="75" spans="1:9" s="5" customFormat="1" ht="48.75" customHeight="1">
      <c r="A75" s="155">
        <v>10</v>
      </c>
      <c r="B75" s="94">
        <v>36</v>
      </c>
      <c r="C75" s="86" t="s">
        <v>167</v>
      </c>
      <c r="D75" s="85">
        <v>1988</v>
      </c>
      <c r="E75" s="85" t="s">
        <v>72</v>
      </c>
      <c r="F75" s="81" t="s">
        <v>212</v>
      </c>
      <c r="G75" s="87" t="s">
        <v>213</v>
      </c>
      <c r="H75" s="50" t="s">
        <v>159</v>
      </c>
      <c r="I75" s="180" t="s">
        <v>214</v>
      </c>
    </row>
    <row r="76" spans="1:9" s="5" customFormat="1" ht="48.75" customHeight="1">
      <c r="A76" s="155">
        <v>11</v>
      </c>
      <c r="B76" s="94">
        <v>76</v>
      </c>
      <c r="C76" s="86" t="s">
        <v>112</v>
      </c>
      <c r="D76" s="85">
        <v>1966</v>
      </c>
      <c r="E76" s="85" t="s">
        <v>84</v>
      </c>
      <c r="F76" s="81" t="s">
        <v>217</v>
      </c>
      <c r="G76" s="87" t="s">
        <v>218</v>
      </c>
      <c r="H76" s="50" t="s">
        <v>116</v>
      </c>
      <c r="I76" s="180" t="s">
        <v>93</v>
      </c>
    </row>
    <row r="77" spans="1:9" s="5" customFormat="1" ht="48.75" customHeight="1">
      <c r="A77" s="155">
        <v>12</v>
      </c>
      <c r="B77" s="94">
        <v>20</v>
      </c>
      <c r="C77" s="86" t="s">
        <v>204</v>
      </c>
      <c r="D77" s="85">
        <v>1991</v>
      </c>
      <c r="E77" s="85" t="s">
        <v>72</v>
      </c>
      <c r="F77" s="81" t="s">
        <v>205</v>
      </c>
      <c r="G77" s="87" t="s">
        <v>206</v>
      </c>
      <c r="H77" s="50" t="s">
        <v>207</v>
      </c>
      <c r="I77" s="180" t="s">
        <v>208</v>
      </c>
    </row>
    <row r="78" spans="1:9" s="5" customFormat="1" ht="48.75" customHeight="1">
      <c r="A78" s="155">
        <v>13</v>
      </c>
      <c r="B78" s="94">
        <v>110</v>
      </c>
      <c r="C78" s="86" t="s">
        <v>459</v>
      </c>
      <c r="D78" s="85"/>
      <c r="E78" s="85"/>
      <c r="F78" s="81" t="s">
        <v>460</v>
      </c>
      <c r="G78" s="87"/>
      <c r="H78" s="50" t="s">
        <v>461</v>
      </c>
      <c r="I78" s="180" t="s">
        <v>462</v>
      </c>
    </row>
    <row r="79" spans="1:9" s="5" customFormat="1" ht="48.75" customHeight="1">
      <c r="A79" s="155">
        <v>14</v>
      </c>
      <c r="B79" s="94">
        <v>6</v>
      </c>
      <c r="C79" s="86" t="s">
        <v>71</v>
      </c>
      <c r="D79" s="85">
        <v>1992</v>
      </c>
      <c r="E79" s="85" t="s">
        <v>72</v>
      </c>
      <c r="F79" s="81" t="s">
        <v>73</v>
      </c>
      <c r="G79" s="87" t="s">
        <v>74</v>
      </c>
      <c r="H79" s="50" t="s">
        <v>75</v>
      </c>
      <c r="I79" s="180" t="s">
        <v>76</v>
      </c>
    </row>
    <row r="80" spans="1:9" s="5" customFormat="1" ht="48.75" customHeight="1">
      <c r="A80" s="155">
        <v>15</v>
      </c>
      <c r="B80" s="94">
        <v>13</v>
      </c>
      <c r="C80" s="86" t="s">
        <v>60</v>
      </c>
      <c r="D80" s="85">
        <v>1988</v>
      </c>
      <c r="E80" s="85" t="s">
        <v>84</v>
      </c>
      <c r="F80" s="81" t="s">
        <v>194</v>
      </c>
      <c r="G80" s="87" t="s">
        <v>195</v>
      </c>
      <c r="H80" s="50" t="s">
        <v>59</v>
      </c>
      <c r="I80" s="180" t="s">
        <v>93</v>
      </c>
    </row>
    <row r="81" spans="1:9" s="5" customFormat="1" ht="48.75" customHeight="1">
      <c r="A81" s="155">
        <v>16</v>
      </c>
      <c r="B81" s="94">
        <v>23</v>
      </c>
      <c r="C81" s="86" t="s">
        <v>209</v>
      </c>
      <c r="D81" s="85">
        <v>1992</v>
      </c>
      <c r="E81" s="85" t="s">
        <v>113</v>
      </c>
      <c r="F81" s="81" t="s">
        <v>210</v>
      </c>
      <c r="G81" s="87" t="s">
        <v>211</v>
      </c>
      <c r="H81" s="50" t="s">
        <v>207</v>
      </c>
      <c r="I81" s="180" t="s">
        <v>208</v>
      </c>
    </row>
    <row r="82" spans="1:9" s="5" customFormat="1" ht="48.75" customHeight="1">
      <c r="A82" s="155">
        <v>17</v>
      </c>
      <c r="B82" s="94">
        <v>56</v>
      </c>
      <c r="C82" s="86" t="s">
        <v>94</v>
      </c>
      <c r="D82" s="85">
        <v>1991</v>
      </c>
      <c r="E82" s="85" t="s">
        <v>78</v>
      </c>
      <c r="F82" s="81" t="s">
        <v>95</v>
      </c>
      <c r="G82" s="87" t="s">
        <v>471</v>
      </c>
      <c r="H82" s="50" t="s">
        <v>96</v>
      </c>
      <c r="I82" s="180" t="s">
        <v>97</v>
      </c>
    </row>
    <row r="83" spans="1:9" s="5" customFormat="1" ht="48.75" customHeight="1">
      <c r="A83" s="155">
        <v>18</v>
      </c>
      <c r="B83" s="94">
        <v>61</v>
      </c>
      <c r="C83" s="86" t="s">
        <v>64</v>
      </c>
      <c r="D83" s="85">
        <v>1992</v>
      </c>
      <c r="E83" s="85" t="s">
        <v>84</v>
      </c>
      <c r="F83" s="81" t="s">
        <v>215</v>
      </c>
      <c r="G83" s="87" t="s">
        <v>216</v>
      </c>
      <c r="H83" s="50" t="s">
        <v>63</v>
      </c>
      <c r="I83" s="180" t="s">
        <v>102</v>
      </c>
    </row>
    <row r="84" spans="1:9" s="5" customFormat="1" ht="48.75" customHeight="1">
      <c r="A84" s="155">
        <v>19</v>
      </c>
      <c r="B84" s="94">
        <v>81</v>
      </c>
      <c r="C84" s="86" t="s">
        <v>222</v>
      </c>
      <c r="D84" s="85">
        <v>1994</v>
      </c>
      <c r="E84" s="85" t="s">
        <v>84</v>
      </c>
      <c r="F84" s="81" t="s">
        <v>223</v>
      </c>
      <c r="G84" s="87" t="s">
        <v>224</v>
      </c>
      <c r="H84" s="50" t="s">
        <v>116</v>
      </c>
      <c r="I84" s="180" t="s">
        <v>112</v>
      </c>
    </row>
    <row r="85" spans="1:9" s="5" customFormat="1" ht="45" customHeight="1">
      <c r="A85" s="155">
        <v>20</v>
      </c>
      <c r="B85" s="94">
        <v>14</v>
      </c>
      <c r="C85" s="86" t="s">
        <v>196</v>
      </c>
      <c r="D85" s="85">
        <v>1979</v>
      </c>
      <c r="E85" s="85" t="s">
        <v>72</v>
      </c>
      <c r="F85" s="86" t="s">
        <v>197</v>
      </c>
      <c r="G85" s="87" t="s">
        <v>198</v>
      </c>
      <c r="H85" s="51" t="s">
        <v>199</v>
      </c>
      <c r="I85" s="180" t="s">
        <v>200</v>
      </c>
    </row>
    <row r="86" spans="1:9" s="5" customFormat="1" ht="45" customHeight="1">
      <c r="A86" s="155">
        <v>21</v>
      </c>
      <c r="B86" s="94">
        <v>15</v>
      </c>
      <c r="C86" s="86" t="s">
        <v>200</v>
      </c>
      <c r="D86" s="85">
        <v>1968</v>
      </c>
      <c r="E86" s="85" t="s">
        <v>72</v>
      </c>
      <c r="F86" s="86" t="s">
        <v>201</v>
      </c>
      <c r="G86" s="87" t="s">
        <v>202</v>
      </c>
      <c r="H86" s="51" t="s">
        <v>199</v>
      </c>
      <c r="I86" s="180" t="s">
        <v>203</v>
      </c>
    </row>
    <row r="87" spans="1:9" s="5" customFormat="1" ht="48.75" customHeight="1">
      <c r="A87" s="155">
        <v>22</v>
      </c>
      <c r="B87" s="94">
        <v>96</v>
      </c>
      <c r="C87" s="86" t="s">
        <v>227</v>
      </c>
      <c r="D87" s="85">
        <v>1991</v>
      </c>
      <c r="E87" s="85" t="s">
        <v>84</v>
      </c>
      <c r="F87" s="81" t="s">
        <v>228</v>
      </c>
      <c r="G87" s="87"/>
      <c r="H87" s="50" t="s">
        <v>129</v>
      </c>
      <c r="I87" s="180" t="s">
        <v>93</v>
      </c>
    </row>
    <row r="88" spans="1:9" s="5" customFormat="1" ht="48.75" customHeight="1">
      <c r="A88" s="155">
        <v>23</v>
      </c>
      <c r="B88" s="94">
        <v>100</v>
      </c>
      <c r="C88" s="86" t="s">
        <v>130</v>
      </c>
      <c r="D88" s="85">
        <v>1992</v>
      </c>
      <c r="E88" s="85" t="s">
        <v>169</v>
      </c>
      <c r="F88" s="81" t="s">
        <v>480</v>
      </c>
      <c r="G88" s="87" t="s">
        <v>369</v>
      </c>
      <c r="H88" s="50" t="s">
        <v>129</v>
      </c>
      <c r="I88" s="180" t="s">
        <v>93</v>
      </c>
    </row>
    <row r="89" spans="1:9" s="5" customFormat="1" ht="48.75" customHeight="1">
      <c r="A89" s="155">
        <v>24</v>
      </c>
      <c r="B89" s="94">
        <v>73</v>
      </c>
      <c r="C89" s="86" t="s">
        <v>478</v>
      </c>
      <c r="D89" s="85">
        <v>1971</v>
      </c>
      <c r="E89" s="85" t="s">
        <v>72</v>
      </c>
      <c r="F89" s="81" t="s">
        <v>290</v>
      </c>
      <c r="G89" s="87" t="s">
        <v>291</v>
      </c>
      <c r="H89" s="50" t="s">
        <v>266</v>
      </c>
      <c r="I89" s="180" t="s">
        <v>267</v>
      </c>
    </row>
    <row r="90" spans="1:9" s="31" customFormat="1" ht="34.5" customHeight="1" thickBot="1">
      <c r="A90" s="459" t="s">
        <v>482</v>
      </c>
      <c r="B90" s="460"/>
      <c r="C90" s="460"/>
      <c r="D90" s="460"/>
      <c r="E90" s="460"/>
      <c r="F90" s="460"/>
      <c r="G90" s="460"/>
      <c r="H90" s="460"/>
      <c r="I90" s="461"/>
    </row>
    <row r="91" spans="1:9" s="5" customFormat="1" ht="33" customHeight="1" thickBot="1">
      <c r="A91" s="333" t="s">
        <v>494</v>
      </c>
      <c r="B91" s="334"/>
      <c r="C91" s="334"/>
      <c r="D91" s="334"/>
      <c r="E91" s="334"/>
      <c r="F91" s="334"/>
      <c r="G91" s="334"/>
      <c r="H91" s="334"/>
      <c r="I91" s="335"/>
    </row>
    <row r="92" spans="1:9" s="5" customFormat="1" ht="29.25" customHeight="1" thickBot="1">
      <c r="A92" s="323" t="s">
        <v>483</v>
      </c>
      <c r="B92" s="331"/>
      <c r="C92" s="331"/>
      <c r="D92" s="331"/>
      <c r="E92" s="331"/>
      <c r="F92" s="331"/>
      <c r="G92" s="331"/>
      <c r="H92" s="331"/>
      <c r="I92" s="332"/>
    </row>
    <row r="93" spans="1:9" s="5" customFormat="1" ht="75" customHeight="1">
      <c r="A93" s="167">
        <v>1</v>
      </c>
      <c r="B93" s="168">
        <v>32</v>
      </c>
      <c r="C93" s="86" t="s">
        <v>167</v>
      </c>
      <c r="D93" s="85">
        <v>1988</v>
      </c>
      <c r="E93" s="85" t="s">
        <v>72</v>
      </c>
      <c r="F93" s="86" t="s">
        <v>251</v>
      </c>
      <c r="G93" s="87" t="s">
        <v>252</v>
      </c>
      <c r="H93" s="75" t="s">
        <v>159</v>
      </c>
      <c r="I93" s="102" t="s">
        <v>93</v>
      </c>
    </row>
    <row r="94" spans="1:9" s="5" customFormat="1" ht="75" customHeight="1">
      <c r="A94" s="167">
        <v>2</v>
      </c>
      <c r="B94" s="168">
        <v>5</v>
      </c>
      <c r="C94" s="86" t="s">
        <v>71</v>
      </c>
      <c r="D94" s="85">
        <v>1992</v>
      </c>
      <c r="E94" s="85" t="s">
        <v>72</v>
      </c>
      <c r="F94" s="86" t="s">
        <v>275</v>
      </c>
      <c r="G94" s="87" t="s">
        <v>247</v>
      </c>
      <c r="H94" s="75" t="s">
        <v>75</v>
      </c>
      <c r="I94" s="102" t="s">
        <v>76</v>
      </c>
    </row>
    <row r="95" spans="1:9" s="5" customFormat="1" ht="75" customHeight="1">
      <c r="A95" s="167">
        <v>3</v>
      </c>
      <c r="B95" s="168">
        <v>113</v>
      </c>
      <c r="C95" s="86" t="s">
        <v>493</v>
      </c>
      <c r="D95" s="85"/>
      <c r="E95" s="85"/>
      <c r="F95" s="86" t="s">
        <v>498</v>
      </c>
      <c r="G95" s="87" t="s">
        <v>530</v>
      </c>
      <c r="H95" s="75" t="s">
        <v>461</v>
      </c>
      <c r="I95" s="102" t="s">
        <v>462</v>
      </c>
    </row>
    <row r="96" spans="1:9" s="5" customFormat="1" ht="75" customHeight="1">
      <c r="A96" s="167">
        <v>4</v>
      </c>
      <c r="B96" s="168">
        <v>89</v>
      </c>
      <c r="C96" s="86" t="s">
        <v>268</v>
      </c>
      <c r="D96" s="85">
        <v>1994</v>
      </c>
      <c r="E96" s="85" t="s">
        <v>169</v>
      </c>
      <c r="F96" s="86" t="s">
        <v>491</v>
      </c>
      <c r="G96" s="87" t="s">
        <v>492</v>
      </c>
      <c r="H96" s="75" t="s">
        <v>69</v>
      </c>
      <c r="I96" s="102" t="s">
        <v>270</v>
      </c>
    </row>
    <row r="97" spans="1:9" s="5" customFormat="1" ht="75" customHeight="1">
      <c r="A97" s="167">
        <v>5</v>
      </c>
      <c r="B97" s="168">
        <v>118</v>
      </c>
      <c r="C97" s="86" t="s">
        <v>497</v>
      </c>
      <c r="D97" s="85">
        <v>2000</v>
      </c>
      <c r="E97" s="85" t="s">
        <v>99</v>
      </c>
      <c r="F97" s="86" t="s">
        <v>486</v>
      </c>
      <c r="G97" s="87"/>
      <c r="H97" s="75" t="s">
        <v>446</v>
      </c>
      <c r="I97" s="102" t="s">
        <v>447</v>
      </c>
    </row>
    <row r="98" spans="1:9" s="5" customFormat="1" ht="75" customHeight="1">
      <c r="A98" s="167">
        <v>6</v>
      </c>
      <c r="B98" s="168">
        <v>38</v>
      </c>
      <c r="C98" s="86" t="s">
        <v>495</v>
      </c>
      <c r="D98" s="85">
        <v>2002</v>
      </c>
      <c r="E98" s="85" t="s">
        <v>84</v>
      </c>
      <c r="F98" s="86" t="s">
        <v>242</v>
      </c>
      <c r="G98" s="87" t="s">
        <v>243</v>
      </c>
      <c r="H98" s="75" t="s">
        <v>159</v>
      </c>
      <c r="I98" s="102" t="s">
        <v>167</v>
      </c>
    </row>
    <row r="99" spans="1:9" s="5" customFormat="1" ht="75" customHeight="1">
      <c r="A99" s="167">
        <v>7</v>
      </c>
      <c r="B99" s="168">
        <v>114</v>
      </c>
      <c r="C99" s="86" t="s">
        <v>496</v>
      </c>
      <c r="D99" s="85">
        <v>2001</v>
      </c>
      <c r="E99" s="85" t="s">
        <v>99</v>
      </c>
      <c r="F99" s="86" t="s">
        <v>484</v>
      </c>
      <c r="G99" s="87" t="s">
        <v>485</v>
      </c>
      <c r="H99" s="75" t="s">
        <v>461</v>
      </c>
      <c r="I99" s="102" t="s">
        <v>462</v>
      </c>
    </row>
    <row r="100" spans="1:9" s="5" customFormat="1" ht="75" customHeight="1">
      <c r="A100" s="167">
        <v>8</v>
      </c>
      <c r="B100" s="168">
        <v>33</v>
      </c>
      <c r="C100" s="86" t="s">
        <v>167</v>
      </c>
      <c r="D100" s="85">
        <v>1988</v>
      </c>
      <c r="E100" s="85" t="s">
        <v>72</v>
      </c>
      <c r="F100" s="86" t="s">
        <v>253</v>
      </c>
      <c r="G100" s="87" t="s">
        <v>254</v>
      </c>
      <c r="H100" s="75" t="s">
        <v>159</v>
      </c>
      <c r="I100" s="102" t="s">
        <v>93</v>
      </c>
    </row>
    <row r="101" spans="1:9" s="5" customFormat="1" ht="75" customHeight="1">
      <c r="A101" s="167">
        <v>9</v>
      </c>
      <c r="B101" s="168">
        <v>24</v>
      </c>
      <c r="C101" s="86" t="s">
        <v>209</v>
      </c>
      <c r="D101" s="85">
        <v>1992</v>
      </c>
      <c r="E101" s="85" t="s">
        <v>84</v>
      </c>
      <c r="F101" s="86" t="s">
        <v>489</v>
      </c>
      <c r="G101" s="87" t="s">
        <v>490</v>
      </c>
      <c r="H101" s="75" t="s">
        <v>207</v>
      </c>
      <c r="I101" s="102" t="s">
        <v>208</v>
      </c>
    </row>
    <row r="102" spans="1:9" s="5" customFormat="1" ht="75" customHeight="1">
      <c r="A102" s="167">
        <v>10</v>
      </c>
      <c r="B102" s="168">
        <v>37</v>
      </c>
      <c r="C102" s="86" t="s">
        <v>259</v>
      </c>
      <c r="D102" s="85">
        <v>1972</v>
      </c>
      <c r="E102" s="85" t="s">
        <v>72</v>
      </c>
      <c r="F102" s="86" t="s">
        <v>260</v>
      </c>
      <c r="G102" s="87" t="s">
        <v>261</v>
      </c>
      <c r="H102" s="75" t="s">
        <v>159</v>
      </c>
      <c r="I102" s="102" t="s">
        <v>214</v>
      </c>
    </row>
    <row r="103" spans="1:9" s="5" customFormat="1" ht="75" customHeight="1">
      <c r="A103" s="167">
        <v>11</v>
      </c>
      <c r="B103" s="168">
        <v>43</v>
      </c>
      <c r="C103" s="86" t="s">
        <v>177</v>
      </c>
      <c r="D103" s="85">
        <v>1984</v>
      </c>
      <c r="E103" s="85" t="s">
        <v>72</v>
      </c>
      <c r="F103" s="86" t="s">
        <v>500</v>
      </c>
      <c r="G103" s="87" t="s">
        <v>393</v>
      </c>
      <c r="H103" s="75" t="s">
        <v>96</v>
      </c>
      <c r="I103" s="102" t="s">
        <v>171</v>
      </c>
    </row>
    <row r="104" spans="1:9" s="5" customFormat="1" ht="75" customHeight="1">
      <c r="A104" s="167">
        <v>12</v>
      </c>
      <c r="B104" s="168">
        <v>72</v>
      </c>
      <c r="C104" s="86" t="s">
        <v>263</v>
      </c>
      <c r="D104" s="85">
        <v>1971</v>
      </c>
      <c r="E104" s="85" t="s">
        <v>72</v>
      </c>
      <c r="F104" s="86" t="s">
        <v>264</v>
      </c>
      <c r="G104" s="87" t="s">
        <v>265</v>
      </c>
      <c r="H104" s="75" t="s">
        <v>266</v>
      </c>
      <c r="I104" s="102" t="s">
        <v>267</v>
      </c>
    </row>
    <row r="105" spans="1:9" s="5" customFormat="1" ht="75" customHeight="1">
      <c r="A105" s="167">
        <v>13</v>
      </c>
      <c r="B105" s="168">
        <v>9</v>
      </c>
      <c r="C105" s="86" t="s">
        <v>248</v>
      </c>
      <c r="D105" s="85">
        <v>1985</v>
      </c>
      <c r="E105" s="85" t="s">
        <v>84</v>
      </c>
      <c r="F105" s="86" t="s">
        <v>487</v>
      </c>
      <c r="G105" s="87" t="s">
        <v>488</v>
      </c>
      <c r="H105" s="75" t="s">
        <v>81</v>
      </c>
      <c r="I105" s="102" t="s">
        <v>82</v>
      </c>
    </row>
    <row r="106" spans="1:9" s="5" customFormat="1" ht="75" customHeight="1">
      <c r="A106" s="167">
        <v>14</v>
      </c>
      <c r="B106" s="168">
        <v>1</v>
      </c>
      <c r="C106" s="86" t="s">
        <v>71</v>
      </c>
      <c r="D106" s="85">
        <v>1992</v>
      </c>
      <c r="E106" s="85" t="s">
        <v>72</v>
      </c>
      <c r="F106" s="86" t="s">
        <v>499</v>
      </c>
      <c r="G106" s="87" t="s">
        <v>246</v>
      </c>
      <c r="H106" s="75" t="s">
        <v>75</v>
      </c>
      <c r="I106" s="102" t="s">
        <v>76</v>
      </c>
    </row>
    <row r="107" spans="1:9" s="5" customFormat="1" ht="75" customHeight="1">
      <c r="A107" s="167">
        <v>15</v>
      </c>
      <c r="B107" s="168">
        <v>34</v>
      </c>
      <c r="C107" s="86" t="s">
        <v>167</v>
      </c>
      <c r="D107" s="85">
        <v>1988</v>
      </c>
      <c r="E107" s="85" t="s">
        <v>72</v>
      </c>
      <c r="F107" s="86" t="s">
        <v>255</v>
      </c>
      <c r="G107" s="87" t="s">
        <v>256</v>
      </c>
      <c r="H107" s="75" t="s">
        <v>159</v>
      </c>
      <c r="I107" s="102" t="s">
        <v>214</v>
      </c>
    </row>
    <row r="108" spans="1:9" s="5" customFormat="1" ht="75" customHeight="1">
      <c r="A108" s="167">
        <v>16</v>
      </c>
      <c r="B108" s="168">
        <v>112</v>
      </c>
      <c r="C108" s="86" t="s">
        <v>493</v>
      </c>
      <c r="D108" s="85"/>
      <c r="E108" s="85"/>
      <c r="F108" s="86" t="s">
        <v>501</v>
      </c>
      <c r="G108" s="87"/>
      <c r="H108" s="75" t="s">
        <v>461</v>
      </c>
      <c r="I108" s="102" t="s">
        <v>462</v>
      </c>
    </row>
    <row r="109" spans="1:9" s="5" customFormat="1" ht="75" customHeight="1">
      <c r="A109" s="167">
        <v>17</v>
      </c>
      <c r="B109" s="168">
        <v>105</v>
      </c>
      <c r="C109" s="86" t="s">
        <v>181</v>
      </c>
      <c r="D109" s="85">
        <v>1956</v>
      </c>
      <c r="E109" s="85" t="s">
        <v>72</v>
      </c>
      <c r="F109" s="86" t="s">
        <v>416</v>
      </c>
      <c r="G109" s="87" t="s">
        <v>417</v>
      </c>
      <c r="H109" s="75" t="s">
        <v>375</v>
      </c>
      <c r="I109" s="102" t="s">
        <v>93</v>
      </c>
    </row>
    <row r="110" spans="1:9" s="5" customFormat="1" ht="75" customHeight="1" thickBot="1">
      <c r="A110" s="167">
        <v>18</v>
      </c>
      <c r="B110" s="168">
        <v>35</v>
      </c>
      <c r="C110" s="86" t="s">
        <v>167</v>
      </c>
      <c r="D110" s="85">
        <v>1988</v>
      </c>
      <c r="E110" s="85" t="s">
        <v>72</v>
      </c>
      <c r="F110" s="86" t="s">
        <v>257</v>
      </c>
      <c r="G110" s="87" t="s">
        <v>258</v>
      </c>
      <c r="H110" s="75" t="s">
        <v>159</v>
      </c>
      <c r="I110" s="102" t="s">
        <v>214</v>
      </c>
    </row>
    <row r="111" spans="1:9" s="5" customFormat="1" ht="33" customHeight="1" thickBot="1">
      <c r="A111" s="447" t="s">
        <v>502</v>
      </c>
      <c r="B111" s="448"/>
      <c r="C111" s="448"/>
      <c r="D111" s="448"/>
      <c r="E111" s="448"/>
      <c r="F111" s="448"/>
      <c r="G111" s="448"/>
      <c r="H111" s="448"/>
      <c r="I111" s="449"/>
    </row>
    <row r="112" spans="1:9" s="5" customFormat="1" ht="29.25" customHeight="1" thickBot="1">
      <c r="A112" s="323" t="s">
        <v>503</v>
      </c>
      <c r="B112" s="331"/>
      <c r="C112" s="331"/>
      <c r="D112" s="331"/>
      <c r="E112" s="331"/>
      <c r="F112" s="331"/>
      <c r="G112" s="331"/>
      <c r="H112" s="331"/>
      <c r="I112" s="332"/>
    </row>
    <row r="113" spans="1:9" s="5" customFormat="1" ht="75" customHeight="1">
      <c r="A113" s="155">
        <v>1</v>
      </c>
      <c r="B113" s="94">
        <v>17</v>
      </c>
      <c r="C113" s="86" t="s">
        <v>282</v>
      </c>
      <c r="D113" s="85">
        <v>1991</v>
      </c>
      <c r="E113" s="85" t="s">
        <v>72</v>
      </c>
      <c r="F113" s="86" t="s">
        <v>336</v>
      </c>
      <c r="G113" s="87" t="s">
        <v>302</v>
      </c>
      <c r="H113" s="50" t="s">
        <v>301</v>
      </c>
      <c r="I113" s="180" t="s">
        <v>208</v>
      </c>
    </row>
    <row r="114" spans="1:9" s="5" customFormat="1" ht="75" customHeight="1">
      <c r="A114" s="155">
        <v>2</v>
      </c>
      <c r="B114" s="94">
        <v>59</v>
      </c>
      <c r="C114" s="86" t="s">
        <v>178</v>
      </c>
      <c r="D114" s="85">
        <v>1998</v>
      </c>
      <c r="E114" s="85" t="s">
        <v>109</v>
      </c>
      <c r="F114" s="86" t="s">
        <v>179</v>
      </c>
      <c r="G114" s="87"/>
      <c r="H114" s="50" t="s">
        <v>96</v>
      </c>
      <c r="I114" s="180" t="s">
        <v>177</v>
      </c>
    </row>
    <row r="115" spans="1:9" s="5" customFormat="1" ht="75" customHeight="1">
      <c r="A115" s="155">
        <v>3</v>
      </c>
      <c r="B115" s="94">
        <v>44</v>
      </c>
      <c r="C115" s="86" t="s">
        <v>177</v>
      </c>
      <c r="D115" s="85">
        <v>1984</v>
      </c>
      <c r="E115" s="85" t="s">
        <v>72</v>
      </c>
      <c r="F115" s="86" t="s">
        <v>398</v>
      </c>
      <c r="G115" s="87" t="s">
        <v>399</v>
      </c>
      <c r="H115" s="50" t="s">
        <v>96</v>
      </c>
      <c r="I115" s="180" t="s">
        <v>171</v>
      </c>
    </row>
    <row r="116" spans="1:9" s="5" customFormat="1" ht="75" customHeight="1">
      <c r="A116" s="155">
        <v>4</v>
      </c>
      <c r="B116" s="94">
        <v>64</v>
      </c>
      <c r="C116" s="86" t="s">
        <v>123</v>
      </c>
      <c r="D116" s="85">
        <v>1989</v>
      </c>
      <c r="E116" s="85" t="s">
        <v>84</v>
      </c>
      <c r="F116" s="86" t="s">
        <v>288</v>
      </c>
      <c r="G116" s="87" t="s">
        <v>289</v>
      </c>
      <c r="H116" s="50" t="s">
        <v>63</v>
      </c>
      <c r="I116" s="180" t="s">
        <v>102</v>
      </c>
    </row>
    <row r="117" spans="1:9" s="5" customFormat="1" ht="75" customHeight="1">
      <c r="A117" s="155">
        <v>5</v>
      </c>
      <c r="B117" s="94">
        <v>39</v>
      </c>
      <c r="C117" s="86" t="s">
        <v>285</v>
      </c>
      <c r="D117" s="85">
        <v>1998</v>
      </c>
      <c r="E117" s="85" t="s">
        <v>99</v>
      </c>
      <c r="F117" s="86" t="s">
        <v>479</v>
      </c>
      <c r="G117" s="87" t="s">
        <v>287</v>
      </c>
      <c r="H117" s="50" t="s">
        <v>159</v>
      </c>
      <c r="I117" s="180" t="s">
        <v>167</v>
      </c>
    </row>
    <row r="118" spans="1:9" s="5" customFormat="1" ht="75" customHeight="1">
      <c r="A118" s="155">
        <v>6</v>
      </c>
      <c r="B118" s="94">
        <v>95</v>
      </c>
      <c r="C118" s="86" t="s">
        <v>227</v>
      </c>
      <c r="D118" s="85">
        <v>1991</v>
      </c>
      <c r="E118" s="85" t="s">
        <v>84</v>
      </c>
      <c r="F118" s="86" t="s">
        <v>328</v>
      </c>
      <c r="G118" s="87" t="s">
        <v>400</v>
      </c>
      <c r="H118" s="50" t="s">
        <v>129</v>
      </c>
      <c r="I118" s="180" t="s">
        <v>93</v>
      </c>
    </row>
    <row r="119" spans="1:9" s="5" customFormat="1" ht="75" customHeight="1">
      <c r="A119" s="155">
        <v>7</v>
      </c>
      <c r="B119" s="94">
        <v>97</v>
      </c>
      <c r="C119" s="86" t="s">
        <v>130</v>
      </c>
      <c r="D119" s="85">
        <v>1992</v>
      </c>
      <c r="E119" s="85" t="s">
        <v>169</v>
      </c>
      <c r="F119" s="86" t="s">
        <v>409</v>
      </c>
      <c r="G119" s="87" t="s">
        <v>410</v>
      </c>
      <c r="H119" s="50" t="s">
        <v>129</v>
      </c>
      <c r="I119" s="180" t="s">
        <v>93</v>
      </c>
    </row>
    <row r="120" spans="1:9" s="5" customFormat="1" ht="75" customHeight="1" thickBot="1">
      <c r="A120" s="155">
        <v>8</v>
      </c>
      <c r="B120" s="94">
        <v>88</v>
      </c>
      <c r="C120" s="86" t="s">
        <v>268</v>
      </c>
      <c r="D120" s="85">
        <v>1994</v>
      </c>
      <c r="E120" s="85" t="s">
        <v>169</v>
      </c>
      <c r="F120" s="86" t="s">
        <v>396</v>
      </c>
      <c r="G120" s="87" t="s">
        <v>397</v>
      </c>
      <c r="H120" s="50" t="s">
        <v>69</v>
      </c>
      <c r="I120" s="180" t="s">
        <v>270</v>
      </c>
    </row>
    <row r="121" spans="1:9" s="5" customFormat="1" ht="38.25" customHeight="1" thickBot="1">
      <c r="A121" s="450" t="s">
        <v>504</v>
      </c>
      <c r="B121" s="451"/>
      <c r="C121" s="451"/>
      <c r="D121" s="451"/>
      <c r="E121" s="451"/>
      <c r="F121" s="451"/>
      <c r="G121" s="451"/>
      <c r="H121" s="451"/>
      <c r="I121" s="452"/>
    </row>
    <row r="122" spans="1:9" s="5" customFormat="1" ht="30" customHeight="1" thickBot="1">
      <c r="A122" s="333" t="s">
        <v>506</v>
      </c>
      <c r="B122" s="339"/>
      <c r="C122" s="339"/>
      <c r="D122" s="339"/>
      <c r="E122" s="339"/>
      <c r="F122" s="339"/>
      <c r="G122" s="339"/>
      <c r="H122" s="339"/>
      <c r="I122" s="340"/>
    </row>
    <row r="123" spans="1:9" s="5" customFormat="1" ht="38.25" customHeight="1" thickBot="1">
      <c r="A123" s="323" t="s">
        <v>505</v>
      </c>
      <c r="B123" s="324"/>
      <c r="C123" s="324"/>
      <c r="D123" s="324"/>
      <c r="E123" s="324"/>
      <c r="F123" s="324"/>
      <c r="G123" s="324"/>
      <c r="H123" s="324"/>
      <c r="I123" s="325"/>
    </row>
    <row r="124" spans="1:9" s="5" customFormat="1" ht="83.25" customHeight="1">
      <c r="A124" s="155">
        <v>1</v>
      </c>
      <c r="B124" s="94">
        <v>51</v>
      </c>
      <c r="C124" s="101" t="s">
        <v>315</v>
      </c>
      <c r="D124" s="85">
        <v>1998</v>
      </c>
      <c r="E124" s="85" t="s">
        <v>84</v>
      </c>
      <c r="F124" s="44" t="s">
        <v>515</v>
      </c>
      <c r="G124" s="87" t="s">
        <v>317</v>
      </c>
      <c r="H124" s="75" t="s">
        <v>96</v>
      </c>
      <c r="I124" s="102" t="s">
        <v>171</v>
      </c>
    </row>
    <row r="125" spans="1:9" s="5" customFormat="1" ht="83.25" customHeight="1">
      <c r="A125" s="155">
        <v>2</v>
      </c>
      <c r="B125" s="94">
        <v>49</v>
      </c>
      <c r="C125" s="101" t="s">
        <v>311</v>
      </c>
      <c r="D125" s="85">
        <v>1997</v>
      </c>
      <c r="E125" s="85" t="s">
        <v>72</v>
      </c>
      <c r="F125" s="44" t="s">
        <v>516</v>
      </c>
      <c r="G125" s="87" t="s">
        <v>510</v>
      </c>
      <c r="H125" s="75" t="s">
        <v>96</v>
      </c>
      <c r="I125" s="102" t="s">
        <v>171</v>
      </c>
    </row>
    <row r="126" spans="1:9" s="5" customFormat="1" ht="83.25" customHeight="1">
      <c r="A126" s="155">
        <v>3</v>
      </c>
      <c r="B126" s="94">
        <v>45</v>
      </c>
      <c r="C126" s="101" t="s">
        <v>177</v>
      </c>
      <c r="D126" s="85">
        <v>1984</v>
      </c>
      <c r="E126" s="85" t="s">
        <v>72</v>
      </c>
      <c r="F126" s="44" t="s">
        <v>517</v>
      </c>
      <c r="G126" s="87" t="s">
        <v>508</v>
      </c>
      <c r="H126" s="75" t="s">
        <v>96</v>
      </c>
      <c r="I126" s="102" t="s">
        <v>171</v>
      </c>
    </row>
    <row r="127" spans="1:9" s="5" customFormat="1" ht="83.25" customHeight="1">
      <c r="A127" s="155">
        <v>4</v>
      </c>
      <c r="B127" s="94">
        <v>4</v>
      </c>
      <c r="C127" s="101" t="s">
        <v>71</v>
      </c>
      <c r="D127" s="85">
        <v>1992</v>
      </c>
      <c r="E127" s="85" t="s">
        <v>72</v>
      </c>
      <c r="F127" s="44" t="s">
        <v>183</v>
      </c>
      <c r="G127" s="87" t="s">
        <v>162</v>
      </c>
      <c r="H127" s="75" t="s">
        <v>75</v>
      </c>
      <c r="I127" s="102" t="s">
        <v>76</v>
      </c>
    </row>
    <row r="128" spans="1:9" s="5" customFormat="1" ht="83.25" customHeight="1">
      <c r="A128" s="155">
        <v>5</v>
      </c>
      <c r="B128" s="94">
        <v>16</v>
      </c>
      <c r="C128" s="101" t="s">
        <v>282</v>
      </c>
      <c r="D128" s="85">
        <v>1991</v>
      </c>
      <c r="E128" s="85" t="s">
        <v>72</v>
      </c>
      <c r="F128" s="44" t="s">
        <v>338</v>
      </c>
      <c r="G128" s="87" t="s">
        <v>300</v>
      </c>
      <c r="H128" s="75" t="s">
        <v>301</v>
      </c>
      <c r="I128" s="102" t="s">
        <v>208</v>
      </c>
    </row>
    <row r="129" spans="1:9" s="5" customFormat="1" ht="83.25" customHeight="1">
      <c r="A129" s="155">
        <v>6</v>
      </c>
      <c r="B129" s="94">
        <v>25</v>
      </c>
      <c r="C129" s="101" t="s">
        <v>209</v>
      </c>
      <c r="D129" s="85">
        <v>1992</v>
      </c>
      <c r="E129" s="85" t="s">
        <v>113</v>
      </c>
      <c r="F129" s="44" t="s">
        <v>337</v>
      </c>
      <c r="G129" s="87" t="s">
        <v>306</v>
      </c>
      <c r="H129" s="75" t="s">
        <v>207</v>
      </c>
      <c r="I129" s="102" t="s">
        <v>208</v>
      </c>
    </row>
    <row r="130" spans="1:9" s="5" customFormat="1" ht="83.25" customHeight="1">
      <c r="A130" s="155">
        <v>7</v>
      </c>
      <c r="B130" s="94">
        <v>22</v>
      </c>
      <c r="C130" s="101" t="s">
        <v>204</v>
      </c>
      <c r="D130" s="85">
        <v>1991</v>
      </c>
      <c r="E130" s="85" t="s">
        <v>72</v>
      </c>
      <c r="F130" s="44" t="s">
        <v>304</v>
      </c>
      <c r="G130" s="87" t="s">
        <v>305</v>
      </c>
      <c r="H130" s="75" t="s">
        <v>207</v>
      </c>
      <c r="I130" s="102" t="s">
        <v>208</v>
      </c>
    </row>
    <row r="131" spans="1:9" s="5" customFormat="1" ht="83.25" customHeight="1">
      <c r="A131" s="155">
        <v>8</v>
      </c>
      <c r="B131" s="94">
        <v>31</v>
      </c>
      <c r="C131" s="101" t="s">
        <v>167</v>
      </c>
      <c r="D131" s="85">
        <v>1988</v>
      </c>
      <c r="E131" s="85" t="s">
        <v>72</v>
      </c>
      <c r="F131" s="44" t="s">
        <v>307</v>
      </c>
      <c r="G131" s="87" t="s">
        <v>308</v>
      </c>
      <c r="H131" s="75" t="s">
        <v>159</v>
      </c>
      <c r="I131" s="102" t="s">
        <v>93</v>
      </c>
    </row>
    <row r="132" spans="1:9" s="5" customFormat="1" ht="83.25" customHeight="1">
      <c r="A132" s="155">
        <v>9</v>
      </c>
      <c r="B132" s="94">
        <v>111</v>
      </c>
      <c r="C132" s="101" t="s">
        <v>493</v>
      </c>
      <c r="D132" s="85"/>
      <c r="E132" s="85"/>
      <c r="F132" s="44" t="s">
        <v>512</v>
      </c>
      <c r="G132" s="87"/>
      <c r="H132" s="75" t="s">
        <v>461</v>
      </c>
      <c r="I132" s="102" t="s">
        <v>462</v>
      </c>
    </row>
    <row r="133" spans="1:9" s="5" customFormat="1" ht="83.25" customHeight="1">
      <c r="A133" s="155">
        <v>10</v>
      </c>
      <c r="B133" s="94">
        <v>52</v>
      </c>
      <c r="C133" s="101" t="s">
        <v>315</v>
      </c>
      <c r="D133" s="85">
        <v>1998</v>
      </c>
      <c r="E133" s="85" t="s">
        <v>84</v>
      </c>
      <c r="F133" s="44" t="s">
        <v>407</v>
      </c>
      <c r="G133" s="87" t="s">
        <v>408</v>
      </c>
      <c r="H133" s="75" t="s">
        <v>96</v>
      </c>
      <c r="I133" s="102" t="s">
        <v>171</v>
      </c>
    </row>
    <row r="134" spans="1:9" s="5" customFormat="1" ht="83.25" customHeight="1">
      <c r="A134" s="155">
        <v>11</v>
      </c>
      <c r="B134" s="94">
        <v>48</v>
      </c>
      <c r="C134" s="101" t="s">
        <v>311</v>
      </c>
      <c r="D134" s="85">
        <v>1997</v>
      </c>
      <c r="E134" s="85" t="s">
        <v>72</v>
      </c>
      <c r="F134" s="44" t="s">
        <v>312</v>
      </c>
      <c r="G134" s="87" t="s">
        <v>313</v>
      </c>
      <c r="H134" s="75" t="s">
        <v>96</v>
      </c>
      <c r="I134" s="102" t="s">
        <v>171</v>
      </c>
    </row>
    <row r="135" spans="1:9" s="5" customFormat="1" ht="83.25" customHeight="1">
      <c r="A135" s="155">
        <v>12</v>
      </c>
      <c r="B135" s="94">
        <v>47</v>
      </c>
      <c r="C135" s="101" t="s">
        <v>177</v>
      </c>
      <c r="D135" s="85">
        <v>1984</v>
      </c>
      <c r="E135" s="85" t="s">
        <v>72</v>
      </c>
      <c r="F135" s="44" t="s">
        <v>518</v>
      </c>
      <c r="G135" s="87" t="s">
        <v>509</v>
      </c>
      <c r="H135" s="75" t="s">
        <v>96</v>
      </c>
      <c r="I135" s="102" t="s">
        <v>171</v>
      </c>
    </row>
    <row r="136" spans="1:9" s="5" customFormat="1" ht="83.25" customHeight="1">
      <c r="A136" s="155">
        <v>13</v>
      </c>
      <c r="B136" s="94">
        <v>2</v>
      </c>
      <c r="C136" s="101" t="s">
        <v>71</v>
      </c>
      <c r="D136" s="85">
        <v>1992</v>
      </c>
      <c r="E136" s="85" t="s">
        <v>72</v>
      </c>
      <c r="F136" s="44" t="s">
        <v>335</v>
      </c>
      <c r="G136" s="87" t="s">
        <v>298</v>
      </c>
      <c r="H136" s="75" t="s">
        <v>75</v>
      </c>
      <c r="I136" s="102" t="s">
        <v>76</v>
      </c>
    </row>
    <row r="137" spans="1:9" s="5" customFormat="1" ht="83.25" customHeight="1">
      <c r="A137" s="155">
        <v>14</v>
      </c>
      <c r="B137" s="94">
        <v>54</v>
      </c>
      <c r="C137" s="101" t="s">
        <v>168</v>
      </c>
      <c r="D137" s="85">
        <v>1971</v>
      </c>
      <c r="E137" s="85" t="s">
        <v>169</v>
      </c>
      <c r="F137" s="44" t="s">
        <v>413</v>
      </c>
      <c r="G137" s="87" t="s">
        <v>414</v>
      </c>
      <c r="H137" s="75" t="s">
        <v>96</v>
      </c>
      <c r="I137" s="102" t="s">
        <v>171</v>
      </c>
    </row>
    <row r="138" spans="1:9" s="5" customFormat="1" ht="83.25" customHeight="1">
      <c r="A138" s="155">
        <v>15</v>
      </c>
      <c r="B138" s="94">
        <v>62</v>
      </c>
      <c r="C138" s="101" t="s">
        <v>123</v>
      </c>
      <c r="D138" s="85">
        <v>1989</v>
      </c>
      <c r="E138" s="85" t="s">
        <v>84</v>
      </c>
      <c r="F138" s="44" t="s">
        <v>322</v>
      </c>
      <c r="G138" s="87" t="s">
        <v>323</v>
      </c>
      <c r="H138" s="75" t="s">
        <v>63</v>
      </c>
      <c r="I138" s="102" t="s">
        <v>102</v>
      </c>
    </row>
    <row r="139" spans="1:9" s="5" customFormat="1" ht="83.25" customHeight="1">
      <c r="A139" s="155">
        <v>16</v>
      </c>
      <c r="B139" s="94">
        <v>60</v>
      </c>
      <c r="C139" s="101" t="s">
        <v>64</v>
      </c>
      <c r="D139" s="85">
        <v>1992</v>
      </c>
      <c r="E139" s="85" t="s">
        <v>84</v>
      </c>
      <c r="F139" s="44" t="s">
        <v>320</v>
      </c>
      <c r="G139" s="87" t="s">
        <v>321</v>
      </c>
      <c r="H139" s="75" t="s">
        <v>63</v>
      </c>
      <c r="I139" s="102" t="s">
        <v>102</v>
      </c>
    </row>
    <row r="140" spans="1:9" s="5" customFormat="1" ht="83.25" customHeight="1">
      <c r="A140" s="155">
        <v>17</v>
      </c>
      <c r="B140" s="94">
        <v>77</v>
      </c>
      <c r="C140" s="101" t="s">
        <v>219</v>
      </c>
      <c r="D140" s="85">
        <v>1995</v>
      </c>
      <c r="E140" s="85" t="s">
        <v>72</v>
      </c>
      <c r="F140" s="44" t="s">
        <v>324</v>
      </c>
      <c r="G140" s="87" t="s">
        <v>325</v>
      </c>
      <c r="H140" s="75" t="s">
        <v>116</v>
      </c>
      <c r="I140" s="102" t="s">
        <v>112</v>
      </c>
    </row>
    <row r="141" spans="1:9" s="5" customFormat="1" ht="83.25" customHeight="1">
      <c r="A141" s="155">
        <v>18</v>
      </c>
      <c r="B141" s="94">
        <v>79</v>
      </c>
      <c r="C141" s="101" t="s">
        <v>222</v>
      </c>
      <c r="D141" s="85">
        <v>1994</v>
      </c>
      <c r="E141" s="85" t="s">
        <v>84</v>
      </c>
      <c r="F141" s="44" t="s">
        <v>326</v>
      </c>
      <c r="G141" s="87" t="s">
        <v>327</v>
      </c>
      <c r="H141" s="75" t="s">
        <v>116</v>
      </c>
      <c r="I141" s="102" t="s">
        <v>112</v>
      </c>
    </row>
    <row r="142" spans="1:9" s="5" customFormat="1" ht="83.25" customHeight="1">
      <c r="A142" s="155">
        <v>19</v>
      </c>
      <c r="B142" s="94">
        <v>103</v>
      </c>
      <c r="C142" s="101" t="s">
        <v>181</v>
      </c>
      <c r="D142" s="85">
        <v>1956</v>
      </c>
      <c r="E142" s="85" t="s">
        <v>72</v>
      </c>
      <c r="F142" s="44" t="s">
        <v>411</v>
      </c>
      <c r="G142" s="87" t="s">
        <v>412</v>
      </c>
      <c r="H142" s="75" t="s">
        <v>375</v>
      </c>
      <c r="I142" s="102" t="s">
        <v>93</v>
      </c>
    </row>
    <row r="143" spans="1:9" s="5" customFormat="1" ht="83.25" customHeight="1">
      <c r="A143" s="155">
        <v>20</v>
      </c>
      <c r="B143" s="94">
        <v>18</v>
      </c>
      <c r="C143" s="101" t="s">
        <v>282</v>
      </c>
      <c r="D143" s="85">
        <v>1991</v>
      </c>
      <c r="E143" s="85" t="s">
        <v>72</v>
      </c>
      <c r="F143" s="44" t="s">
        <v>332</v>
      </c>
      <c r="G143" s="87" t="s">
        <v>303</v>
      </c>
      <c r="H143" s="75" t="s">
        <v>301</v>
      </c>
      <c r="I143" s="102" t="s">
        <v>208</v>
      </c>
    </row>
    <row r="144" spans="1:9" s="5" customFormat="1" ht="83.25" customHeight="1">
      <c r="A144" s="155">
        <v>21</v>
      </c>
      <c r="B144" s="94">
        <v>26</v>
      </c>
      <c r="C144" s="101" t="s">
        <v>209</v>
      </c>
      <c r="D144" s="85">
        <v>1993</v>
      </c>
      <c r="E144" s="85" t="s">
        <v>113</v>
      </c>
      <c r="F144" s="44" t="s">
        <v>513</v>
      </c>
      <c r="G144" s="87" t="s">
        <v>507</v>
      </c>
      <c r="H144" s="75" t="s">
        <v>207</v>
      </c>
      <c r="I144" s="102" t="s">
        <v>208</v>
      </c>
    </row>
    <row r="145" spans="1:9" s="5" customFormat="1" ht="83.25" customHeight="1">
      <c r="A145" s="155">
        <v>22</v>
      </c>
      <c r="B145" s="94">
        <v>53</v>
      </c>
      <c r="C145" s="101" t="s">
        <v>315</v>
      </c>
      <c r="D145" s="85">
        <v>1998</v>
      </c>
      <c r="E145" s="85" t="s">
        <v>84</v>
      </c>
      <c r="F145" s="44" t="s">
        <v>514</v>
      </c>
      <c r="G145" s="87" t="s">
        <v>511</v>
      </c>
      <c r="H145" s="75" t="s">
        <v>96</v>
      </c>
      <c r="I145" s="102" t="s">
        <v>171</v>
      </c>
    </row>
    <row r="146" spans="1:9" s="5" customFormat="1" ht="83.25" customHeight="1">
      <c r="A146" s="155">
        <v>23</v>
      </c>
      <c r="B146" s="94">
        <v>50</v>
      </c>
      <c r="C146" s="101" t="s">
        <v>311</v>
      </c>
      <c r="D146" s="85">
        <v>1997</v>
      </c>
      <c r="E146" s="85" t="s">
        <v>72</v>
      </c>
      <c r="F146" s="44" t="s">
        <v>403</v>
      </c>
      <c r="G146" s="87" t="s">
        <v>404</v>
      </c>
      <c r="H146" s="75" t="s">
        <v>96</v>
      </c>
      <c r="I146" s="102" t="s">
        <v>171</v>
      </c>
    </row>
    <row r="147" spans="1:9" s="5" customFormat="1" ht="83.25" customHeight="1">
      <c r="A147" s="155">
        <v>24</v>
      </c>
      <c r="B147" s="94">
        <v>46</v>
      </c>
      <c r="C147" s="101" t="s">
        <v>177</v>
      </c>
      <c r="D147" s="85">
        <v>1984</v>
      </c>
      <c r="E147" s="85" t="s">
        <v>72</v>
      </c>
      <c r="F147" s="44" t="s">
        <v>405</v>
      </c>
      <c r="G147" s="87" t="s">
        <v>406</v>
      </c>
      <c r="H147" s="75" t="s">
        <v>96</v>
      </c>
      <c r="I147" s="102" t="s">
        <v>171</v>
      </c>
    </row>
    <row r="148" spans="1:9" s="5" customFormat="1" ht="83.25" customHeight="1">
      <c r="A148" s="155">
        <v>25</v>
      </c>
      <c r="B148" s="94">
        <v>3</v>
      </c>
      <c r="C148" s="101" t="s">
        <v>71</v>
      </c>
      <c r="D148" s="85">
        <v>1992</v>
      </c>
      <c r="E148" s="85" t="s">
        <v>72</v>
      </c>
      <c r="F148" s="44" t="s">
        <v>331</v>
      </c>
      <c r="G148" s="87" t="s">
        <v>299</v>
      </c>
      <c r="H148" s="75" t="s">
        <v>75</v>
      </c>
      <c r="I148" s="102" t="s">
        <v>76</v>
      </c>
    </row>
  </sheetData>
  <sheetProtection/>
  <mergeCells count="36">
    <mergeCell ref="A42:I42"/>
    <mergeCell ref="F6:F7"/>
    <mergeCell ref="A1:I1"/>
    <mergeCell ref="A2:I2"/>
    <mergeCell ref="A3:I3"/>
    <mergeCell ref="A4:I4"/>
    <mergeCell ref="A5:I5"/>
    <mergeCell ref="C6:C7"/>
    <mergeCell ref="A8:I8"/>
    <mergeCell ref="D6:D7"/>
    <mergeCell ref="A25:I25"/>
    <mergeCell ref="A26:I26"/>
    <mergeCell ref="A34:I34"/>
    <mergeCell ref="A9:I9"/>
    <mergeCell ref="H6:H7"/>
    <mergeCell ref="E6:E7"/>
    <mergeCell ref="G6:G7"/>
    <mergeCell ref="A59:I59"/>
    <mergeCell ref="A60:I60"/>
    <mergeCell ref="A10:I10"/>
    <mergeCell ref="A6:A7"/>
    <mergeCell ref="I6:I7"/>
    <mergeCell ref="A90:I90"/>
    <mergeCell ref="A40:I40"/>
    <mergeCell ref="A41:I41"/>
    <mergeCell ref="B6:B7"/>
    <mergeCell ref="A33:I33"/>
    <mergeCell ref="A64:I64"/>
    <mergeCell ref="A65:I65"/>
    <mergeCell ref="A111:I111"/>
    <mergeCell ref="A112:I112"/>
    <mergeCell ref="A123:I123"/>
    <mergeCell ref="A122:I122"/>
    <mergeCell ref="A92:I92"/>
    <mergeCell ref="A91:I91"/>
    <mergeCell ref="A121:I121"/>
  </mergeCells>
  <printOptions horizontalCentered="1"/>
  <pageMargins left="0" right="0" top="0" bottom="0" header="0" footer="0"/>
  <pageSetup horizontalDpi="600" verticalDpi="600" orientation="portrait" paperSize="9" scale="37" r:id="rId2"/>
  <rowBreaks count="3" manualBreakCount="3">
    <brk id="39" max="8" man="1"/>
    <brk id="89" max="8" man="1"/>
    <brk id="120" max="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view="pageBreakPreview" zoomScale="42" zoomScaleNormal="42" zoomScaleSheetLayoutView="42" zoomScalePageLayoutView="0" workbookViewId="0" topLeftCell="A1">
      <selection activeCell="F15" sqref="F15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1.28125" style="1" customWidth="1"/>
    <col min="7" max="7" width="46.421875" style="1" customWidth="1"/>
    <col min="8" max="8" width="53.140625" style="1" customWidth="1"/>
    <col min="9" max="9" width="43.851562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8.00390625" style="1" customWidth="1"/>
    <col min="15" max="16" width="14.57421875" style="1" customWidth="1"/>
    <col min="17" max="16384" width="9.140625" style="1" customWidth="1"/>
  </cols>
  <sheetData>
    <row r="1" spans="1:14" s="3" customFormat="1" ht="75" customHeight="1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s="3" customFormat="1" ht="27.75" customHeight="1">
      <c r="A2" s="378" t="s">
        <v>54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3" customFormat="1" ht="39.75" customHeight="1">
      <c r="A3" s="378" t="s">
        <v>13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3" customFormat="1" ht="35.25" customHeight="1">
      <c r="A4" s="379">
        <v>42798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s="3" customFormat="1" ht="45.75" customHeight="1">
      <c r="A5" s="378" t="s">
        <v>50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s="3" customFormat="1" ht="45.75" customHeight="1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</row>
    <row r="7" spans="1:14" s="4" customFormat="1" ht="36.75" customHeight="1">
      <c r="A7" s="367" t="s">
        <v>17</v>
      </c>
      <c r="B7" s="363" t="s">
        <v>4</v>
      </c>
      <c r="C7" s="370" t="s">
        <v>2</v>
      </c>
      <c r="D7" s="363" t="s">
        <v>8</v>
      </c>
      <c r="E7" s="363" t="s">
        <v>6</v>
      </c>
      <c r="F7" s="370" t="s">
        <v>3</v>
      </c>
      <c r="G7" s="372" t="s">
        <v>24</v>
      </c>
      <c r="H7" s="370" t="s">
        <v>25</v>
      </c>
      <c r="I7" s="370" t="s">
        <v>31</v>
      </c>
      <c r="J7" s="365" t="s">
        <v>14</v>
      </c>
      <c r="K7" s="365"/>
      <c r="L7" s="365"/>
      <c r="M7" s="365"/>
      <c r="N7" s="365" t="s">
        <v>44</v>
      </c>
    </row>
    <row r="8" spans="1:14" s="4" customFormat="1" ht="36.75" customHeight="1">
      <c r="A8" s="367"/>
      <c r="B8" s="363"/>
      <c r="C8" s="370"/>
      <c r="D8" s="363"/>
      <c r="E8" s="363"/>
      <c r="F8" s="370"/>
      <c r="G8" s="373"/>
      <c r="H8" s="370"/>
      <c r="I8" s="370"/>
      <c r="J8" s="365" t="s">
        <v>21</v>
      </c>
      <c r="K8" s="366"/>
      <c r="L8" s="365" t="s">
        <v>22</v>
      </c>
      <c r="M8" s="366"/>
      <c r="N8" s="365"/>
    </row>
    <row r="9" spans="1:16" s="4" customFormat="1" ht="36.75" customHeight="1">
      <c r="A9" s="368"/>
      <c r="B9" s="364"/>
      <c r="C9" s="371"/>
      <c r="D9" s="364"/>
      <c r="E9" s="364"/>
      <c r="F9" s="371"/>
      <c r="G9" s="373"/>
      <c r="H9" s="371"/>
      <c r="I9" s="371"/>
      <c r="J9" s="143" t="s">
        <v>15</v>
      </c>
      <c r="K9" s="144" t="s">
        <v>16</v>
      </c>
      <c r="L9" s="143" t="s">
        <v>15</v>
      </c>
      <c r="M9" s="144" t="s">
        <v>16</v>
      </c>
      <c r="N9" s="369"/>
      <c r="O9" s="106">
        <v>36</v>
      </c>
      <c r="P9" s="106">
        <v>40</v>
      </c>
    </row>
    <row r="10" spans="1:14" s="5" customFormat="1" ht="73.5" customHeight="1" hidden="1">
      <c r="A10" s="128"/>
      <c r="B10" s="129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30"/>
      <c r="H10" s="112" t="s">
        <v>20</v>
      </c>
      <c r="I10" s="112" t="s">
        <v>12</v>
      </c>
      <c r="J10" s="112"/>
      <c r="K10" s="112"/>
      <c r="L10" s="143" t="s">
        <v>15</v>
      </c>
      <c r="M10" s="144" t="s">
        <v>16</v>
      </c>
      <c r="N10" s="149"/>
    </row>
    <row r="11" spans="1:14" s="5" customFormat="1" ht="37.5" customHeight="1">
      <c r="A11" s="374" t="s">
        <v>346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6"/>
    </row>
    <row r="12" spans="1:16" s="5" customFormat="1" ht="78" customHeight="1">
      <c r="A12" s="169">
        <v>1</v>
      </c>
      <c r="B12" s="170">
        <v>90</v>
      </c>
      <c r="C12" s="100" t="s">
        <v>352</v>
      </c>
      <c r="D12" s="105">
        <v>2007</v>
      </c>
      <c r="E12" s="105" t="s">
        <v>56</v>
      </c>
      <c r="F12" s="99" t="s">
        <v>68</v>
      </c>
      <c r="G12" s="51"/>
      <c r="H12" s="81" t="s">
        <v>69</v>
      </c>
      <c r="I12" s="125" t="s">
        <v>70</v>
      </c>
      <c r="J12" s="162">
        <v>0</v>
      </c>
      <c r="K12" s="117">
        <v>30.23</v>
      </c>
      <c r="L12" s="162">
        <v>0</v>
      </c>
      <c r="M12" s="117">
        <v>24.98</v>
      </c>
      <c r="N12" s="162">
        <v>0</v>
      </c>
      <c r="O12" s="12">
        <f aca="true" t="shared" si="0" ref="O12:O19">(K12-$O$9)/4</f>
        <v>-1.4425</v>
      </c>
      <c r="P12" s="12">
        <f aca="true" t="shared" si="1" ref="P12:P19">(M12-$P$9)/4</f>
        <v>-3.755</v>
      </c>
    </row>
    <row r="13" spans="1:16" s="5" customFormat="1" ht="78" customHeight="1">
      <c r="A13" s="169">
        <v>2</v>
      </c>
      <c r="B13" s="170">
        <v>28</v>
      </c>
      <c r="C13" s="100" t="s">
        <v>523</v>
      </c>
      <c r="D13" s="105">
        <v>2003</v>
      </c>
      <c r="E13" s="105" t="s">
        <v>109</v>
      </c>
      <c r="F13" s="99" t="s">
        <v>423</v>
      </c>
      <c r="G13" s="51" t="s">
        <v>424</v>
      </c>
      <c r="H13" s="81" t="s">
        <v>87</v>
      </c>
      <c r="I13" s="136" t="s">
        <v>425</v>
      </c>
      <c r="J13" s="162">
        <v>0</v>
      </c>
      <c r="K13" s="117">
        <v>30.15</v>
      </c>
      <c r="L13" s="162">
        <v>0</v>
      </c>
      <c r="M13" s="117">
        <v>25.24</v>
      </c>
      <c r="N13" s="162">
        <v>0</v>
      </c>
      <c r="O13" s="12">
        <f t="shared" si="0"/>
        <v>-1.4625000000000004</v>
      </c>
      <c r="P13" s="12">
        <f t="shared" si="1"/>
        <v>-3.6900000000000004</v>
      </c>
    </row>
    <row r="14" spans="1:16" s="5" customFormat="1" ht="78" customHeight="1">
      <c r="A14" s="169">
        <v>3</v>
      </c>
      <c r="B14" s="170">
        <v>86</v>
      </c>
      <c r="C14" s="100" t="s">
        <v>524</v>
      </c>
      <c r="D14" s="105">
        <v>2006</v>
      </c>
      <c r="E14" s="105" t="s">
        <v>56</v>
      </c>
      <c r="F14" s="99" t="s">
        <v>65</v>
      </c>
      <c r="G14" s="51" t="s">
        <v>66</v>
      </c>
      <c r="H14" s="81" t="s">
        <v>127</v>
      </c>
      <c r="I14" s="125" t="s">
        <v>67</v>
      </c>
      <c r="J14" s="162">
        <v>0</v>
      </c>
      <c r="K14" s="117">
        <v>30.25</v>
      </c>
      <c r="L14" s="162">
        <v>0</v>
      </c>
      <c r="M14" s="117">
        <v>26.51</v>
      </c>
      <c r="N14" s="162">
        <v>0</v>
      </c>
      <c r="O14" s="12">
        <f t="shared" si="0"/>
        <v>-1.4375</v>
      </c>
      <c r="P14" s="12">
        <f t="shared" si="1"/>
        <v>-3.3724999999999996</v>
      </c>
    </row>
    <row r="15" spans="1:16" s="5" customFormat="1" ht="78" customHeight="1">
      <c r="A15" s="169">
        <v>4</v>
      </c>
      <c r="B15" s="170">
        <v>93</v>
      </c>
      <c r="C15" s="100" t="s">
        <v>521</v>
      </c>
      <c r="D15" s="105">
        <v>2003</v>
      </c>
      <c r="E15" s="105" t="s">
        <v>109</v>
      </c>
      <c r="F15" s="44" t="s">
        <v>434</v>
      </c>
      <c r="G15" s="51" t="s">
        <v>341</v>
      </c>
      <c r="H15" s="81" t="s">
        <v>127</v>
      </c>
      <c r="I15" s="125" t="s">
        <v>128</v>
      </c>
      <c r="J15" s="162">
        <v>0</v>
      </c>
      <c r="K15" s="117">
        <v>32.92</v>
      </c>
      <c r="L15" s="162">
        <v>0</v>
      </c>
      <c r="M15" s="117">
        <v>26.98</v>
      </c>
      <c r="N15" s="162">
        <v>0</v>
      </c>
      <c r="O15" s="12">
        <f t="shared" si="0"/>
        <v>-0.7699999999999996</v>
      </c>
      <c r="P15" s="12">
        <f t="shared" si="1"/>
        <v>-3.255</v>
      </c>
    </row>
    <row r="16" spans="1:16" s="5" customFormat="1" ht="78" customHeight="1">
      <c r="A16" s="169">
        <v>5</v>
      </c>
      <c r="B16" s="170">
        <v>10</v>
      </c>
      <c r="C16" s="100" t="s">
        <v>522</v>
      </c>
      <c r="D16" s="105">
        <v>2005</v>
      </c>
      <c r="E16" s="105" t="s">
        <v>56</v>
      </c>
      <c r="F16" s="99" t="s">
        <v>57</v>
      </c>
      <c r="G16" s="51" t="s">
        <v>58</v>
      </c>
      <c r="H16" s="81" t="s">
        <v>59</v>
      </c>
      <c r="I16" s="125" t="s">
        <v>60</v>
      </c>
      <c r="J16" s="162">
        <v>0</v>
      </c>
      <c r="K16" s="117">
        <v>33.95</v>
      </c>
      <c r="L16" s="162">
        <v>0</v>
      </c>
      <c r="M16" s="117">
        <v>31.77</v>
      </c>
      <c r="N16" s="162">
        <v>0</v>
      </c>
      <c r="O16" s="12">
        <f t="shared" si="0"/>
        <v>-0.5124999999999993</v>
      </c>
      <c r="P16" s="12">
        <f t="shared" si="1"/>
        <v>-2.0575</v>
      </c>
    </row>
    <row r="17" spans="1:16" s="5" customFormat="1" ht="78" customHeight="1">
      <c r="A17" s="169">
        <v>6</v>
      </c>
      <c r="B17" s="170">
        <v>101</v>
      </c>
      <c r="C17" s="100" t="s">
        <v>349</v>
      </c>
      <c r="D17" s="105">
        <v>2003</v>
      </c>
      <c r="E17" s="105" t="s">
        <v>109</v>
      </c>
      <c r="F17" s="99" t="s">
        <v>343</v>
      </c>
      <c r="G17" s="51" t="s">
        <v>342</v>
      </c>
      <c r="H17" s="81" t="s">
        <v>129</v>
      </c>
      <c r="I17" s="125" t="s">
        <v>130</v>
      </c>
      <c r="J17" s="162">
        <v>0</v>
      </c>
      <c r="K17" s="117">
        <v>31.29</v>
      </c>
      <c r="L17" s="162">
        <v>4</v>
      </c>
      <c r="M17" s="117">
        <v>23.17</v>
      </c>
      <c r="N17" s="162">
        <v>4</v>
      </c>
      <c r="O17" s="12">
        <f t="shared" si="0"/>
        <v>-1.1775000000000002</v>
      </c>
      <c r="P17" s="12">
        <f t="shared" si="1"/>
        <v>-4.2075</v>
      </c>
    </row>
    <row r="18" spans="1:16" s="5" customFormat="1" ht="78" customHeight="1">
      <c r="A18" s="169">
        <v>7</v>
      </c>
      <c r="B18" s="170">
        <v>92</v>
      </c>
      <c r="C18" s="100" t="s">
        <v>525</v>
      </c>
      <c r="D18" s="105">
        <v>2003</v>
      </c>
      <c r="E18" s="105" t="s">
        <v>109</v>
      </c>
      <c r="F18" s="44" t="s">
        <v>434</v>
      </c>
      <c r="G18" s="51" t="s">
        <v>341</v>
      </c>
      <c r="H18" s="81" t="s">
        <v>127</v>
      </c>
      <c r="I18" s="125" t="s">
        <v>128</v>
      </c>
      <c r="J18" s="162">
        <v>4</v>
      </c>
      <c r="K18" s="117">
        <v>31.76</v>
      </c>
      <c r="L18" s="162">
        <v>0</v>
      </c>
      <c r="M18" s="117">
        <v>31.54</v>
      </c>
      <c r="N18" s="162">
        <v>4</v>
      </c>
      <c r="O18" s="12">
        <f t="shared" si="0"/>
        <v>-1.0599999999999996</v>
      </c>
      <c r="P18" s="12">
        <f t="shared" si="1"/>
        <v>-2.115</v>
      </c>
    </row>
    <row r="19" spans="1:16" s="5" customFormat="1" ht="78" customHeight="1">
      <c r="A19" s="169"/>
      <c r="B19" s="170">
        <v>70</v>
      </c>
      <c r="C19" s="100" t="s">
        <v>351</v>
      </c>
      <c r="D19" s="105">
        <v>2004</v>
      </c>
      <c r="E19" s="105" t="s">
        <v>56</v>
      </c>
      <c r="F19" s="99" t="s">
        <v>61</v>
      </c>
      <c r="G19" s="51" t="s">
        <v>62</v>
      </c>
      <c r="H19" s="81" t="s">
        <v>63</v>
      </c>
      <c r="I19" s="125" t="s">
        <v>64</v>
      </c>
      <c r="J19" s="360" t="s">
        <v>355</v>
      </c>
      <c r="K19" s="361"/>
      <c r="L19" s="361"/>
      <c r="M19" s="361"/>
      <c r="N19" s="362"/>
      <c r="O19" s="12">
        <f t="shared" si="0"/>
        <v>-9</v>
      </c>
      <c r="P19" s="12">
        <f t="shared" si="1"/>
        <v>-10</v>
      </c>
    </row>
    <row r="20" spans="1:14" s="5" customFormat="1" ht="37.5" customHeight="1">
      <c r="A20" s="374" t="s">
        <v>347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6"/>
    </row>
    <row r="21" spans="1:16" s="5" customFormat="1" ht="70.5" customHeight="1">
      <c r="A21" s="169">
        <v>1</v>
      </c>
      <c r="B21" s="170">
        <v>75</v>
      </c>
      <c r="C21" s="100" t="s">
        <v>108</v>
      </c>
      <c r="D21" s="105">
        <v>2001</v>
      </c>
      <c r="E21" s="105" t="s">
        <v>109</v>
      </c>
      <c r="F21" s="99" t="s">
        <v>435</v>
      </c>
      <c r="G21" s="51" t="s">
        <v>111</v>
      </c>
      <c r="H21" s="81" t="s">
        <v>106</v>
      </c>
      <c r="I21" s="125" t="s">
        <v>107</v>
      </c>
      <c r="J21" s="162">
        <v>0</v>
      </c>
      <c r="K21" s="117">
        <v>28.56</v>
      </c>
      <c r="L21" s="162">
        <v>0</v>
      </c>
      <c r="M21" s="117">
        <v>24.09</v>
      </c>
      <c r="N21" s="162">
        <v>0</v>
      </c>
      <c r="O21" s="12">
        <f aca="true" t="shared" si="2" ref="O21:O26">(K21-$O$9)/4</f>
        <v>-1.8600000000000003</v>
      </c>
      <c r="P21" s="12">
        <f aca="true" t="shared" si="3" ref="P21:P26">(M21-$P$9)/4</f>
        <v>-3.9775</v>
      </c>
    </row>
    <row r="22" spans="1:16" s="5" customFormat="1" ht="70.5" customHeight="1">
      <c r="A22" s="169">
        <v>2</v>
      </c>
      <c r="B22" s="170">
        <v>84</v>
      </c>
      <c r="C22" s="100" t="s">
        <v>112</v>
      </c>
      <c r="D22" s="105">
        <v>1966</v>
      </c>
      <c r="E22" s="105" t="s">
        <v>113</v>
      </c>
      <c r="F22" s="99" t="s">
        <v>114</v>
      </c>
      <c r="G22" s="51" t="s">
        <v>115</v>
      </c>
      <c r="H22" s="81" t="s">
        <v>116</v>
      </c>
      <c r="I22" s="125" t="s">
        <v>93</v>
      </c>
      <c r="J22" s="162">
        <v>1</v>
      </c>
      <c r="K22" s="117">
        <v>39.69</v>
      </c>
      <c r="L22" s="162">
        <v>0</v>
      </c>
      <c r="M22" s="117">
        <v>36.27</v>
      </c>
      <c r="N22" s="162">
        <v>1</v>
      </c>
      <c r="O22" s="12">
        <f t="shared" si="2"/>
        <v>0.9224999999999994</v>
      </c>
      <c r="P22" s="12">
        <f t="shared" si="3"/>
        <v>-0.9324999999999992</v>
      </c>
    </row>
    <row r="23" spans="1:16" s="5" customFormat="1" ht="70.5" customHeight="1">
      <c r="A23" s="169">
        <v>3</v>
      </c>
      <c r="B23" s="170">
        <v>106</v>
      </c>
      <c r="C23" s="100" t="s">
        <v>103</v>
      </c>
      <c r="D23" s="105">
        <v>2000</v>
      </c>
      <c r="E23" s="105" t="s">
        <v>99</v>
      </c>
      <c r="F23" s="99" t="s">
        <v>110</v>
      </c>
      <c r="G23" s="51" t="s">
        <v>111</v>
      </c>
      <c r="H23" s="81" t="s">
        <v>106</v>
      </c>
      <c r="I23" s="125" t="s">
        <v>107</v>
      </c>
      <c r="J23" s="162">
        <v>0</v>
      </c>
      <c r="K23" s="117">
        <v>31.83</v>
      </c>
      <c r="L23" s="162">
        <v>4</v>
      </c>
      <c r="M23" s="117">
        <v>30.94</v>
      </c>
      <c r="N23" s="162">
        <v>4</v>
      </c>
      <c r="O23" s="12">
        <f t="shared" si="2"/>
        <v>-1.0425000000000004</v>
      </c>
      <c r="P23" s="12">
        <f t="shared" si="3"/>
        <v>-2.2649999999999997</v>
      </c>
    </row>
    <row r="24" spans="1:16" s="5" customFormat="1" ht="70.5" customHeight="1">
      <c r="A24" s="169">
        <v>4</v>
      </c>
      <c r="B24" s="170">
        <v>27</v>
      </c>
      <c r="C24" s="44" t="s">
        <v>83</v>
      </c>
      <c r="D24" s="105">
        <v>1988</v>
      </c>
      <c r="E24" s="105" t="s">
        <v>84</v>
      </c>
      <c r="F24" s="99" t="s">
        <v>85</v>
      </c>
      <c r="G24" s="51" t="s">
        <v>86</v>
      </c>
      <c r="H24" s="81" t="s">
        <v>87</v>
      </c>
      <c r="I24" s="125" t="s">
        <v>88</v>
      </c>
      <c r="J24" s="162">
        <v>1</v>
      </c>
      <c r="K24" s="117">
        <v>37.92</v>
      </c>
      <c r="L24" s="162">
        <v>4</v>
      </c>
      <c r="M24" s="117">
        <v>39.99</v>
      </c>
      <c r="N24" s="162">
        <v>5</v>
      </c>
      <c r="O24" s="12">
        <f t="shared" si="2"/>
        <v>0.4800000000000004</v>
      </c>
      <c r="P24" s="12">
        <f t="shared" si="3"/>
        <v>-0.0024999999999995026</v>
      </c>
    </row>
    <row r="25" spans="1:16" s="5" customFormat="1" ht="70.5" customHeight="1">
      <c r="A25" s="169">
        <v>5</v>
      </c>
      <c r="B25" s="170">
        <v>87</v>
      </c>
      <c r="C25" s="100" t="s">
        <v>131</v>
      </c>
      <c r="D25" s="105">
        <v>2002</v>
      </c>
      <c r="E25" s="105" t="s">
        <v>109</v>
      </c>
      <c r="F25" s="99" t="s">
        <v>117</v>
      </c>
      <c r="G25" s="51" t="s">
        <v>118</v>
      </c>
      <c r="H25" s="81" t="s">
        <v>127</v>
      </c>
      <c r="I25" s="125" t="s">
        <v>67</v>
      </c>
      <c r="J25" s="162">
        <v>2</v>
      </c>
      <c r="K25" s="117">
        <v>43.35</v>
      </c>
      <c r="L25" s="162">
        <v>5</v>
      </c>
      <c r="M25" s="117">
        <v>40.66</v>
      </c>
      <c r="N25" s="162">
        <v>7</v>
      </c>
      <c r="O25" s="12">
        <f t="shared" si="2"/>
        <v>1.8375000000000004</v>
      </c>
      <c r="P25" s="12">
        <f t="shared" si="3"/>
        <v>0.16499999999999915</v>
      </c>
    </row>
    <row r="26" spans="1:16" s="5" customFormat="1" ht="70.5" customHeight="1">
      <c r="A26" s="169"/>
      <c r="B26" s="170">
        <v>78</v>
      </c>
      <c r="C26" s="100" t="s">
        <v>219</v>
      </c>
      <c r="D26" s="105">
        <v>1995</v>
      </c>
      <c r="E26" s="105" t="s">
        <v>72</v>
      </c>
      <c r="F26" s="99" t="s">
        <v>220</v>
      </c>
      <c r="G26" s="51" t="s">
        <v>221</v>
      </c>
      <c r="H26" s="81" t="s">
        <v>116</v>
      </c>
      <c r="I26" s="125" t="s">
        <v>112</v>
      </c>
      <c r="J26" s="360" t="s">
        <v>384</v>
      </c>
      <c r="K26" s="361"/>
      <c r="L26" s="361"/>
      <c r="M26" s="361"/>
      <c r="N26" s="362"/>
      <c r="O26" s="12">
        <f t="shared" si="2"/>
        <v>-9</v>
      </c>
      <c r="P26" s="12">
        <f t="shared" si="3"/>
        <v>-10</v>
      </c>
    </row>
    <row r="27" spans="1:13" s="3" customFormat="1" ht="30.75" customHeight="1">
      <c r="A27" s="25"/>
      <c r="B27" s="25"/>
      <c r="D27" s="17" t="s">
        <v>46</v>
      </c>
      <c r="E27" s="35"/>
      <c r="F27" s="16"/>
      <c r="G27" s="16"/>
      <c r="H27" s="26"/>
      <c r="I27" s="17" t="s">
        <v>47</v>
      </c>
      <c r="J27" s="17"/>
      <c r="K27" s="17"/>
      <c r="M27" s="25"/>
    </row>
    <row r="28" spans="1:13" s="3" customFormat="1" ht="11.25" customHeight="1">
      <c r="A28" s="25"/>
      <c r="B28" s="25"/>
      <c r="D28" s="16"/>
      <c r="E28" s="16"/>
      <c r="F28" s="16"/>
      <c r="G28" s="16"/>
      <c r="H28" s="26"/>
      <c r="I28" s="27"/>
      <c r="J28" s="27"/>
      <c r="K28" s="27"/>
      <c r="M28" s="25"/>
    </row>
    <row r="29" spans="1:13" s="3" customFormat="1" ht="30.75" customHeight="1">
      <c r="A29" s="25"/>
      <c r="B29" s="25"/>
      <c r="D29" s="17" t="s">
        <v>37</v>
      </c>
      <c r="E29" s="35"/>
      <c r="F29" s="16"/>
      <c r="G29" s="16"/>
      <c r="H29" s="26"/>
      <c r="I29" s="17" t="s">
        <v>30</v>
      </c>
      <c r="J29" s="17"/>
      <c r="K29" s="17"/>
      <c r="M29" s="25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23">
    <mergeCell ref="J26:N26"/>
    <mergeCell ref="A6:N6"/>
    <mergeCell ref="C7:C9"/>
    <mergeCell ref="L8:M8"/>
    <mergeCell ref="J7:M7"/>
    <mergeCell ref="F7:F9"/>
    <mergeCell ref="E7:E9"/>
    <mergeCell ref="D7:D9"/>
    <mergeCell ref="N7:N9"/>
    <mergeCell ref="J8:K8"/>
    <mergeCell ref="A11:N11"/>
    <mergeCell ref="J19:N19"/>
    <mergeCell ref="A20:N20"/>
    <mergeCell ref="G7:G9"/>
    <mergeCell ref="H7:H9"/>
    <mergeCell ref="I7:I9"/>
    <mergeCell ref="A1:N1"/>
    <mergeCell ref="A2:N2"/>
    <mergeCell ref="A3:N3"/>
    <mergeCell ref="A4:N4"/>
    <mergeCell ref="A5:N5"/>
    <mergeCell ref="B7:B9"/>
    <mergeCell ref="A7:A9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view="pageBreakPreview" zoomScale="42" zoomScaleNormal="42" zoomScaleSheetLayoutView="42" zoomScalePageLayoutView="0" workbookViewId="0" topLeftCell="A1">
      <selection activeCell="A1" sqref="A1:O1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4.00390625" style="1" customWidth="1"/>
    <col min="7" max="7" width="46.421875" style="1" customWidth="1"/>
    <col min="8" max="8" width="56.8515625" style="1" customWidth="1"/>
    <col min="9" max="9" width="48.28125" style="1" customWidth="1"/>
    <col min="10" max="10" width="14.7109375" style="1" customWidth="1"/>
    <col min="11" max="11" width="19.7109375" style="1" customWidth="1"/>
    <col min="12" max="12" width="14.7109375" style="1" customWidth="1"/>
    <col min="13" max="13" width="17.57421875" style="1" customWidth="1"/>
    <col min="14" max="14" width="15.57421875" style="1" bestFit="1" customWidth="1"/>
    <col min="15" max="15" width="16.7109375" style="1" customWidth="1"/>
    <col min="16" max="16" width="12.140625" style="1" bestFit="1" customWidth="1"/>
    <col min="17" max="17" width="16.57421875" style="1" customWidth="1"/>
    <col min="18" max="16384" width="9.140625" style="1" customWidth="1"/>
  </cols>
  <sheetData>
    <row r="1" spans="1:15" s="3" customFormat="1" ht="75" customHeight="1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s="3" customFormat="1" ht="27.75" customHeight="1">
      <c r="A2" s="378" t="s">
        <v>54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s="3" customFormat="1" ht="39.75" customHeight="1">
      <c r="A3" s="378" t="s">
        <v>13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1:15" s="3" customFormat="1" ht="35.25" customHeight="1">
      <c r="A4" s="379">
        <v>42798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17" s="3" customFormat="1" ht="45.75" customHeight="1">
      <c r="A5" s="378" t="s">
        <v>38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Q5"/>
    </row>
    <row r="6" spans="1:15" s="3" customFormat="1" ht="45.75" customHeight="1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4" customFormat="1" ht="36.75" customHeight="1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393" t="s">
        <v>24</v>
      </c>
      <c r="H7" s="388" t="s">
        <v>25</v>
      </c>
      <c r="I7" s="388" t="s">
        <v>31</v>
      </c>
      <c r="J7" s="395" t="s">
        <v>14</v>
      </c>
      <c r="K7" s="395"/>
      <c r="L7" s="395"/>
      <c r="M7" s="395"/>
      <c r="N7" s="395" t="s">
        <v>27</v>
      </c>
      <c r="O7" s="395"/>
    </row>
    <row r="8" spans="1:15" s="4" customFormat="1" ht="36.75" customHeight="1">
      <c r="A8" s="398"/>
      <c r="B8" s="390"/>
      <c r="C8" s="388"/>
      <c r="D8" s="390"/>
      <c r="E8" s="390"/>
      <c r="F8" s="388"/>
      <c r="G8" s="394"/>
      <c r="H8" s="388"/>
      <c r="I8" s="388"/>
      <c r="J8" s="395" t="s">
        <v>21</v>
      </c>
      <c r="K8" s="397"/>
      <c r="L8" s="395" t="s">
        <v>22</v>
      </c>
      <c r="M8" s="397"/>
      <c r="N8" s="395"/>
      <c r="O8" s="395"/>
    </row>
    <row r="9" spans="1:17" s="4" customFormat="1" ht="36.75" customHeight="1">
      <c r="A9" s="399"/>
      <c r="B9" s="391"/>
      <c r="C9" s="389"/>
      <c r="D9" s="391"/>
      <c r="E9" s="391"/>
      <c r="F9" s="389"/>
      <c r="G9" s="394"/>
      <c r="H9" s="389"/>
      <c r="I9" s="389"/>
      <c r="J9" s="126" t="s">
        <v>15</v>
      </c>
      <c r="K9" s="127" t="s">
        <v>16</v>
      </c>
      <c r="L9" s="126" t="s">
        <v>15</v>
      </c>
      <c r="M9" s="127" t="s">
        <v>16</v>
      </c>
      <c r="N9" s="396"/>
      <c r="O9" s="396"/>
      <c r="P9" s="106">
        <v>36</v>
      </c>
      <c r="Q9" s="106">
        <v>40</v>
      </c>
    </row>
    <row r="10" spans="1:15" s="5" customFormat="1" ht="73.5" customHeight="1" hidden="1">
      <c r="A10" s="128"/>
      <c r="B10" s="129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30"/>
      <c r="H10" s="112" t="s">
        <v>20</v>
      </c>
      <c r="I10" s="112" t="s">
        <v>12</v>
      </c>
      <c r="J10" s="126" t="s">
        <v>15</v>
      </c>
      <c r="K10" s="127" t="s">
        <v>16</v>
      </c>
      <c r="L10" s="126" t="s">
        <v>15</v>
      </c>
      <c r="M10" s="127" t="s">
        <v>16</v>
      </c>
      <c r="N10" s="132"/>
      <c r="O10" s="133"/>
    </row>
    <row r="11" spans="1:17" s="5" customFormat="1" ht="116.25" customHeight="1">
      <c r="A11" s="163">
        <v>1</v>
      </c>
      <c r="B11" s="168">
        <v>11</v>
      </c>
      <c r="C11" s="101" t="s">
        <v>437</v>
      </c>
      <c r="D11" s="92">
        <v>1984</v>
      </c>
      <c r="E11" s="92" t="s">
        <v>78</v>
      </c>
      <c r="F11" s="99" t="s">
        <v>136</v>
      </c>
      <c r="G11" s="51" t="s">
        <v>137</v>
      </c>
      <c r="H11" s="86" t="s">
        <v>59</v>
      </c>
      <c r="I11" s="181" t="s">
        <v>60</v>
      </c>
      <c r="J11" s="111">
        <v>0</v>
      </c>
      <c r="K11" s="118">
        <v>31.36</v>
      </c>
      <c r="L11" s="111">
        <v>0</v>
      </c>
      <c r="M11" s="118">
        <v>26.48</v>
      </c>
      <c r="N11" s="119">
        <v>0</v>
      </c>
      <c r="O11" s="114"/>
      <c r="P11" s="12">
        <f aca="true" t="shared" si="0" ref="P11:P16">(K11-$P$9)/4</f>
        <v>-1.1600000000000001</v>
      </c>
      <c r="Q11" s="12">
        <f aca="true" t="shared" si="1" ref="Q11:Q16">(M11-$Q$9)/4</f>
        <v>-3.38</v>
      </c>
    </row>
    <row r="12" spans="1:17" s="5" customFormat="1" ht="116.25" customHeight="1">
      <c r="A12" s="163">
        <v>2</v>
      </c>
      <c r="B12" s="168">
        <v>8</v>
      </c>
      <c r="C12" s="101" t="s">
        <v>77</v>
      </c>
      <c r="D12" s="92">
        <v>1983</v>
      </c>
      <c r="E12" s="92" t="s">
        <v>78</v>
      </c>
      <c r="F12" s="99" t="s">
        <v>79</v>
      </c>
      <c r="G12" s="51" t="s">
        <v>80</v>
      </c>
      <c r="H12" s="86" t="s">
        <v>81</v>
      </c>
      <c r="I12" s="181" t="s">
        <v>82</v>
      </c>
      <c r="J12" s="111">
        <v>0</v>
      </c>
      <c r="K12" s="118">
        <v>32.68</v>
      </c>
      <c r="L12" s="111">
        <v>0</v>
      </c>
      <c r="M12" s="118">
        <v>29.94</v>
      </c>
      <c r="N12" s="119">
        <v>0</v>
      </c>
      <c r="O12" s="114"/>
      <c r="P12" s="12">
        <f t="shared" si="0"/>
        <v>-0.8300000000000001</v>
      </c>
      <c r="Q12" s="12">
        <f t="shared" si="1"/>
        <v>-2.5149999999999997</v>
      </c>
    </row>
    <row r="13" spans="1:17" s="5" customFormat="1" ht="116.25" customHeight="1">
      <c r="A13" s="163">
        <v>3</v>
      </c>
      <c r="B13" s="168">
        <v>91</v>
      </c>
      <c r="C13" s="101" t="s">
        <v>119</v>
      </c>
      <c r="D13" s="92"/>
      <c r="E13" s="92" t="s">
        <v>9</v>
      </c>
      <c r="F13" s="99" t="s">
        <v>344</v>
      </c>
      <c r="G13" s="51" t="s">
        <v>345</v>
      </c>
      <c r="H13" s="86" t="s">
        <v>121</v>
      </c>
      <c r="I13" s="181" t="s">
        <v>122</v>
      </c>
      <c r="J13" s="111">
        <v>0</v>
      </c>
      <c r="K13" s="118">
        <v>33.87</v>
      </c>
      <c r="L13" s="111">
        <v>4</v>
      </c>
      <c r="M13" s="118">
        <v>26.81</v>
      </c>
      <c r="N13" s="119">
        <v>4</v>
      </c>
      <c r="O13" s="114"/>
      <c r="P13" s="12">
        <f t="shared" si="0"/>
        <v>-0.5325000000000006</v>
      </c>
      <c r="Q13" s="12">
        <f t="shared" si="1"/>
        <v>-3.2975000000000003</v>
      </c>
    </row>
    <row r="14" spans="1:17" s="5" customFormat="1" ht="116.25" customHeight="1">
      <c r="A14" s="163" t="s">
        <v>526</v>
      </c>
      <c r="B14" s="168">
        <v>63</v>
      </c>
      <c r="C14" s="101" t="s">
        <v>528</v>
      </c>
      <c r="D14" s="92">
        <v>1989</v>
      </c>
      <c r="E14" s="92" t="s">
        <v>84</v>
      </c>
      <c r="F14" s="99" t="s">
        <v>133</v>
      </c>
      <c r="G14" s="51" t="s">
        <v>124</v>
      </c>
      <c r="H14" s="86" t="s">
        <v>63</v>
      </c>
      <c r="I14" s="181" t="s">
        <v>102</v>
      </c>
      <c r="J14" s="111">
        <v>0</v>
      </c>
      <c r="K14" s="118">
        <v>35.31</v>
      </c>
      <c r="L14" s="111">
        <v>0</v>
      </c>
      <c r="M14" s="118">
        <v>39.14</v>
      </c>
      <c r="N14" s="119">
        <v>0</v>
      </c>
      <c r="O14" s="114"/>
      <c r="P14" s="12">
        <f t="shared" si="0"/>
        <v>-0.17249999999999943</v>
      </c>
      <c r="Q14" s="12">
        <f t="shared" si="1"/>
        <v>-0.21499999999999986</v>
      </c>
    </row>
    <row r="15" spans="1:17" s="5" customFormat="1" ht="116.25" customHeight="1">
      <c r="A15" s="163" t="s">
        <v>526</v>
      </c>
      <c r="B15" s="168">
        <v>65</v>
      </c>
      <c r="C15" s="101" t="s">
        <v>527</v>
      </c>
      <c r="D15" s="92">
        <v>1998</v>
      </c>
      <c r="E15" s="92" t="s">
        <v>99</v>
      </c>
      <c r="F15" s="99" t="s">
        <v>100</v>
      </c>
      <c r="G15" s="51" t="s">
        <v>101</v>
      </c>
      <c r="H15" s="86" t="s">
        <v>63</v>
      </c>
      <c r="I15" s="181" t="s">
        <v>102</v>
      </c>
      <c r="J15" s="111">
        <v>1</v>
      </c>
      <c r="K15" s="118">
        <v>39.22</v>
      </c>
      <c r="L15" s="111">
        <v>1</v>
      </c>
      <c r="M15" s="118">
        <v>43.77</v>
      </c>
      <c r="N15" s="119">
        <v>2</v>
      </c>
      <c r="O15" s="114"/>
      <c r="P15" s="12">
        <f t="shared" si="0"/>
        <v>0.8049999999999997</v>
      </c>
      <c r="Q15" s="12">
        <f t="shared" si="1"/>
        <v>0.9425000000000008</v>
      </c>
    </row>
    <row r="16" spans="1:17" s="5" customFormat="1" ht="116.25" customHeight="1">
      <c r="A16" s="163" t="s">
        <v>526</v>
      </c>
      <c r="B16" s="168">
        <v>109</v>
      </c>
      <c r="C16" s="101" t="s">
        <v>204</v>
      </c>
      <c r="D16" s="92">
        <v>1991</v>
      </c>
      <c r="E16" s="92" t="s">
        <v>72</v>
      </c>
      <c r="F16" s="99" t="s">
        <v>438</v>
      </c>
      <c r="G16" s="51" t="s">
        <v>439</v>
      </c>
      <c r="H16" s="86" t="s">
        <v>207</v>
      </c>
      <c r="I16" s="181" t="s">
        <v>208</v>
      </c>
      <c r="J16" s="473" t="s">
        <v>418</v>
      </c>
      <c r="K16" s="361"/>
      <c r="L16" s="361"/>
      <c r="M16" s="361"/>
      <c r="N16" s="361"/>
      <c r="O16" s="362"/>
      <c r="P16" s="12">
        <f t="shared" si="0"/>
        <v>-9</v>
      </c>
      <c r="Q16" s="12">
        <f t="shared" si="1"/>
        <v>-10</v>
      </c>
    </row>
    <row r="17" spans="1:11" s="3" customFormat="1" ht="30.75" customHeight="1">
      <c r="A17" s="25"/>
      <c r="B17" s="25"/>
      <c r="D17" s="17" t="s">
        <v>46</v>
      </c>
      <c r="E17" s="35"/>
      <c r="F17" s="16"/>
      <c r="G17" s="16"/>
      <c r="H17" s="26"/>
      <c r="I17" s="17" t="s">
        <v>47</v>
      </c>
      <c r="K17" s="25"/>
    </row>
    <row r="18" spans="1:11" s="3" customFormat="1" ht="11.25" customHeight="1">
      <c r="A18" s="25"/>
      <c r="B18" s="25"/>
      <c r="D18" s="16"/>
      <c r="E18" s="16"/>
      <c r="F18" s="16"/>
      <c r="G18" s="16"/>
      <c r="H18" s="26"/>
      <c r="I18" s="27"/>
      <c r="K18" s="25"/>
    </row>
    <row r="19" spans="1:11" s="3" customFormat="1" ht="30.75" customHeight="1">
      <c r="A19" s="25"/>
      <c r="B19" s="25"/>
      <c r="D19" s="17" t="s">
        <v>37</v>
      </c>
      <c r="E19" s="35"/>
      <c r="F19" s="16"/>
      <c r="G19" s="16"/>
      <c r="H19" s="26"/>
      <c r="I19" s="17" t="s">
        <v>30</v>
      </c>
      <c r="K19" s="25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21">
    <mergeCell ref="B7:B9"/>
    <mergeCell ref="J8:K8"/>
    <mergeCell ref="D7:D9"/>
    <mergeCell ref="A1:O1"/>
    <mergeCell ref="A2:O2"/>
    <mergeCell ref="A3:O3"/>
    <mergeCell ref="A4:O4"/>
    <mergeCell ref="A5:O5"/>
    <mergeCell ref="F7:F9"/>
    <mergeCell ref="A6:O6"/>
    <mergeCell ref="H7:H9"/>
    <mergeCell ref="C7:C9"/>
    <mergeCell ref="N7:N9"/>
    <mergeCell ref="A7:A9"/>
    <mergeCell ref="J16:O16"/>
    <mergeCell ref="I7:I9"/>
    <mergeCell ref="L8:M8"/>
    <mergeCell ref="O7:O9"/>
    <mergeCell ref="J7:M7"/>
    <mergeCell ref="E7:E9"/>
    <mergeCell ref="G7:G9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view="pageBreakPreview" zoomScale="41" zoomScaleNormal="41" zoomScaleSheetLayoutView="41" zoomScalePageLayoutView="0" workbookViewId="0" topLeftCell="A1">
      <selection activeCell="A1" sqref="A1:N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58.421875" style="2" customWidth="1"/>
    <col min="4" max="4" width="17.28125" style="1" customWidth="1"/>
    <col min="5" max="5" width="17.00390625" style="1" customWidth="1"/>
    <col min="6" max="6" width="52.140625" style="1" customWidth="1"/>
    <col min="7" max="7" width="44.421875" style="1" customWidth="1"/>
    <col min="8" max="8" width="47.28125" style="1" customWidth="1"/>
    <col min="9" max="9" width="41.8515625" style="1" customWidth="1"/>
    <col min="10" max="10" width="16.8515625" style="1" customWidth="1"/>
    <col min="11" max="11" width="22.00390625" style="1" customWidth="1"/>
    <col min="12" max="12" width="17.00390625" style="1" customWidth="1"/>
    <col min="13" max="13" width="22.57421875" style="1" customWidth="1"/>
    <col min="14" max="14" width="15.28125" style="1" customWidth="1"/>
    <col min="15" max="16" width="20.00390625" style="24" customWidth="1"/>
    <col min="17" max="16384" width="9.140625" style="1" customWidth="1"/>
  </cols>
  <sheetData>
    <row r="1" spans="1:16" s="3" customFormat="1" ht="63.75" customHeight="1">
      <c r="A1" s="429" t="s">
        <v>633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33"/>
      <c r="P1" s="20"/>
    </row>
    <row r="2" spans="1:16" s="3" customFormat="1" ht="34.5" customHeight="1">
      <c r="A2" s="429" t="s">
        <v>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33"/>
      <c r="P2" s="20"/>
    </row>
    <row r="3" spans="1:16" s="3" customFormat="1" ht="34.5" customHeight="1">
      <c r="A3" s="429" t="s">
        <v>13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33"/>
      <c r="P3" s="20"/>
    </row>
    <row r="4" spans="1:16" s="3" customFormat="1" ht="34.5" customHeight="1">
      <c r="A4" s="431">
        <v>42798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33"/>
      <c r="P4" s="20"/>
    </row>
    <row r="5" spans="1:16" s="3" customFormat="1" ht="34.5" customHeight="1">
      <c r="A5" s="429" t="s">
        <v>51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33"/>
      <c r="P5" s="20"/>
    </row>
    <row r="6" spans="1:16" s="3" customFormat="1" ht="34.5" customHeight="1">
      <c r="A6" s="429" t="s">
        <v>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33"/>
      <c r="P6" s="20"/>
    </row>
    <row r="7" spans="1:16" s="4" customFormat="1" ht="33.75" customHeight="1">
      <c r="A7" s="405" t="s">
        <v>17</v>
      </c>
      <c r="B7" s="476" t="s">
        <v>4</v>
      </c>
      <c r="C7" s="474" t="s">
        <v>2</v>
      </c>
      <c r="D7" s="476" t="s">
        <v>8</v>
      </c>
      <c r="E7" s="476" t="s">
        <v>6</v>
      </c>
      <c r="F7" s="474" t="s">
        <v>3</v>
      </c>
      <c r="G7" s="403" t="s">
        <v>24</v>
      </c>
      <c r="H7" s="474" t="s">
        <v>0</v>
      </c>
      <c r="I7" s="474" t="s">
        <v>7</v>
      </c>
      <c r="J7" s="365" t="s">
        <v>14</v>
      </c>
      <c r="K7" s="365"/>
      <c r="L7" s="365"/>
      <c r="M7" s="365"/>
      <c r="N7" s="365"/>
      <c r="O7" s="20"/>
      <c r="P7" s="20"/>
    </row>
    <row r="8" spans="1:16" s="4" customFormat="1" ht="32.25" customHeight="1">
      <c r="A8" s="405"/>
      <c r="B8" s="476"/>
      <c r="C8" s="474"/>
      <c r="D8" s="476"/>
      <c r="E8" s="476"/>
      <c r="F8" s="474"/>
      <c r="G8" s="404"/>
      <c r="H8" s="474"/>
      <c r="I8" s="474"/>
      <c r="J8" s="365" t="s">
        <v>35</v>
      </c>
      <c r="K8" s="366"/>
      <c r="L8" s="365" t="s">
        <v>23</v>
      </c>
      <c r="M8" s="366"/>
      <c r="N8" s="365"/>
      <c r="O8" s="20"/>
      <c r="P8" s="20"/>
    </row>
    <row r="9" spans="1:16" s="4" customFormat="1" ht="51.75" customHeight="1">
      <c r="A9" s="406"/>
      <c r="B9" s="477"/>
      <c r="C9" s="475"/>
      <c r="D9" s="477"/>
      <c r="E9" s="477"/>
      <c r="F9" s="475"/>
      <c r="G9" s="404"/>
      <c r="H9" s="475"/>
      <c r="I9" s="475"/>
      <c r="J9" s="143" t="s">
        <v>15</v>
      </c>
      <c r="K9" s="144" t="s">
        <v>16</v>
      </c>
      <c r="L9" s="143" t="s">
        <v>15</v>
      </c>
      <c r="M9" s="144" t="s">
        <v>16</v>
      </c>
      <c r="N9" s="369"/>
      <c r="O9" s="97">
        <v>67</v>
      </c>
      <c r="P9" s="97">
        <v>36</v>
      </c>
    </row>
    <row r="10" spans="1:17" s="23" customFormat="1" ht="132.75" customHeight="1">
      <c r="A10" s="164">
        <v>1</v>
      </c>
      <c r="B10" s="103">
        <v>41</v>
      </c>
      <c r="C10" s="100" t="s">
        <v>157</v>
      </c>
      <c r="D10" s="105">
        <v>1962</v>
      </c>
      <c r="E10" s="105" t="s">
        <v>9</v>
      </c>
      <c r="F10" s="100" t="s">
        <v>359</v>
      </c>
      <c r="G10" s="50" t="s">
        <v>358</v>
      </c>
      <c r="H10" s="44" t="s">
        <v>159</v>
      </c>
      <c r="I10" s="125" t="s">
        <v>160</v>
      </c>
      <c r="J10" s="182">
        <v>0</v>
      </c>
      <c r="K10" s="183">
        <v>55.33</v>
      </c>
      <c r="L10" s="184">
        <v>0</v>
      </c>
      <c r="M10" s="183">
        <v>27.8</v>
      </c>
      <c r="N10" s="171"/>
      <c r="O10" s="36">
        <f>(K10-$O$9)/4</f>
        <v>-2.9175000000000004</v>
      </c>
      <c r="P10" s="36">
        <f>(M10-$P$9)/1</f>
        <v>-8.2</v>
      </c>
      <c r="Q10" s="23">
        <v>2</v>
      </c>
    </row>
    <row r="11" spans="1:17" s="23" customFormat="1" ht="132.75" customHeight="1">
      <c r="A11" s="164">
        <v>2</v>
      </c>
      <c r="B11" s="103">
        <v>67</v>
      </c>
      <c r="C11" s="100" t="s">
        <v>138</v>
      </c>
      <c r="D11" s="105">
        <v>1962</v>
      </c>
      <c r="E11" s="105" t="s">
        <v>9</v>
      </c>
      <c r="F11" s="100" t="s">
        <v>145</v>
      </c>
      <c r="G11" s="50" t="s">
        <v>139</v>
      </c>
      <c r="H11" s="44" t="s">
        <v>63</v>
      </c>
      <c r="I11" s="125" t="s">
        <v>102</v>
      </c>
      <c r="J11" s="182">
        <v>0</v>
      </c>
      <c r="K11" s="183">
        <v>55.3</v>
      </c>
      <c r="L11" s="184">
        <v>0</v>
      </c>
      <c r="M11" s="183">
        <v>28.58</v>
      </c>
      <c r="N11" s="171"/>
      <c r="O11" s="36">
        <f>(K11-$O$9)/4</f>
        <v>-2.9250000000000007</v>
      </c>
      <c r="P11" s="36">
        <f>(M11-$P$9)/1</f>
        <v>-7.420000000000002</v>
      </c>
      <c r="Q11" s="23">
        <v>1</v>
      </c>
    </row>
    <row r="12" spans="1:16" s="23" customFormat="1" ht="132.75" customHeight="1">
      <c r="A12" s="164">
        <v>3</v>
      </c>
      <c r="B12" s="103">
        <v>69</v>
      </c>
      <c r="C12" s="100" t="s">
        <v>143</v>
      </c>
      <c r="D12" s="105">
        <v>1982</v>
      </c>
      <c r="E12" s="105" t="s">
        <v>9</v>
      </c>
      <c r="F12" s="100" t="s">
        <v>147</v>
      </c>
      <c r="G12" s="50" t="s">
        <v>144</v>
      </c>
      <c r="H12" s="44" t="s">
        <v>63</v>
      </c>
      <c r="I12" s="125" t="s">
        <v>64</v>
      </c>
      <c r="J12" s="182">
        <v>0</v>
      </c>
      <c r="K12" s="183">
        <v>51.31</v>
      </c>
      <c r="L12" s="184">
        <v>0</v>
      </c>
      <c r="M12" s="183">
        <v>28.96</v>
      </c>
      <c r="N12" s="171"/>
      <c r="O12" s="36">
        <f>(K12-$O$9)/4</f>
        <v>-3.9224999999999994</v>
      </c>
      <c r="P12" s="36">
        <f>(M12-$P$9)/1</f>
        <v>-7.039999999999999</v>
      </c>
    </row>
    <row r="13" spans="1:17" s="23" customFormat="1" ht="132.75" customHeight="1">
      <c r="A13" s="164">
        <v>4</v>
      </c>
      <c r="B13" s="103">
        <v>68</v>
      </c>
      <c r="C13" s="100" t="s">
        <v>140</v>
      </c>
      <c r="D13" s="105">
        <v>1974</v>
      </c>
      <c r="E13" s="105" t="s">
        <v>9</v>
      </c>
      <c r="F13" s="100" t="s">
        <v>146</v>
      </c>
      <c r="G13" s="50" t="s">
        <v>141</v>
      </c>
      <c r="H13" s="44" t="s">
        <v>63</v>
      </c>
      <c r="I13" s="125" t="s">
        <v>142</v>
      </c>
      <c r="J13" s="182">
        <v>0</v>
      </c>
      <c r="K13" s="183">
        <v>56.62</v>
      </c>
      <c r="L13" s="184">
        <v>0</v>
      </c>
      <c r="M13" s="183">
        <v>29.46</v>
      </c>
      <c r="N13" s="171"/>
      <c r="O13" s="36">
        <f>(K13-$O$9)/4</f>
        <v>-2.5950000000000006</v>
      </c>
      <c r="P13" s="36">
        <f>(M13-$P$9)/1</f>
        <v>-6.539999999999999</v>
      </c>
      <c r="Q13" s="23">
        <v>3</v>
      </c>
    </row>
    <row r="14" spans="1:16" s="23" customFormat="1" ht="132.75" customHeight="1">
      <c r="A14" s="164">
        <v>5</v>
      </c>
      <c r="B14" s="103">
        <v>115</v>
      </c>
      <c r="C14" s="100" t="s">
        <v>444</v>
      </c>
      <c r="D14" s="105"/>
      <c r="E14" s="105" t="s">
        <v>9</v>
      </c>
      <c r="F14" s="100" t="s">
        <v>576</v>
      </c>
      <c r="G14" s="50" t="s">
        <v>577</v>
      </c>
      <c r="H14" s="44" t="s">
        <v>446</v>
      </c>
      <c r="I14" s="125" t="s">
        <v>447</v>
      </c>
      <c r="J14" s="182">
        <v>4</v>
      </c>
      <c r="K14" s="183">
        <v>46.08</v>
      </c>
      <c r="L14" s="184"/>
      <c r="M14" s="183"/>
      <c r="N14" s="171"/>
      <c r="O14" s="36">
        <f>(K14-$O$9)/4</f>
        <v>-5.23</v>
      </c>
      <c r="P14" s="36">
        <f>(M14-$P$9)/1</f>
        <v>-36</v>
      </c>
    </row>
    <row r="15" spans="1:16" s="3" customFormat="1" ht="36" customHeight="1">
      <c r="A15" s="11"/>
      <c r="B15" s="11"/>
      <c r="C15" s="30"/>
      <c r="D15" s="17" t="s">
        <v>46</v>
      </c>
      <c r="E15" s="35"/>
      <c r="F15" s="16"/>
      <c r="G15" s="16"/>
      <c r="H15" s="26"/>
      <c r="I15" s="17" t="s">
        <v>47</v>
      </c>
      <c r="J15" s="17"/>
      <c r="K15" s="29"/>
      <c r="L15" s="11"/>
      <c r="M15" s="11"/>
      <c r="N15" s="11"/>
      <c r="O15" s="20"/>
      <c r="P15" s="20"/>
    </row>
    <row r="16" spans="1:16" s="3" customFormat="1" ht="5.25" customHeight="1" hidden="1">
      <c r="A16" s="11"/>
      <c r="B16" s="11"/>
      <c r="C16" s="21"/>
      <c r="D16" s="16"/>
      <c r="E16" s="16"/>
      <c r="F16" s="16"/>
      <c r="G16" s="16"/>
      <c r="H16" s="26"/>
      <c r="I16" s="27"/>
      <c r="J16" s="27"/>
      <c r="K16" s="29"/>
      <c r="L16" s="11"/>
      <c r="M16" s="11"/>
      <c r="N16" s="11"/>
      <c r="O16" s="20"/>
      <c r="P16" s="20"/>
    </row>
    <row r="17" spans="1:16" s="3" customFormat="1" ht="36.75" customHeight="1">
      <c r="A17" s="11"/>
      <c r="B17" s="11"/>
      <c r="C17" s="21"/>
      <c r="D17" s="17" t="s">
        <v>37</v>
      </c>
      <c r="E17" s="35"/>
      <c r="F17" s="16"/>
      <c r="G17" s="16"/>
      <c r="H17" s="26"/>
      <c r="I17" s="17" t="s">
        <v>30</v>
      </c>
      <c r="J17" s="17"/>
      <c r="K17" s="29"/>
      <c r="L17" s="1"/>
      <c r="M17" s="11"/>
      <c r="N17" s="11"/>
      <c r="O17" s="20"/>
      <c r="P17" s="20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19">
    <mergeCell ref="A1:N1"/>
    <mergeCell ref="A2:N2"/>
    <mergeCell ref="A3:N3"/>
    <mergeCell ref="A4:N4"/>
    <mergeCell ref="A5:N5"/>
    <mergeCell ref="I7:I9"/>
    <mergeCell ref="J8:K8"/>
    <mergeCell ref="L8:M8"/>
    <mergeCell ref="C7:C9"/>
    <mergeCell ref="D7:D9"/>
    <mergeCell ref="N7:N9"/>
    <mergeCell ref="A6:N6"/>
    <mergeCell ref="F7:F9"/>
    <mergeCell ref="B7:B9"/>
    <mergeCell ref="J7:M7"/>
    <mergeCell ref="G7:G9"/>
    <mergeCell ref="H7:H9"/>
    <mergeCell ref="E7:E9"/>
    <mergeCell ref="A7:A9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view="pageBreakPreview" zoomScale="41" zoomScaleNormal="41" zoomScaleSheetLayoutView="41" zoomScalePageLayoutView="0" workbookViewId="0" topLeftCell="A1">
      <selection activeCell="A1" sqref="A1:N1"/>
    </sheetView>
  </sheetViews>
  <sheetFormatPr defaultColWidth="9.140625" defaultRowHeight="12.75"/>
  <cols>
    <col min="1" max="1" width="11.57421875" style="1" customWidth="1"/>
    <col min="2" max="2" width="15.8515625" style="1" customWidth="1"/>
    <col min="3" max="3" width="66.421875" style="2" customWidth="1"/>
    <col min="4" max="4" width="17.28125" style="1" customWidth="1"/>
    <col min="5" max="5" width="17.00390625" style="1" customWidth="1"/>
    <col min="6" max="6" width="52.140625" style="1" customWidth="1"/>
    <col min="7" max="7" width="44.421875" style="1" customWidth="1"/>
    <col min="8" max="8" width="47.28125" style="1" customWidth="1"/>
    <col min="9" max="9" width="42.140625" style="1" customWidth="1"/>
    <col min="10" max="13" width="18.57421875" style="1" customWidth="1"/>
    <col min="14" max="14" width="18.140625" style="1" customWidth="1"/>
    <col min="15" max="16" width="20.00390625" style="24" customWidth="1"/>
    <col min="17" max="16384" width="9.140625" style="1" customWidth="1"/>
  </cols>
  <sheetData>
    <row r="1" spans="1:16" s="3" customFormat="1" ht="63.75" customHeight="1">
      <c r="A1" s="429" t="s">
        <v>633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33"/>
      <c r="P1" s="20"/>
    </row>
    <row r="2" spans="1:16" s="3" customFormat="1" ht="34.5" customHeight="1">
      <c r="A2" s="429" t="s">
        <v>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33"/>
      <c r="P2" s="20"/>
    </row>
    <row r="3" spans="1:16" s="3" customFormat="1" ht="34.5" customHeight="1">
      <c r="A3" s="429" t="s">
        <v>13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33"/>
      <c r="P3" s="20"/>
    </row>
    <row r="4" spans="1:16" s="3" customFormat="1" ht="34.5" customHeight="1">
      <c r="A4" s="431">
        <v>42798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33"/>
      <c r="P4" s="20"/>
    </row>
    <row r="5" spans="1:16" s="3" customFormat="1" ht="34.5" customHeight="1">
      <c r="A5" s="429" t="s">
        <v>531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33"/>
      <c r="P5" s="20"/>
    </row>
    <row r="6" spans="1:16" s="3" customFormat="1" ht="34.5" customHeight="1">
      <c r="A6" s="429" t="s">
        <v>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33"/>
      <c r="P6" s="20"/>
    </row>
    <row r="7" spans="1:16" s="4" customFormat="1" ht="28.5" customHeight="1">
      <c r="A7" s="405" t="s">
        <v>17</v>
      </c>
      <c r="B7" s="476" t="s">
        <v>4</v>
      </c>
      <c r="C7" s="474" t="s">
        <v>2</v>
      </c>
      <c r="D7" s="476" t="s">
        <v>8</v>
      </c>
      <c r="E7" s="476" t="s">
        <v>6</v>
      </c>
      <c r="F7" s="474" t="s">
        <v>3</v>
      </c>
      <c r="G7" s="403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395" t="s">
        <v>27</v>
      </c>
      <c r="O7" s="20"/>
      <c r="P7" s="20"/>
    </row>
    <row r="8" spans="1:16" s="4" customFormat="1" ht="32.25" customHeight="1">
      <c r="A8" s="405"/>
      <c r="B8" s="476"/>
      <c r="C8" s="474"/>
      <c r="D8" s="476"/>
      <c r="E8" s="476"/>
      <c r="F8" s="474"/>
      <c r="G8" s="404"/>
      <c r="H8" s="474"/>
      <c r="I8" s="474"/>
      <c r="J8" s="365" t="s">
        <v>21</v>
      </c>
      <c r="K8" s="366"/>
      <c r="L8" s="365" t="s">
        <v>22</v>
      </c>
      <c r="M8" s="366"/>
      <c r="N8" s="395"/>
      <c r="O8" s="20"/>
      <c r="P8" s="20"/>
    </row>
    <row r="9" spans="1:16" s="4" customFormat="1" ht="35.25" customHeight="1">
      <c r="A9" s="406"/>
      <c r="B9" s="477"/>
      <c r="C9" s="475"/>
      <c r="D9" s="477"/>
      <c r="E9" s="477"/>
      <c r="F9" s="475"/>
      <c r="G9" s="404"/>
      <c r="H9" s="475"/>
      <c r="I9" s="475"/>
      <c r="J9" s="137" t="s">
        <v>15</v>
      </c>
      <c r="K9" s="138" t="s">
        <v>16</v>
      </c>
      <c r="L9" s="137" t="s">
        <v>15</v>
      </c>
      <c r="M9" s="138" t="s">
        <v>16</v>
      </c>
      <c r="N9" s="396"/>
      <c r="O9" s="97">
        <v>42</v>
      </c>
      <c r="P9" s="97">
        <v>35</v>
      </c>
    </row>
    <row r="10" spans="1:16" s="23" customFormat="1" ht="72" customHeight="1">
      <c r="A10" s="164">
        <v>1</v>
      </c>
      <c r="B10" s="103">
        <v>110</v>
      </c>
      <c r="C10" s="99" t="s">
        <v>459</v>
      </c>
      <c r="D10" s="43"/>
      <c r="E10" s="43"/>
      <c r="F10" s="99" t="s">
        <v>460</v>
      </c>
      <c r="G10" s="87" t="s">
        <v>540</v>
      </c>
      <c r="H10" s="86" t="s">
        <v>461</v>
      </c>
      <c r="I10" s="136" t="s">
        <v>462</v>
      </c>
      <c r="J10" s="185">
        <v>0</v>
      </c>
      <c r="K10" s="186">
        <v>34.69</v>
      </c>
      <c r="L10" s="185">
        <v>0</v>
      </c>
      <c r="M10" s="186">
        <v>23.96</v>
      </c>
      <c r="N10" s="119">
        <v>0</v>
      </c>
      <c r="O10" s="36">
        <f aca="true" t="shared" si="0" ref="O10:O25">(K10-$O$9)/4</f>
        <v>-1.8275000000000006</v>
      </c>
      <c r="P10" s="36">
        <f aca="true" t="shared" si="1" ref="P10:P25">(M10-$P$9)/4</f>
        <v>-2.76</v>
      </c>
    </row>
    <row r="11" spans="1:16" s="23" customFormat="1" ht="72" customHeight="1">
      <c r="A11" s="164">
        <v>2</v>
      </c>
      <c r="B11" s="103">
        <v>19</v>
      </c>
      <c r="C11" s="99" t="s">
        <v>278</v>
      </c>
      <c r="D11" s="43">
        <v>1998</v>
      </c>
      <c r="E11" s="43" t="s">
        <v>84</v>
      </c>
      <c r="F11" s="99" t="s">
        <v>279</v>
      </c>
      <c r="G11" s="87" t="s">
        <v>280</v>
      </c>
      <c r="H11" s="86" t="s">
        <v>281</v>
      </c>
      <c r="I11" s="136" t="s">
        <v>282</v>
      </c>
      <c r="J11" s="185">
        <v>0</v>
      </c>
      <c r="K11" s="186">
        <v>35.35</v>
      </c>
      <c r="L11" s="185">
        <v>0</v>
      </c>
      <c r="M11" s="186">
        <v>24.91</v>
      </c>
      <c r="N11" s="119">
        <v>0</v>
      </c>
      <c r="O11" s="36">
        <f t="shared" si="0"/>
        <v>-1.6624999999999996</v>
      </c>
      <c r="P11" s="36">
        <f t="shared" si="1"/>
        <v>-2.5225</v>
      </c>
    </row>
    <row r="12" spans="1:16" s="23" customFormat="1" ht="72" customHeight="1">
      <c r="A12" s="164">
        <v>3</v>
      </c>
      <c r="B12" s="103">
        <v>55</v>
      </c>
      <c r="C12" s="99" t="s">
        <v>168</v>
      </c>
      <c r="D12" s="43">
        <v>1971</v>
      </c>
      <c r="E12" s="43" t="s">
        <v>169</v>
      </c>
      <c r="F12" s="99" t="s">
        <v>373</v>
      </c>
      <c r="G12" s="87" t="s">
        <v>374</v>
      </c>
      <c r="H12" s="86" t="s">
        <v>96</v>
      </c>
      <c r="I12" s="136" t="s">
        <v>171</v>
      </c>
      <c r="J12" s="185">
        <v>0</v>
      </c>
      <c r="K12" s="186">
        <v>38.26</v>
      </c>
      <c r="L12" s="185">
        <v>0</v>
      </c>
      <c r="M12" s="186">
        <v>25.54</v>
      </c>
      <c r="N12" s="119">
        <v>0</v>
      </c>
      <c r="O12" s="36">
        <f t="shared" si="0"/>
        <v>-0.9350000000000005</v>
      </c>
      <c r="P12" s="36">
        <f t="shared" si="1"/>
        <v>-2.365</v>
      </c>
    </row>
    <row r="13" spans="1:16" s="23" customFormat="1" ht="72" customHeight="1">
      <c r="A13" s="164">
        <v>4</v>
      </c>
      <c r="B13" s="103">
        <v>12</v>
      </c>
      <c r="C13" s="99" t="s">
        <v>60</v>
      </c>
      <c r="D13" s="43">
        <v>1988</v>
      </c>
      <c r="E13" s="43" t="s">
        <v>84</v>
      </c>
      <c r="F13" s="99" t="s">
        <v>163</v>
      </c>
      <c r="G13" s="87" t="s">
        <v>164</v>
      </c>
      <c r="H13" s="86" t="s">
        <v>59</v>
      </c>
      <c r="I13" s="136" t="s">
        <v>93</v>
      </c>
      <c r="J13" s="185">
        <v>0</v>
      </c>
      <c r="K13" s="186">
        <v>37.43</v>
      </c>
      <c r="L13" s="185">
        <v>0</v>
      </c>
      <c r="M13" s="186">
        <v>26.64</v>
      </c>
      <c r="N13" s="119">
        <v>0</v>
      </c>
      <c r="O13" s="36">
        <f t="shared" si="0"/>
        <v>-1.1425</v>
      </c>
      <c r="P13" s="36">
        <f t="shared" si="1"/>
        <v>-2.09</v>
      </c>
    </row>
    <row r="14" spans="1:16" s="23" customFormat="1" ht="72" customHeight="1">
      <c r="A14" s="164">
        <v>5</v>
      </c>
      <c r="B14" s="103">
        <v>85</v>
      </c>
      <c r="C14" s="99" t="s">
        <v>334</v>
      </c>
      <c r="D14" s="43">
        <v>1968</v>
      </c>
      <c r="E14" s="43" t="s">
        <v>72</v>
      </c>
      <c r="F14" s="99" t="s">
        <v>225</v>
      </c>
      <c r="G14" s="87" t="s">
        <v>226</v>
      </c>
      <c r="H14" s="86" t="s">
        <v>127</v>
      </c>
      <c r="I14" s="136" t="s">
        <v>67</v>
      </c>
      <c r="J14" s="185">
        <v>0</v>
      </c>
      <c r="K14" s="186">
        <v>41.1</v>
      </c>
      <c r="L14" s="185">
        <v>0</v>
      </c>
      <c r="M14" s="186">
        <v>34.25</v>
      </c>
      <c r="N14" s="119">
        <v>0</v>
      </c>
      <c r="O14" s="36">
        <f t="shared" si="0"/>
        <v>-0.22499999999999964</v>
      </c>
      <c r="P14" s="36">
        <f t="shared" si="1"/>
        <v>-0.1875</v>
      </c>
    </row>
    <row r="15" spans="1:16" s="23" customFormat="1" ht="72" customHeight="1">
      <c r="A15" s="164">
        <v>6</v>
      </c>
      <c r="B15" s="103">
        <v>99</v>
      </c>
      <c r="C15" s="99" t="s">
        <v>130</v>
      </c>
      <c r="D15" s="43">
        <v>1992</v>
      </c>
      <c r="E15" s="43" t="s">
        <v>169</v>
      </c>
      <c r="F15" s="99" t="s">
        <v>180</v>
      </c>
      <c r="G15" s="87" t="s">
        <v>538</v>
      </c>
      <c r="H15" s="86" t="s">
        <v>129</v>
      </c>
      <c r="I15" s="136" t="s">
        <v>93</v>
      </c>
      <c r="J15" s="185">
        <v>0</v>
      </c>
      <c r="K15" s="186">
        <v>38.37</v>
      </c>
      <c r="L15" s="185">
        <v>4</v>
      </c>
      <c r="M15" s="186">
        <v>24.05</v>
      </c>
      <c r="N15" s="119">
        <v>4</v>
      </c>
      <c r="O15" s="36">
        <f t="shared" si="0"/>
        <v>-0.9075000000000006</v>
      </c>
      <c r="P15" s="36">
        <f t="shared" si="1"/>
        <v>-2.7375</v>
      </c>
    </row>
    <row r="16" spans="1:16" s="23" customFormat="1" ht="72" customHeight="1">
      <c r="A16" s="164">
        <v>7</v>
      </c>
      <c r="B16" s="103">
        <v>28</v>
      </c>
      <c r="C16" s="99" t="s">
        <v>422</v>
      </c>
      <c r="D16" s="43">
        <v>2003</v>
      </c>
      <c r="E16" s="43" t="s">
        <v>109</v>
      </c>
      <c r="F16" s="99" t="s">
        <v>423</v>
      </c>
      <c r="G16" s="87" t="s">
        <v>424</v>
      </c>
      <c r="H16" s="86" t="s">
        <v>87</v>
      </c>
      <c r="I16" s="136" t="s">
        <v>425</v>
      </c>
      <c r="J16" s="185">
        <v>4</v>
      </c>
      <c r="K16" s="186">
        <v>32.75</v>
      </c>
      <c r="L16" s="185">
        <v>0</v>
      </c>
      <c r="M16" s="186">
        <v>26.01</v>
      </c>
      <c r="N16" s="119">
        <v>4</v>
      </c>
      <c r="O16" s="36">
        <f t="shared" si="0"/>
        <v>-2.3125</v>
      </c>
      <c r="P16" s="36">
        <f t="shared" si="1"/>
        <v>-2.2474999999999996</v>
      </c>
    </row>
    <row r="17" spans="1:16" s="23" customFormat="1" ht="72" customHeight="1">
      <c r="A17" s="164">
        <v>8</v>
      </c>
      <c r="B17" s="103">
        <v>29</v>
      </c>
      <c r="C17" s="99" t="s">
        <v>450</v>
      </c>
      <c r="D17" s="43">
        <v>2004</v>
      </c>
      <c r="E17" s="43" t="s">
        <v>109</v>
      </c>
      <c r="F17" s="99" t="s">
        <v>451</v>
      </c>
      <c r="G17" s="87" t="s">
        <v>452</v>
      </c>
      <c r="H17" s="86" t="s">
        <v>87</v>
      </c>
      <c r="I17" s="136" t="s">
        <v>425</v>
      </c>
      <c r="J17" s="185">
        <v>4</v>
      </c>
      <c r="K17" s="186">
        <v>33.93</v>
      </c>
      <c r="L17" s="185">
        <v>0</v>
      </c>
      <c r="M17" s="186">
        <v>27.93</v>
      </c>
      <c r="N17" s="119">
        <v>4</v>
      </c>
      <c r="O17" s="36">
        <f t="shared" si="0"/>
        <v>-2.0175</v>
      </c>
      <c r="P17" s="36">
        <f t="shared" si="1"/>
        <v>-1.7675</v>
      </c>
    </row>
    <row r="18" spans="1:16" s="23" customFormat="1" ht="72" customHeight="1">
      <c r="A18" s="164">
        <v>9</v>
      </c>
      <c r="B18" s="103">
        <v>108</v>
      </c>
      <c r="C18" s="99" t="s">
        <v>454</v>
      </c>
      <c r="D18" s="43">
        <v>2002</v>
      </c>
      <c r="E18" s="43" t="s">
        <v>109</v>
      </c>
      <c r="F18" s="99" t="s">
        <v>535</v>
      </c>
      <c r="G18" s="87" t="s">
        <v>539</v>
      </c>
      <c r="H18" s="86" t="s">
        <v>456</v>
      </c>
      <c r="I18" s="136" t="s">
        <v>457</v>
      </c>
      <c r="J18" s="185">
        <v>4</v>
      </c>
      <c r="K18" s="186">
        <v>37.68</v>
      </c>
      <c r="L18" s="185">
        <v>0</v>
      </c>
      <c r="M18" s="186">
        <v>30.38</v>
      </c>
      <c r="N18" s="119">
        <v>4</v>
      </c>
      <c r="O18" s="36">
        <f t="shared" si="0"/>
        <v>-1.08</v>
      </c>
      <c r="P18" s="36">
        <f t="shared" si="1"/>
        <v>-1.1550000000000002</v>
      </c>
    </row>
    <row r="19" spans="1:16" s="23" customFormat="1" ht="72" customHeight="1">
      <c r="A19" s="164">
        <v>10</v>
      </c>
      <c r="B19" s="103">
        <v>58</v>
      </c>
      <c r="C19" s="99" t="s">
        <v>175</v>
      </c>
      <c r="D19" s="43">
        <v>1998</v>
      </c>
      <c r="E19" s="43" t="s">
        <v>109</v>
      </c>
      <c r="F19" s="99" t="s">
        <v>370</v>
      </c>
      <c r="G19" s="87" t="s">
        <v>371</v>
      </c>
      <c r="H19" s="86" t="s">
        <v>96</v>
      </c>
      <c r="I19" s="136" t="s">
        <v>177</v>
      </c>
      <c r="J19" s="185">
        <v>4</v>
      </c>
      <c r="K19" s="186">
        <v>38.7</v>
      </c>
      <c r="L19" s="185">
        <v>0</v>
      </c>
      <c r="M19" s="186">
        <v>33.01</v>
      </c>
      <c r="N19" s="119">
        <v>4</v>
      </c>
      <c r="O19" s="36">
        <f t="shared" si="0"/>
        <v>-0.8249999999999993</v>
      </c>
      <c r="P19" s="36">
        <f t="shared" si="1"/>
        <v>-0.4975000000000005</v>
      </c>
    </row>
    <row r="20" spans="1:16" s="23" customFormat="1" ht="72" customHeight="1">
      <c r="A20" s="164">
        <v>11</v>
      </c>
      <c r="B20" s="103">
        <v>42</v>
      </c>
      <c r="C20" s="99" t="s">
        <v>165</v>
      </c>
      <c r="D20" s="43">
        <v>1997</v>
      </c>
      <c r="E20" s="43" t="s">
        <v>84</v>
      </c>
      <c r="F20" s="99" t="s">
        <v>360</v>
      </c>
      <c r="G20" s="87" t="s">
        <v>361</v>
      </c>
      <c r="H20" s="86" t="s">
        <v>159</v>
      </c>
      <c r="I20" s="136" t="s">
        <v>167</v>
      </c>
      <c r="J20" s="185">
        <v>4</v>
      </c>
      <c r="K20" s="186">
        <v>34.64</v>
      </c>
      <c r="L20" s="185">
        <v>4</v>
      </c>
      <c r="M20" s="186">
        <v>27.68</v>
      </c>
      <c r="N20" s="119">
        <v>8</v>
      </c>
      <c r="O20" s="36">
        <f t="shared" si="0"/>
        <v>-1.8399999999999999</v>
      </c>
      <c r="P20" s="36">
        <f t="shared" si="1"/>
        <v>-1.83</v>
      </c>
    </row>
    <row r="21" spans="1:16" s="23" customFormat="1" ht="72" customHeight="1">
      <c r="A21" s="164">
        <v>12</v>
      </c>
      <c r="B21" s="103">
        <v>104</v>
      </c>
      <c r="C21" s="99" t="s">
        <v>181</v>
      </c>
      <c r="D21" s="43">
        <v>1956</v>
      </c>
      <c r="E21" s="43" t="s">
        <v>72</v>
      </c>
      <c r="F21" s="99" t="s">
        <v>383</v>
      </c>
      <c r="G21" s="87" t="s">
        <v>519</v>
      </c>
      <c r="H21" s="86" t="s">
        <v>375</v>
      </c>
      <c r="I21" s="136" t="s">
        <v>93</v>
      </c>
      <c r="J21" s="185">
        <v>8</v>
      </c>
      <c r="K21" s="186">
        <v>35.35</v>
      </c>
      <c r="L21" s="185">
        <v>0</v>
      </c>
      <c r="M21" s="186">
        <v>30.39</v>
      </c>
      <c r="N21" s="119">
        <v>8</v>
      </c>
      <c r="O21" s="36">
        <f t="shared" si="0"/>
        <v>-1.6624999999999996</v>
      </c>
      <c r="P21" s="36">
        <f t="shared" si="1"/>
        <v>-1.1524999999999999</v>
      </c>
    </row>
    <row r="22" spans="1:16" s="23" customFormat="1" ht="72" customHeight="1">
      <c r="A22" s="164">
        <v>13</v>
      </c>
      <c r="B22" s="103">
        <v>83</v>
      </c>
      <c r="C22" s="99" t="s">
        <v>453</v>
      </c>
      <c r="D22" s="43">
        <v>2001</v>
      </c>
      <c r="E22" s="43" t="s">
        <v>99</v>
      </c>
      <c r="F22" s="99" t="s">
        <v>244</v>
      </c>
      <c r="G22" s="87" t="s">
        <v>245</v>
      </c>
      <c r="H22" s="86" t="s">
        <v>116</v>
      </c>
      <c r="I22" s="136" t="s">
        <v>112</v>
      </c>
      <c r="J22" s="185">
        <v>9</v>
      </c>
      <c r="K22" s="186">
        <v>61.27</v>
      </c>
      <c r="L22" s="185">
        <v>0</v>
      </c>
      <c r="M22" s="186">
        <v>28.41</v>
      </c>
      <c r="N22" s="119">
        <v>9</v>
      </c>
      <c r="O22" s="36">
        <f t="shared" si="0"/>
        <v>4.817500000000001</v>
      </c>
      <c r="P22" s="36">
        <f t="shared" si="1"/>
        <v>-1.6475</v>
      </c>
    </row>
    <row r="23" spans="1:16" s="23" customFormat="1" ht="72" customHeight="1">
      <c r="A23" s="164">
        <v>14</v>
      </c>
      <c r="B23" s="103">
        <v>107</v>
      </c>
      <c r="C23" s="99" t="s">
        <v>454</v>
      </c>
      <c r="D23" s="43">
        <v>2002</v>
      </c>
      <c r="E23" s="43" t="s">
        <v>109</v>
      </c>
      <c r="F23" s="99" t="s">
        <v>536</v>
      </c>
      <c r="G23" s="87" t="s">
        <v>537</v>
      </c>
      <c r="H23" s="86" t="s">
        <v>456</v>
      </c>
      <c r="I23" s="136" t="s">
        <v>457</v>
      </c>
      <c r="J23" s="185">
        <v>12</v>
      </c>
      <c r="K23" s="186">
        <v>38</v>
      </c>
      <c r="L23" s="185">
        <v>0</v>
      </c>
      <c r="M23" s="186">
        <v>31.79</v>
      </c>
      <c r="N23" s="119">
        <v>12</v>
      </c>
      <c r="O23" s="36">
        <f t="shared" si="0"/>
        <v>-1</v>
      </c>
      <c r="P23" s="36">
        <f t="shared" si="1"/>
        <v>-0.8025000000000002</v>
      </c>
    </row>
    <row r="24" spans="1:16" s="23" customFormat="1" ht="72" customHeight="1">
      <c r="A24" s="164">
        <v>15</v>
      </c>
      <c r="B24" s="103">
        <v>57</v>
      </c>
      <c r="C24" s="99" t="s">
        <v>172</v>
      </c>
      <c r="D24" s="43">
        <f>2002</f>
        <v>2002</v>
      </c>
      <c r="E24" s="43" t="s">
        <v>78</v>
      </c>
      <c r="F24" s="100" t="s">
        <v>581</v>
      </c>
      <c r="G24" s="75" t="s">
        <v>582</v>
      </c>
      <c r="H24" s="86" t="s">
        <v>96</v>
      </c>
      <c r="I24" s="136" t="s">
        <v>174</v>
      </c>
      <c r="J24" s="185">
        <v>4</v>
      </c>
      <c r="K24" s="186">
        <v>37.23</v>
      </c>
      <c r="L24" s="185">
        <v>8</v>
      </c>
      <c r="M24" s="186">
        <v>44.34</v>
      </c>
      <c r="N24" s="119">
        <v>12</v>
      </c>
      <c r="O24" s="36">
        <f t="shared" si="0"/>
        <v>-1.1925000000000008</v>
      </c>
      <c r="P24" s="36">
        <f t="shared" si="1"/>
        <v>2.335000000000001</v>
      </c>
    </row>
    <row r="25" spans="1:16" s="23" customFormat="1" ht="72" customHeight="1">
      <c r="A25" s="164"/>
      <c r="B25" s="103">
        <v>74</v>
      </c>
      <c r="C25" s="99" t="s">
        <v>103</v>
      </c>
      <c r="D25" s="43">
        <v>2000</v>
      </c>
      <c r="E25" s="43" t="s">
        <v>99</v>
      </c>
      <c r="F25" s="99" t="s">
        <v>104</v>
      </c>
      <c r="G25" s="87" t="s">
        <v>105</v>
      </c>
      <c r="H25" s="86" t="s">
        <v>106</v>
      </c>
      <c r="I25" s="136" t="s">
        <v>107</v>
      </c>
      <c r="J25" s="478" t="s">
        <v>376</v>
      </c>
      <c r="K25" s="361"/>
      <c r="L25" s="361"/>
      <c r="M25" s="361"/>
      <c r="N25" s="362"/>
      <c r="O25" s="36">
        <f t="shared" si="0"/>
        <v>-10.5</v>
      </c>
      <c r="P25" s="36">
        <f t="shared" si="1"/>
        <v>-8.75</v>
      </c>
    </row>
    <row r="26" spans="1:16" s="3" customFormat="1" ht="36" customHeight="1">
      <c r="A26" s="11"/>
      <c r="B26" s="11"/>
      <c r="C26" s="30"/>
      <c r="D26" s="17" t="s">
        <v>46</v>
      </c>
      <c r="E26" s="35"/>
      <c r="F26" s="16"/>
      <c r="G26" s="16"/>
      <c r="H26" s="26"/>
      <c r="I26" s="17" t="s">
        <v>47</v>
      </c>
      <c r="J26" s="17"/>
      <c r="K26" s="29"/>
      <c r="L26" s="11"/>
      <c r="M26" s="11"/>
      <c r="N26" s="11"/>
      <c r="O26" s="20"/>
      <c r="P26" s="20"/>
    </row>
    <row r="27" spans="1:16" s="3" customFormat="1" ht="5.25" customHeight="1" hidden="1">
      <c r="A27" s="11"/>
      <c r="B27" s="11"/>
      <c r="C27" s="21"/>
      <c r="D27" s="16"/>
      <c r="E27" s="16"/>
      <c r="F27" s="16"/>
      <c r="G27" s="16"/>
      <c r="H27" s="26"/>
      <c r="I27" s="27"/>
      <c r="J27" s="27"/>
      <c r="K27" s="29"/>
      <c r="L27" s="11"/>
      <c r="M27" s="11"/>
      <c r="N27" s="11"/>
      <c r="O27" s="20"/>
      <c r="P27" s="20"/>
    </row>
    <row r="28" spans="1:16" s="3" customFormat="1" ht="36.75" customHeight="1">
      <c r="A28" s="11"/>
      <c r="B28" s="11"/>
      <c r="C28" s="21"/>
      <c r="D28" s="17" t="s">
        <v>37</v>
      </c>
      <c r="E28" s="35"/>
      <c r="F28" s="16"/>
      <c r="G28" s="16"/>
      <c r="H28" s="26"/>
      <c r="I28" s="17" t="s">
        <v>30</v>
      </c>
      <c r="J28" s="17"/>
      <c r="K28" s="29"/>
      <c r="L28" s="1"/>
      <c r="M28" s="11"/>
      <c r="N28" s="11"/>
      <c r="O28" s="20"/>
      <c r="P28" s="20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20">
    <mergeCell ref="J25:N25"/>
    <mergeCell ref="I7:I9"/>
    <mergeCell ref="J8:K8"/>
    <mergeCell ref="J7:M7"/>
    <mergeCell ref="A1:N1"/>
    <mergeCell ref="A2:N2"/>
    <mergeCell ref="A3:N3"/>
    <mergeCell ref="A4:N4"/>
    <mergeCell ref="A5:N5"/>
    <mergeCell ref="A6:N6"/>
    <mergeCell ref="N7:N9"/>
    <mergeCell ref="A7:A9"/>
    <mergeCell ref="F7:F9"/>
    <mergeCell ref="C7:C9"/>
    <mergeCell ref="H7:H9"/>
    <mergeCell ref="D7:D9"/>
    <mergeCell ref="G7:G9"/>
    <mergeCell ref="E7:E9"/>
    <mergeCell ref="B7:B9"/>
    <mergeCell ref="L8:M8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"/>
  <sheetViews>
    <sheetView view="pageBreakPreview" zoomScale="41" zoomScaleNormal="41" zoomScaleSheetLayoutView="41" zoomScalePageLayoutView="0" workbookViewId="0" topLeftCell="A1">
      <selection activeCell="A1" sqref="A1:N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64.00390625" style="2" customWidth="1"/>
    <col min="4" max="4" width="17.28125" style="1" customWidth="1"/>
    <col min="5" max="5" width="17.00390625" style="1" customWidth="1"/>
    <col min="6" max="6" width="52.140625" style="1" customWidth="1"/>
    <col min="7" max="7" width="44.421875" style="1" customWidth="1"/>
    <col min="8" max="8" width="47.28125" style="1" customWidth="1"/>
    <col min="9" max="9" width="46.28125" style="1" customWidth="1"/>
    <col min="10" max="10" width="16.8515625" style="1" customWidth="1"/>
    <col min="11" max="11" width="18.140625" style="1" customWidth="1"/>
    <col min="12" max="12" width="17.00390625" style="1" customWidth="1"/>
    <col min="13" max="14" width="17.7109375" style="1" customWidth="1"/>
    <col min="15" max="16" width="20.00390625" style="24" customWidth="1"/>
    <col min="17" max="16384" width="9.140625" style="1" customWidth="1"/>
  </cols>
  <sheetData>
    <row r="1" spans="1:16" s="3" customFormat="1" ht="63.75" customHeight="1">
      <c r="A1" s="429" t="s">
        <v>633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33"/>
      <c r="P1" s="20"/>
    </row>
    <row r="2" spans="1:16" s="3" customFormat="1" ht="34.5" customHeight="1">
      <c r="A2" s="429" t="s">
        <v>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33"/>
      <c r="P2" s="20"/>
    </row>
    <row r="3" spans="1:16" s="3" customFormat="1" ht="34.5" customHeight="1">
      <c r="A3" s="429" t="s">
        <v>13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33"/>
      <c r="P3" s="20"/>
    </row>
    <row r="4" spans="1:16" s="3" customFormat="1" ht="34.5" customHeight="1">
      <c r="A4" s="431">
        <v>42798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33"/>
      <c r="P4" s="20"/>
    </row>
    <row r="5" spans="1:16" s="3" customFormat="1" ht="34.5" customHeight="1">
      <c r="A5" s="429" t="s">
        <v>532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33"/>
      <c r="P5" s="20"/>
    </row>
    <row r="6" spans="1:16" s="3" customFormat="1" ht="34.5" customHeight="1">
      <c r="A6" s="429" t="s">
        <v>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33"/>
      <c r="P6" s="20"/>
    </row>
    <row r="7" spans="1:16" s="4" customFormat="1" ht="33.75" customHeight="1">
      <c r="A7" s="405" t="s">
        <v>17</v>
      </c>
      <c r="B7" s="476" t="s">
        <v>4</v>
      </c>
      <c r="C7" s="474" t="s">
        <v>2</v>
      </c>
      <c r="D7" s="476" t="s">
        <v>8</v>
      </c>
      <c r="E7" s="476" t="s">
        <v>6</v>
      </c>
      <c r="F7" s="474" t="s">
        <v>3</v>
      </c>
      <c r="G7" s="403" t="s">
        <v>24</v>
      </c>
      <c r="H7" s="474" t="s">
        <v>0</v>
      </c>
      <c r="I7" s="474" t="s">
        <v>7</v>
      </c>
      <c r="J7" s="365" t="s">
        <v>14</v>
      </c>
      <c r="K7" s="365"/>
      <c r="L7" s="365"/>
      <c r="M7" s="365"/>
      <c r="N7" s="395" t="s">
        <v>27</v>
      </c>
      <c r="O7" s="20"/>
      <c r="P7" s="20"/>
    </row>
    <row r="8" spans="1:16" s="4" customFormat="1" ht="32.25" customHeight="1">
      <c r="A8" s="405"/>
      <c r="B8" s="476"/>
      <c r="C8" s="474"/>
      <c r="D8" s="476"/>
      <c r="E8" s="476"/>
      <c r="F8" s="474"/>
      <c r="G8" s="404"/>
      <c r="H8" s="474"/>
      <c r="I8" s="474"/>
      <c r="J8" s="365" t="s">
        <v>21</v>
      </c>
      <c r="K8" s="366"/>
      <c r="L8" s="365" t="s">
        <v>22</v>
      </c>
      <c r="M8" s="366"/>
      <c r="N8" s="395"/>
      <c r="O8" s="20"/>
      <c r="P8" s="20"/>
    </row>
    <row r="9" spans="1:16" s="4" customFormat="1" ht="51.75" customHeight="1">
      <c r="A9" s="406"/>
      <c r="B9" s="477"/>
      <c r="C9" s="475"/>
      <c r="D9" s="477"/>
      <c r="E9" s="477"/>
      <c r="F9" s="475"/>
      <c r="G9" s="404"/>
      <c r="H9" s="475"/>
      <c r="I9" s="475"/>
      <c r="J9" s="143" t="s">
        <v>15</v>
      </c>
      <c r="K9" s="144" t="s">
        <v>16</v>
      </c>
      <c r="L9" s="143" t="s">
        <v>15</v>
      </c>
      <c r="M9" s="144" t="s">
        <v>16</v>
      </c>
      <c r="N9" s="396"/>
      <c r="O9" s="97">
        <v>42</v>
      </c>
      <c r="P9" s="97">
        <v>35</v>
      </c>
    </row>
    <row r="10" spans="1:16" s="23" customFormat="1" ht="142.5" customHeight="1">
      <c r="A10" s="187">
        <v>1</v>
      </c>
      <c r="B10" s="93">
        <v>116</v>
      </c>
      <c r="C10" s="45" t="s">
        <v>444</v>
      </c>
      <c r="D10" s="43"/>
      <c r="E10" s="43" t="s">
        <v>9</v>
      </c>
      <c r="F10" s="45" t="s">
        <v>624</v>
      </c>
      <c r="G10" s="50" t="s">
        <v>625</v>
      </c>
      <c r="H10" s="91" t="s">
        <v>446</v>
      </c>
      <c r="I10" s="154" t="s">
        <v>447</v>
      </c>
      <c r="J10" s="111">
        <v>0</v>
      </c>
      <c r="K10" s="118">
        <v>32.5</v>
      </c>
      <c r="L10" s="111">
        <v>0</v>
      </c>
      <c r="M10" s="118">
        <v>26.15</v>
      </c>
      <c r="N10" s="119">
        <v>0</v>
      </c>
      <c r="O10" s="36">
        <f>(K10-$O$9)/4</f>
        <v>-2.375</v>
      </c>
      <c r="P10" s="36">
        <f>(M10-$P$9)/4</f>
        <v>-2.2125000000000004</v>
      </c>
    </row>
    <row r="11" spans="1:16" s="23" customFormat="1" ht="142.5" customHeight="1">
      <c r="A11" s="187">
        <v>2</v>
      </c>
      <c r="B11" s="93">
        <v>40</v>
      </c>
      <c r="C11" s="45" t="s">
        <v>157</v>
      </c>
      <c r="D11" s="43">
        <v>1962</v>
      </c>
      <c r="E11" s="43" t="s">
        <v>9</v>
      </c>
      <c r="F11" s="45" t="s">
        <v>239</v>
      </c>
      <c r="G11" s="50" t="s">
        <v>465</v>
      </c>
      <c r="H11" s="91" t="s">
        <v>159</v>
      </c>
      <c r="I11" s="154" t="s">
        <v>160</v>
      </c>
      <c r="J11" s="111">
        <v>8</v>
      </c>
      <c r="K11" s="118">
        <v>37.73</v>
      </c>
      <c r="L11" s="111">
        <v>0</v>
      </c>
      <c r="M11" s="118">
        <v>26.03</v>
      </c>
      <c r="N11" s="119">
        <v>8</v>
      </c>
      <c r="O11" s="36">
        <f>(K11-$O$9)/4</f>
        <v>-1.0675000000000008</v>
      </c>
      <c r="P11" s="36">
        <f>(M11-$P$9)/4</f>
        <v>-2.2424999999999997</v>
      </c>
    </row>
    <row r="12" spans="1:16" s="23" customFormat="1" ht="142.5" customHeight="1">
      <c r="A12" s="187" t="s">
        <v>526</v>
      </c>
      <c r="B12" s="93">
        <v>80</v>
      </c>
      <c r="C12" s="45" t="s">
        <v>541</v>
      </c>
      <c r="D12" s="43">
        <v>1994</v>
      </c>
      <c r="E12" s="43" t="s">
        <v>84</v>
      </c>
      <c r="F12" s="45" t="s">
        <v>467</v>
      </c>
      <c r="G12" s="50" t="s">
        <v>293</v>
      </c>
      <c r="H12" s="91" t="s">
        <v>116</v>
      </c>
      <c r="I12" s="154" t="s">
        <v>112</v>
      </c>
      <c r="J12" s="111">
        <v>4</v>
      </c>
      <c r="K12" s="118">
        <v>38.55</v>
      </c>
      <c r="L12" s="111">
        <v>8</v>
      </c>
      <c r="M12" s="118">
        <v>47.72</v>
      </c>
      <c r="N12" s="119">
        <v>12</v>
      </c>
      <c r="O12" s="36">
        <f>(K12-$O$9)/4</f>
        <v>-0.8625000000000007</v>
      </c>
      <c r="P12" s="36">
        <f>(M12-$P$9)/4</f>
        <v>3.1799999999999997</v>
      </c>
    </row>
    <row r="13" spans="1:16" s="3" customFormat="1" ht="36" customHeight="1">
      <c r="A13" s="11"/>
      <c r="B13" s="11"/>
      <c r="C13" s="30"/>
      <c r="D13" s="17" t="s">
        <v>46</v>
      </c>
      <c r="E13" s="35"/>
      <c r="F13" s="16"/>
      <c r="G13" s="16"/>
      <c r="H13" s="26"/>
      <c r="I13" s="17" t="s">
        <v>47</v>
      </c>
      <c r="J13" s="17"/>
      <c r="K13" s="29"/>
      <c r="L13" s="11"/>
      <c r="M13" s="11"/>
      <c r="N13" s="11"/>
      <c r="O13" s="20"/>
      <c r="P13" s="20"/>
    </row>
    <row r="14" spans="1:16" s="3" customFormat="1" ht="5.25" customHeight="1" hidden="1">
      <c r="A14" s="11"/>
      <c r="B14" s="11"/>
      <c r="C14" s="21"/>
      <c r="D14" s="16"/>
      <c r="E14" s="16"/>
      <c r="F14" s="16"/>
      <c r="G14" s="16"/>
      <c r="H14" s="26"/>
      <c r="I14" s="27"/>
      <c r="J14" s="27"/>
      <c r="K14" s="29"/>
      <c r="L14" s="11"/>
      <c r="M14" s="11"/>
      <c r="N14" s="11"/>
      <c r="O14" s="20"/>
      <c r="P14" s="20"/>
    </row>
    <row r="15" spans="1:16" s="3" customFormat="1" ht="36.75" customHeight="1">
      <c r="A15" s="11"/>
      <c r="B15" s="11"/>
      <c r="C15" s="21"/>
      <c r="D15" s="17" t="s">
        <v>37</v>
      </c>
      <c r="E15" s="35"/>
      <c r="F15" s="16"/>
      <c r="G15" s="16"/>
      <c r="H15" s="26"/>
      <c r="I15" s="17" t="s">
        <v>30</v>
      </c>
      <c r="J15" s="17"/>
      <c r="K15" s="29"/>
      <c r="L15" s="1"/>
      <c r="M15" s="11"/>
      <c r="N15" s="11"/>
      <c r="O15" s="20"/>
      <c r="P15" s="20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9">
    <mergeCell ref="J8:K8"/>
    <mergeCell ref="A7:A9"/>
    <mergeCell ref="I7:I9"/>
    <mergeCell ref="B7:B9"/>
    <mergeCell ref="H7:H9"/>
    <mergeCell ref="E7:E9"/>
    <mergeCell ref="G7:G9"/>
    <mergeCell ref="D7:D9"/>
    <mergeCell ref="F7:F9"/>
    <mergeCell ref="L8:M8"/>
    <mergeCell ref="C7:C9"/>
    <mergeCell ref="A1:N1"/>
    <mergeCell ref="A2:N2"/>
    <mergeCell ref="A3:N3"/>
    <mergeCell ref="A4:N4"/>
    <mergeCell ref="A5:N5"/>
    <mergeCell ref="A6:N6"/>
    <mergeCell ref="J7:M7"/>
    <mergeCell ref="N7:N9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9"/>
  <sheetViews>
    <sheetView view="pageBreakPreview" zoomScale="40" zoomScaleNormal="40" zoomScaleSheetLayoutView="40" zoomScalePageLayoutView="0" workbookViewId="0" topLeftCell="A28">
      <selection activeCell="A1" sqref="A1:N1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49.28125" style="1" customWidth="1"/>
    <col min="7" max="7" width="44.421875" style="1" customWidth="1"/>
    <col min="8" max="8" width="45.8515625" style="1" customWidth="1"/>
    <col min="9" max="9" width="52.140625" style="1" customWidth="1"/>
    <col min="10" max="10" width="14.28125" style="1" customWidth="1"/>
    <col min="11" max="11" width="17.140625" style="1" customWidth="1"/>
    <col min="12" max="12" width="13.57421875" style="1" customWidth="1"/>
    <col min="13" max="13" width="17.421875" style="1" customWidth="1"/>
    <col min="14" max="14" width="14.85156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429" t="s">
        <v>633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79"/>
      <c r="O1" s="34"/>
    </row>
    <row r="2" spans="1:15" s="3" customFormat="1" ht="35.25" customHeight="1">
      <c r="A2" s="429" t="s">
        <v>54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79"/>
      <c r="O2" s="34"/>
    </row>
    <row r="3" spans="1:15" s="3" customFormat="1" ht="35.25" customHeight="1">
      <c r="A3" s="429" t="s">
        <v>13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79"/>
      <c r="O3" s="34"/>
    </row>
    <row r="4" spans="1:15" s="3" customFormat="1" ht="39" customHeight="1">
      <c r="A4" s="431">
        <v>42798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79"/>
      <c r="O4" s="34"/>
    </row>
    <row r="5" spans="1:15" s="3" customFormat="1" ht="33" customHeight="1">
      <c r="A5" s="429" t="s">
        <v>534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79"/>
      <c r="O5" s="34"/>
    </row>
    <row r="6" spans="1:15" s="3" customFormat="1" ht="39" customHeight="1">
      <c r="A6" s="429" t="s">
        <v>5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79"/>
      <c r="O6" s="34"/>
    </row>
    <row r="7" spans="1:14" s="4" customFormat="1" ht="29.25" customHeight="1">
      <c r="A7" s="405" t="s">
        <v>17</v>
      </c>
      <c r="B7" s="476" t="s">
        <v>4</v>
      </c>
      <c r="C7" s="365" t="s">
        <v>2</v>
      </c>
      <c r="D7" s="365" t="s">
        <v>8</v>
      </c>
      <c r="E7" s="365" t="s">
        <v>6</v>
      </c>
      <c r="F7" s="365" t="s">
        <v>3</v>
      </c>
      <c r="G7" s="481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365" t="s">
        <v>27</v>
      </c>
    </row>
    <row r="8" spans="1:14" s="4" customFormat="1" ht="29.25" customHeight="1">
      <c r="A8" s="405"/>
      <c r="B8" s="476"/>
      <c r="C8" s="365"/>
      <c r="D8" s="365"/>
      <c r="E8" s="365"/>
      <c r="F8" s="365"/>
      <c r="G8" s="373"/>
      <c r="H8" s="474"/>
      <c r="I8" s="474"/>
      <c r="J8" s="365" t="s">
        <v>21</v>
      </c>
      <c r="K8" s="366"/>
      <c r="L8" s="365" t="s">
        <v>22</v>
      </c>
      <c r="M8" s="366"/>
      <c r="N8" s="365"/>
    </row>
    <row r="9" spans="1:16" s="4" customFormat="1" ht="31.5" customHeight="1">
      <c r="A9" s="406"/>
      <c r="B9" s="477"/>
      <c r="C9" s="369"/>
      <c r="D9" s="369"/>
      <c r="E9" s="369"/>
      <c r="F9" s="369"/>
      <c r="G9" s="373"/>
      <c r="H9" s="475"/>
      <c r="I9" s="475"/>
      <c r="J9" s="143" t="s">
        <v>15</v>
      </c>
      <c r="K9" s="144" t="s">
        <v>16</v>
      </c>
      <c r="L9" s="143" t="s">
        <v>15</v>
      </c>
      <c r="M9" s="144" t="s">
        <v>16</v>
      </c>
      <c r="N9" s="369"/>
      <c r="O9" s="142">
        <v>42</v>
      </c>
      <c r="P9" s="142">
        <v>35</v>
      </c>
    </row>
    <row r="10" spans="1:16" s="4" customFormat="1" ht="31.5" customHeight="1">
      <c r="A10" s="480" t="s">
        <v>346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8"/>
      <c r="O10" s="142"/>
      <c r="P10" s="142"/>
    </row>
    <row r="11" spans="1:16" s="4" customFormat="1" ht="126.75" customHeight="1">
      <c r="A11" s="140">
        <v>1</v>
      </c>
      <c r="B11" s="107">
        <v>29</v>
      </c>
      <c r="C11" s="45" t="s">
        <v>543</v>
      </c>
      <c r="D11" s="43">
        <v>2004</v>
      </c>
      <c r="E11" s="43" t="s">
        <v>109</v>
      </c>
      <c r="F11" s="45" t="s">
        <v>451</v>
      </c>
      <c r="G11" s="50" t="s">
        <v>452</v>
      </c>
      <c r="H11" s="86" t="s">
        <v>87</v>
      </c>
      <c r="I11" s="154" t="s">
        <v>425</v>
      </c>
      <c r="J11" s="229">
        <v>0</v>
      </c>
      <c r="K11" s="230">
        <v>34.94</v>
      </c>
      <c r="L11" s="229">
        <v>0</v>
      </c>
      <c r="M11" s="230">
        <v>25.48</v>
      </c>
      <c r="N11" s="231">
        <v>0</v>
      </c>
      <c r="O11" s="141">
        <f aca="true" t="shared" si="0" ref="O11:O17">(K11-$O$9)/4</f>
        <v>-1.7650000000000006</v>
      </c>
      <c r="P11" s="141">
        <f aca="true" t="shared" si="1" ref="P11:P17">(M11-$P$9)/4</f>
        <v>-2.38</v>
      </c>
    </row>
    <row r="12" spans="1:16" s="4" customFormat="1" ht="126.75" customHeight="1">
      <c r="A12" s="140">
        <v>2</v>
      </c>
      <c r="B12" s="107">
        <v>66</v>
      </c>
      <c r="C12" s="45" t="s">
        <v>379</v>
      </c>
      <c r="D12" s="43">
        <v>2004</v>
      </c>
      <c r="E12" s="43" t="s">
        <v>56</v>
      </c>
      <c r="F12" s="45" t="s">
        <v>188</v>
      </c>
      <c r="G12" s="50" t="s">
        <v>189</v>
      </c>
      <c r="H12" s="86" t="s">
        <v>63</v>
      </c>
      <c r="I12" s="154" t="s">
        <v>102</v>
      </c>
      <c r="J12" s="229">
        <v>0</v>
      </c>
      <c r="K12" s="230">
        <v>34.92</v>
      </c>
      <c r="L12" s="229">
        <v>0</v>
      </c>
      <c r="M12" s="230">
        <v>25.91</v>
      </c>
      <c r="N12" s="231">
        <f aca="true" t="shared" si="2" ref="N12:N17">L12+J12</f>
        <v>0</v>
      </c>
      <c r="O12" s="141">
        <f t="shared" si="0"/>
        <v>-1.7699999999999996</v>
      </c>
      <c r="P12" s="141">
        <f t="shared" si="1"/>
        <v>-2.2725</v>
      </c>
    </row>
    <row r="13" spans="1:16" s="4" customFormat="1" ht="126.75" customHeight="1">
      <c r="A13" s="140">
        <v>3</v>
      </c>
      <c r="B13" s="107">
        <v>94</v>
      </c>
      <c r="C13" s="45" t="s">
        <v>381</v>
      </c>
      <c r="D13" s="43">
        <v>2004</v>
      </c>
      <c r="E13" s="43" t="s">
        <v>109</v>
      </c>
      <c r="F13" s="45" t="s">
        <v>365</v>
      </c>
      <c r="G13" s="50" t="s">
        <v>366</v>
      </c>
      <c r="H13" s="86" t="s">
        <v>127</v>
      </c>
      <c r="I13" s="154" t="s">
        <v>128</v>
      </c>
      <c r="J13" s="229">
        <v>0</v>
      </c>
      <c r="K13" s="230">
        <v>37.82</v>
      </c>
      <c r="L13" s="229">
        <v>0</v>
      </c>
      <c r="M13" s="230">
        <v>28.39</v>
      </c>
      <c r="N13" s="231">
        <f t="shared" si="2"/>
        <v>0</v>
      </c>
      <c r="O13" s="141">
        <f t="shared" si="0"/>
        <v>-1.045</v>
      </c>
      <c r="P13" s="141">
        <f t="shared" si="1"/>
        <v>-1.6524999999999999</v>
      </c>
    </row>
    <row r="14" spans="1:16" s="4" customFormat="1" ht="126.75" customHeight="1">
      <c r="A14" s="140">
        <v>4</v>
      </c>
      <c r="B14" s="107">
        <v>82</v>
      </c>
      <c r="C14" s="45" t="s">
        <v>378</v>
      </c>
      <c r="D14" s="43">
        <v>2003</v>
      </c>
      <c r="E14" s="43">
        <v>1</v>
      </c>
      <c r="F14" s="45" t="s">
        <v>191</v>
      </c>
      <c r="G14" s="50" t="s">
        <v>192</v>
      </c>
      <c r="H14" s="86" t="s">
        <v>116</v>
      </c>
      <c r="I14" s="154" t="s">
        <v>112</v>
      </c>
      <c r="J14" s="229">
        <v>0</v>
      </c>
      <c r="K14" s="230">
        <v>36.1</v>
      </c>
      <c r="L14" s="229">
        <v>4</v>
      </c>
      <c r="M14" s="230">
        <v>28.74</v>
      </c>
      <c r="N14" s="231">
        <f t="shared" si="2"/>
        <v>4</v>
      </c>
      <c r="O14" s="141">
        <f t="shared" si="0"/>
        <v>-1.4749999999999996</v>
      </c>
      <c r="P14" s="141">
        <f t="shared" si="1"/>
        <v>-1.5650000000000004</v>
      </c>
    </row>
    <row r="15" spans="1:16" s="4" customFormat="1" ht="126.75" customHeight="1">
      <c r="A15" s="140">
        <v>5</v>
      </c>
      <c r="B15" s="107">
        <v>117</v>
      </c>
      <c r="C15" s="45" t="s">
        <v>544</v>
      </c>
      <c r="D15" s="43">
        <v>2003</v>
      </c>
      <c r="E15" s="43" t="s">
        <v>56</v>
      </c>
      <c r="F15" s="45" t="s">
        <v>469</v>
      </c>
      <c r="G15" s="50" t="s">
        <v>470</v>
      </c>
      <c r="H15" s="86" t="s">
        <v>446</v>
      </c>
      <c r="I15" s="154" t="s">
        <v>447</v>
      </c>
      <c r="J15" s="229">
        <v>8</v>
      </c>
      <c r="K15" s="230">
        <v>39.83</v>
      </c>
      <c r="L15" s="229">
        <v>0</v>
      </c>
      <c r="M15" s="230">
        <v>25.99</v>
      </c>
      <c r="N15" s="231">
        <f t="shared" si="2"/>
        <v>8</v>
      </c>
      <c r="O15" s="141">
        <f t="shared" si="0"/>
        <v>-0.5425000000000004</v>
      </c>
      <c r="P15" s="141">
        <f t="shared" si="1"/>
        <v>-2.2525000000000004</v>
      </c>
    </row>
    <row r="16" spans="1:16" s="4" customFormat="1" ht="126.75" customHeight="1">
      <c r="A16" s="140">
        <v>6</v>
      </c>
      <c r="B16" s="107">
        <v>71</v>
      </c>
      <c r="C16" s="45" t="s">
        <v>380</v>
      </c>
      <c r="D16" s="43">
        <v>2003</v>
      </c>
      <c r="E16" s="43" t="s">
        <v>56</v>
      </c>
      <c r="F16" s="45" t="s">
        <v>481</v>
      </c>
      <c r="G16" s="50" t="s">
        <v>190</v>
      </c>
      <c r="H16" s="86" t="s">
        <v>63</v>
      </c>
      <c r="I16" s="154" t="s">
        <v>64</v>
      </c>
      <c r="J16" s="229">
        <v>0</v>
      </c>
      <c r="K16" s="230">
        <v>39.3</v>
      </c>
      <c r="L16" s="229">
        <v>16</v>
      </c>
      <c r="M16" s="230">
        <v>49.41</v>
      </c>
      <c r="N16" s="231">
        <f t="shared" si="2"/>
        <v>16</v>
      </c>
      <c r="O16" s="141">
        <f t="shared" si="0"/>
        <v>-0.6750000000000007</v>
      </c>
      <c r="P16" s="141">
        <f t="shared" si="1"/>
        <v>3.602499999999999</v>
      </c>
    </row>
    <row r="17" spans="1:16" s="4" customFormat="1" ht="126.75" customHeight="1">
      <c r="A17" s="140">
        <v>7</v>
      </c>
      <c r="B17" s="107">
        <v>102</v>
      </c>
      <c r="C17" s="45" t="s">
        <v>349</v>
      </c>
      <c r="D17" s="43">
        <v>2003</v>
      </c>
      <c r="E17" s="43" t="s">
        <v>109</v>
      </c>
      <c r="F17" s="45" t="s">
        <v>333</v>
      </c>
      <c r="G17" s="50" t="s">
        <v>367</v>
      </c>
      <c r="H17" s="86" t="s">
        <v>129</v>
      </c>
      <c r="I17" s="154" t="s">
        <v>130</v>
      </c>
      <c r="J17" s="229">
        <v>4</v>
      </c>
      <c r="K17" s="230">
        <v>31.04</v>
      </c>
      <c r="L17" s="229">
        <v>18</v>
      </c>
      <c r="M17" s="230">
        <v>40.35</v>
      </c>
      <c r="N17" s="231">
        <f t="shared" si="2"/>
        <v>22</v>
      </c>
      <c r="O17" s="141">
        <f t="shared" si="0"/>
        <v>-2.74</v>
      </c>
      <c r="P17" s="141">
        <f t="shared" si="1"/>
        <v>1.3375000000000004</v>
      </c>
    </row>
    <row r="18" spans="1:16" s="4" customFormat="1" ht="31.5" customHeight="1">
      <c r="A18" s="480" t="s">
        <v>377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8"/>
      <c r="O18" s="142"/>
      <c r="P18" s="142"/>
    </row>
    <row r="19" spans="1:16" s="4" customFormat="1" ht="109.5" customHeight="1">
      <c r="A19" s="140">
        <v>1</v>
      </c>
      <c r="B19" s="107">
        <v>100</v>
      </c>
      <c r="C19" s="45" t="s">
        <v>130</v>
      </c>
      <c r="D19" s="43">
        <v>1992</v>
      </c>
      <c r="E19" s="43" t="s">
        <v>169</v>
      </c>
      <c r="F19" s="45" t="s">
        <v>480</v>
      </c>
      <c r="G19" s="50" t="s">
        <v>369</v>
      </c>
      <c r="H19" s="86" t="s">
        <v>129</v>
      </c>
      <c r="I19" s="136" t="s">
        <v>93</v>
      </c>
      <c r="J19" s="229">
        <v>0</v>
      </c>
      <c r="K19" s="230">
        <v>36.93</v>
      </c>
      <c r="L19" s="229">
        <v>0</v>
      </c>
      <c r="M19" s="230">
        <v>25.26</v>
      </c>
      <c r="N19" s="139"/>
      <c r="O19" s="141">
        <f aca="true" t="shared" si="3" ref="O19:O35">(K19-$O$9)/4</f>
        <v>-1.2675</v>
      </c>
      <c r="P19" s="141">
        <f aca="true" t="shared" si="4" ref="P19:P35">(M19-$P$9)/4</f>
        <v>-2.4349999999999996</v>
      </c>
    </row>
    <row r="20" spans="1:16" s="4" customFormat="1" ht="109.5" customHeight="1">
      <c r="A20" s="140">
        <v>2</v>
      </c>
      <c r="B20" s="107">
        <v>96</v>
      </c>
      <c r="C20" s="45" t="s">
        <v>227</v>
      </c>
      <c r="D20" s="43">
        <v>1991</v>
      </c>
      <c r="E20" s="43" t="s">
        <v>84</v>
      </c>
      <c r="F20" s="45" t="s">
        <v>228</v>
      </c>
      <c r="G20" s="50"/>
      <c r="H20" s="86" t="s">
        <v>129</v>
      </c>
      <c r="I20" s="136" t="s">
        <v>93</v>
      </c>
      <c r="J20" s="229">
        <v>0</v>
      </c>
      <c r="K20" s="230">
        <v>41.73</v>
      </c>
      <c r="L20" s="229">
        <v>0</v>
      </c>
      <c r="M20" s="230">
        <v>28.67</v>
      </c>
      <c r="N20" s="139"/>
      <c r="O20" s="141">
        <f t="shared" si="3"/>
        <v>-0.06750000000000078</v>
      </c>
      <c r="P20" s="141">
        <f t="shared" si="4"/>
        <v>-1.5824999999999996</v>
      </c>
    </row>
    <row r="21" spans="1:16" s="4" customFormat="1" ht="109.5" customHeight="1">
      <c r="A21" s="140">
        <v>3</v>
      </c>
      <c r="B21" s="107">
        <v>14</v>
      </c>
      <c r="C21" s="45" t="s">
        <v>196</v>
      </c>
      <c r="D21" s="43">
        <v>1979</v>
      </c>
      <c r="E21" s="43" t="s">
        <v>72</v>
      </c>
      <c r="F21" s="45" t="s">
        <v>197</v>
      </c>
      <c r="G21" s="50" t="s">
        <v>198</v>
      </c>
      <c r="H21" s="86" t="s">
        <v>199</v>
      </c>
      <c r="I21" s="136" t="s">
        <v>200</v>
      </c>
      <c r="J21" s="229">
        <v>0</v>
      </c>
      <c r="K21" s="230">
        <v>34.12</v>
      </c>
      <c r="L21" s="229">
        <v>4</v>
      </c>
      <c r="M21" s="230">
        <v>26.71</v>
      </c>
      <c r="N21" s="139"/>
      <c r="O21" s="141">
        <f t="shared" si="3"/>
        <v>-1.9700000000000006</v>
      </c>
      <c r="P21" s="141">
        <f t="shared" si="4"/>
        <v>-2.0725</v>
      </c>
    </row>
    <row r="22" spans="1:16" s="4" customFormat="1" ht="109.5" customHeight="1">
      <c r="A22" s="140">
        <v>4</v>
      </c>
      <c r="B22" s="107">
        <v>23</v>
      </c>
      <c r="C22" s="45" t="s">
        <v>209</v>
      </c>
      <c r="D22" s="43">
        <v>1992</v>
      </c>
      <c r="E22" s="43" t="s">
        <v>113</v>
      </c>
      <c r="F22" s="45" t="s">
        <v>210</v>
      </c>
      <c r="G22" s="50" t="s">
        <v>546</v>
      </c>
      <c r="H22" s="88" t="s">
        <v>207</v>
      </c>
      <c r="I22" s="136" t="s">
        <v>208</v>
      </c>
      <c r="J22" s="229">
        <v>0</v>
      </c>
      <c r="K22" s="230">
        <v>36.64</v>
      </c>
      <c r="L22" s="229">
        <v>4</v>
      </c>
      <c r="M22" s="230">
        <v>28.21</v>
      </c>
      <c r="N22" s="139"/>
      <c r="O22" s="141">
        <f t="shared" si="3"/>
        <v>-1.3399999999999999</v>
      </c>
      <c r="P22" s="141">
        <f t="shared" si="4"/>
        <v>-1.6974999999999998</v>
      </c>
    </row>
    <row r="23" spans="1:16" s="4" customFormat="1" ht="109.5" customHeight="1">
      <c r="A23" s="140">
        <v>5</v>
      </c>
      <c r="B23" s="107">
        <v>61</v>
      </c>
      <c r="C23" s="45" t="s">
        <v>64</v>
      </c>
      <c r="D23" s="43">
        <v>1992</v>
      </c>
      <c r="E23" s="43" t="s">
        <v>84</v>
      </c>
      <c r="F23" s="45" t="s">
        <v>215</v>
      </c>
      <c r="G23" s="50" t="s">
        <v>216</v>
      </c>
      <c r="H23" s="86" t="s">
        <v>63</v>
      </c>
      <c r="I23" s="136" t="s">
        <v>102</v>
      </c>
      <c r="J23" s="229">
        <v>0</v>
      </c>
      <c r="K23" s="230">
        <v>38.97</v>
      </c>
      <c r="L23" s="229">
        <v>4</v>
      </c>
      <c r="M23" s="230">
        <v>31.05</v>
      </c>
      <c r="N23" s="139"/>
      <c r="O23" s="141">
        <f t="shared" si="3"/>
        <v>-0.7575000000000003</v>
      </c>
      <c r="P23" s="141">
        <f t="shared" si="4"/>
        <v>-0.9874999999999998</v>
      </c>
    </row>
    <row r="24" spans="1:16" s="4" customFormat="1" ht="109.5" customHeight="1">
      <c r="A24" s="140">
        <v>6</v>
      </c>
      <c r="B24" s="107">
        <v>13</v>
      </c>
      <c r="C24" s="45" t="s">
        <v>60</v>
      </c>
      <c r="D24" s="43">
        <v>1988</v>
      </c>
      <c r="E24" s="43" t="s">
        <v>84</v>
      </c>
      <c r="F24" s="45" t="s">
        <v>194</v>
      </c>
      <c r="G24" s="50" t="s">
        <v>195</v>
      </c>
      <c r="H24" s="86" t="s">
        <v>59</v>
      </c>
      <c r="I24" s="136" t="s">
        <v>93</v>
      </c>
      <c r="J24" s="229">
        <v>0</v>
      </c>
      <c r="K24" s="230">
        <v>38.07</v>
      </c>
      <c r="L24" s="229">
        <v>8</v>
      </c>
      <c r="M24" s="230">
        <v>29.34</v>
      </c>
      <c r="N24" s="139"/>
      <c r="O24" s="141">
        <f t="shared" si="3"/>
        <v>-0.9824999999999999</v>
      </c>
      <c r="P24" s="141">
        <f t="shared" si="4"/>
        <v>-1.415</v>
      </c>
    </row>
    <row r="25" spans="1:16" s="4" customFormat="1" ht="109.5" customHeight="1">
      <c r="A25" s="140">
        <v>7</v>
      </c>
      <c r="B25" s="107">
        <v>98</v>
      </c>
      <c r="C25" s="45" t="s">
        <v>130</v>
      </c>
      <c r="D25" s="43">
        <v>1992</v>
      </c>
      <c r="E25" s="43" t="s">
        <v>169</v>
      </c>
      <c r="F25" s="45" t="s">
        <v>234</v>
      </c>
      <c r="G25" s="50" t="s">
        <v>529</v>
      </c>
      <c r="H25" s="86" t="s">
        <v>129</v>
      </c>
      <c r="I25" s="136" t="s">
        <v>93</v>
      </c>
      <c r="J25" s="229">
        <v>4</v>
      </c>
      <c r="K25" s="230">
        <v>35.74</v>
      </c>
      <c r="L25" s="229"/>
      <c r="M25" s="230"/>
      <c r="N25" s="139"/>
      <c r="O25" s="141">
        <f t="shared" si="3"/>
        <v>-1.5649999999999995</v>
      </c>
      <c r="P25" s="141">
        <f t="shared" si="4"/>
        <v>-8.75</v>
      </c>
    </row>
    <row r="26" spans="1:16" s="4" customFormat="1" ht="109.5" customHeight="1">
      <c r="A26" s="140">
        <v>8</v>
      </c>
      <c r="B26" s="107">
        <v>20</v>
      </c>
      <c r="C26" s="45" t="s">
        <v>204</v>
      </c>
      <c r="D26" s="43">
        <v>1991</v>
      </c>
      <c r="E26" s="43" t="s">
        <v>72</v>
      </c>
      <c r="F26" s="45" t="s">
        <v>382</v>
      </c>
      <c r="G26" s="50" t="s">
        <v>206</v>
      </c>
      <c r="H26" s="88" t="s">
        <v>207</v>
      </c>
      <c r="I26" s="136" t="s">
        <v>208</v>
      </c>
      <c r="J26" s="229">
        <v>4</v>
      </c>
      <c r="K26" s="230">
        <v>36.14</v>
      </c>
      <c r="L26" s="229"/>
      <c r="M26" s="230"/>
      <c r="N26" s="139"/>
      <c r="O26" s="141">
        <f t="shared" si="3"/>
        <v>-1.4649999999999999</v>
      </c>
      <c r="P26" s="141">
        <f t="shared" si="4"/>
        <v>-8.75</v>
      </c>
    </row>
    <row r="27" spans="1:16" s="4" customFormat="1" ht="109.5" customHeight="1">
      <c r="A27" s="140">
        <v>9</v>
      </c>
      <c r="B27" s="107">
        <v>15</v>
      </c>
      <c r="C27" s="45" t="s">
        <v>200</v>
      </c>
      <c r="D27" s="43">
        <v>1968</v>
      </c>
      <c r="E27" s="43" t="s">
        <v>72</v>
      </c>
      <c r="F27" s="45" t="s">
        <v>201</v>
      </c>
      <c r="G27" s="50" t="s">
        <v>202</v>
      </c>
      <c r="H27" s="86" t="s">
        <v>199</v>
      </c>
      <c r="I27" s="136" t="s">
        <v>203</v>
      </c>
      <c r="J27" s="229">
        <v>4</v>
      </c>
      <c r="K27" s="230">
        <v>36.94</v>
      </c>
      <c r="L27" s="229"/>
      <c r="M27" s="230"/>
      <c r="N27" s="139"/>
      <c r="O27" s="141">
        <f t="shared" si="3"/>
        <v>-1.2650000000000006</v>
      </c>
      <c r="P27" s="141">
        <f t="shared" si="4"/>
        <v>-8.75</v>
      </c>
    </row>
    <row r="28" spans="1:16" s="4" customFormat="1" ht="109.5" customHeight="1">
      <c r="A28" s="140">
        <v>10</v>
      </c>
      <c r="B28" s="107">
        <v>6</v>
      </c>
      <c r="C28" s="45" t="s">
        <v>71</v>
      </c>
      <c r="D28" s="43">
        <v>1992</v>
      </c>
      <c r="E28" s="43" t="s">
        <v>72</v>
      </c>
      <c r="F28" s="45" t="s">
        <v>73</v>
      </c>
      <c r="G28" s="50" t="s">
        <v>545</v>
      </c>
      <c r="H28" s="86" t="s">
        <v>75</v>
      </c>
      <c r="I28" s="136" t="s">
        <v>76</v>
      </c>
      <c r="J28" s="229">
        <v>4</v>
      </c>
      <c r="K28" s="230">
        <v>39.15</v>
      </c>
      <c r="L28" s="229"/>
      <c r="M28" s="230"/>
      <c r="N28" s="139"/>
      <c r="O28" s="141">
        <f t="shared" si="3"/>
        <v>-0.7125000000000004</v>
      </c>
      <c r="P28" s="141">
        <f t="shared" si="4"/>
        <v>-8.75</v>
      </c>
    </row>
    <row r="29" spans="1:16" s="4" customFormat="1" ht="109.5" customHeight="1">
      <c r="A29" s="140">
        <v>11</v>
      </c>
      <c r="B29" s="107">
        <v>36</v>
      </c>
      <c r="C29" s="45" t="s">
        <v>167</v>
      </c>
      <c r="D29" s="43">
        <v>1988</v>
      </c>
      <c r="E29" s="43" t="s">
        <v>72</v>
      </c>
      <c r="F29" s="45" t="s">
        <v>212</v>
      </c>
      <c r="G29" s="50" t="s">
        <v>213</v>
      </c>
      <c r="H29" s="86" t="s">
        <v>159</v>
      </c>
      <c r="I29" s="136" t="s">
        <v>214</v>
      </c>
      <c r="J29" s="229">
        <v>4</v>
      </c>
      <c r="K29" s="230">
        <v>39.84</v>
      </c>
      <c r="L29" s="229"/>
      <c r="M29" s="230"/>
      <c r="N29" s="139"/>
      <c r="O29" s="141">
        <f t="shared" si="3"/>
        <v>-0.5399999999999991</v>
      </c>
      <c r="P29" s="141">
        <f t="shared" si="4"/>
        <v>-8.75</v>
      </c>
    </row>
    <row r="30" spans="1:16" s="4" customFormat="1" ht="109.5" customHeight="1">
      <c r="A30" s="140">
        <v>12</v>
      </c>
      <c r="B30" s="107">
        <v>110</v>
      </c>
      <c r="C30" s="45" t="s">
        <v>459</v>
      </c>
      <c r="D30" s="43">
        <v>1995</v>
      </c>
      <c r="E30" s="43" t="s">
        <v>109</v>
      </c>
      <c r="F30" s="45" t="s">
        <v>460</v>
      </c>
      <c r="G30" s="50" t="s">
        <v>556</v>
      </c>
      <c r="H30" s="86" t="s">
        <v>461</v>
      </c>
      <c r="I30" s="136" t="s">
        <v>462</v>
      </c>
      <c r="J30" s="229">
        <v>8</v>
      </c>
      <c r="K30" s="230">
        <v>34.26</v>
      </c>
      <c r="L30" s="229"/>
      <c r="M30" s="230"/>
      <c r="N30" s="139"/>
      <c r="O30" s="141">
        <f t="shared" si="3"/>
        <v>-1.9350000000000005</v>
      </c>
      <c r="P30" s="141">
        <f t="shared" si="4"/>
        <v>-8.75</v>
      </c>
    </row>
    <row r="31" spans="1:16" s="4" customFormat="1" ht="109.5" customHeight="1">
      <c r="A31" s="140">
        <v>13</v>
      </c>
      <c r="B31" s="107">
        <v>81</v>
      </c>
      <c r="C31" s="45" t="s">
        <v>222</v>
      </c>
      <c r="D31" s="43">
        <v>1994</v>
      </c>
      <c r="E31" s="43" t="s">
        <v>84</v>
      </c>
      <c r="F31" s="45" t="s">
        <v>223</v>
      </c>
      <c r="G31" s="50" t="s">
        <v>224</v>
      </c>
      <c r="H31" s="86" t="s">
        <v>116</v>
      </c>
      <c r="I31" s="136" t="s">
        <v>112</v>
      </c>
      <c r="J31" s="229">
        <v>8</v>
      </c>
      <c r="K31" s="230">
        <v>39.36</v>
      </c>
      <c r="L31" s="229"/>
      <c r="M31" s="230"/>
      <c r="N31" s="139"/>
      <c r="O31" s="141">
        <f t="shared" si="3"/>
        <v>-0.6600000000000001</v>
      </c>
      <c r="P31" s="141">
        <f t="shared" si="4"/>
        <v>-8.75</v>
      </c>
    </row>
    <row r="32" spans="1:16" s="4" customFormat="1" ht="109.5" customHeight="1">
      <c r="A32" s="140">
        <v>14</v>
      </c>
      <c r="B32" s="107">
        <v>76</v>
      </c>
      <c r="C32" s="45" t="s">
        <v>112</v>
      </c>
      <c r="D32" s="43">
        <v>1966</v>
      </c>
      <c r="E32" s="43" t="s">
        <v>84</v>
      </c>
      <c r="F32" s="45" t="s">
        <v>217</v>
      </c>
      <c r="G32" s="50" t="s">
        <v>218</v>
      </c>
      <c r="H32" s="86" t="s">
        <v>116</v>
      </c>
      <c r="I32" s="136" t="s">
        <v>93</v>
      </c>
      <c r="J32" s="229">
        <v>8</v>
      </c>
      <c r="K32" s="230">
        <v>39.56</v>
      </c>
      <c r="L32" s="229"/>
      <c r="M32" s="230"/>
      <c r="N32" s="139"/>
      <c r="O32" s="141">
        <f t="shared" si="3"/>
        <v>-0.6099999999999994</v>
      </c>
      <c r="P32" s="141">
        <f t="shared" si="4"/>
        <v>-8.75</v>
      </c>
    </row>
    <row r="33" spans="1:16" s="4" customFormat="1" ht="109.5" customHeight="1">
      <c r="A33" s="140">
        <v>15</v>
      </c>
      <c r="B33" s="107">
        <v>56</v>
      </c>
      <c r="C33" s="45" t="s">
        <v>94</v>
      </c>
      <c r="D33" s="43">
        <v>1991</v>
      </c>
      <c r="E33" s="43" t="s">
        <v>78</v>
      </c>
      <c r="F33" s="45" t="s">
        <v>95</v>
      </c>
      <c r="G33" s="50" t="s">
        <v>471</v>
      </c>
      <c r="H33" s="86" t="s">
        <v>96</v>
      </c>
      <c r="I33" s="136" t="s">
        <v>97</v>
      </c>
      <c r="J33" s="229">
        <v>22</v>
      </c>
      <c r="K33" s="230">
        <v>48.45</v>
      </c>
      <c r="L33" s="229"/>
      <c r="M33" s="230"/>
      <c r="N33" s="139"/>
      <c r="O33" s="141">
        <f t="shared" si="3"/>
        <v>1.6125000000000007</v>
      </c>
      <c r="P33" s="141">
        <f t="shared" si="4"/>
        <v>-8.75</v>
      </c>
    </row>
    <row r="34" spans="1:16" s="4" customFormat="1" ht="109.5" customHeight="1">
      <c r="A34" s="187" t="s">
        <v>526</v>
      </c>
      <c r="B34" s="107">
        <v>39</v>
      </c>
      <c r="C34" s="45" t="s">
        <v>285</v>
      </c>
      <c r="D34" s="43">
        <v>1998</v>
      </c>
      <c r="E34" s="43" t="s">
        <v>99</v>
      </c>
      <c r="F34" s="45" t="s">
        <v>479</v>
      </c>
      <c r="G34" s="50" t="s">
        <v>287</v>
      </c>
      <c r="H34" s="86" t="s">
        <v>159</v>
      </c>
      <c r="I34" s="136" t="s">
        <v>167</v>
      </c>
      <c r="J34" s="229">
        <v>0</v>
      </c>
      <c r="K34" s="230">
        <v>36.98</v>
      </c>
      <c r="L34" s="229">
        <v>0</v>
      </c>
      <c r="M34" s="230">
        <v>26.03</v>
      </c>
      <c r="N34" s="139"/>
      <c r="O34" s="141">
        <f t="shared" si="3"/>
        <v>-1.2550000000000008</v>
      </c>
      <c r="P34" s="141">
        <f t="shared" si="4"/>
        <v>-2.2424999999999997</v>
      </c>
    </row>
    <row r="35" spans="1:16" s="4" customFormat="1" ht="109.5" customHeight="1">
      <c r="A35" s="187" t="s">
        <v>526</v>
      </c>
      <c r="B35" s="107">
        <v>73</v>
      </c>
      <c r="C35" s="45" t="s">
        <v>542</v>
      </c>
      <c r="D35" s="43">
        <v>1971</v>
      </c>
      <c r="E35" s="43" t="s">
        <v>72</v>
      </c>
      <c r="F35" s="45" t="s">
        <v>290</v>
      </c>
      <c r="G35" s="50" t="s">
        <v>291</v>
      </c>
      <c r="H35" s="86" t="s">
        <v>266</v>
      </c>
      <c r="I35" s="136" t="s">
        <v>267</v>
      </c>
      <c r="J35" s="229">
        <v>0</v>
      </c>
      <c r="K35" s="230">
        <v>39.72</v>
      </c>
      <c r="L35" s="229">
        <v>4</v>
      </c>
      <c r="M35" s="230">
        <v>29.9</v>
      </c>
      <c r="N35" s="139"/>
      <c r="O35" s="141">
        <f t="shared" si="3"/>
        <v>-0.5700000000000003</v>
      </c>
      <c r="P35" s="141">
        <f t="shared" si="4"/>
        <v>-1.2750000000000004</v>
      </c>
    </row>
    <row r="36" spans="1:16" s="4" customFormat="1" ht="9" customHeight="1">
      <c r="A36" s="53"/>
      <c r="B36" s="54"/>
      <c r="C36" s="55"/>
      <c r="D36" s="56"/>
      <c r="E36" s="56"/>
      <c r="F36" s="55"/>
      <c r="G36" s="57"/>
      <c r="H36" s="55"/>
      <c r="I36" s="58"/>
      <c r="J36" s="59"/>
      <c r="K36" s="60"/>
      <c r="L36" s="59"/>
      <c r="M36" s="60"/>
      <c r="N36" s="52"/>
      <c r="P36" s="28"/>
    </row>
    <row r="37" spans="1:14" s="3" customFormat="1" ht="25.5" customHeight="1">
      <c r="A37" s="11"/>
      <c r="B37" s="11"/>
      <c r="D37" s="17" t="s">
        <v>46</v>
      </c>
      <c r="E37" s="35"/>
      <c r="F37" s="16"/>
      <c r="G37" s="16"/>
      <c r="H37" s="26"/>
      <c r="I37" s="17" t="s">
        <v>47</v>
      </c>
      <c r="J37" s="83"/>
      <c r="K37" s="83"/>
      <c r="L37" s="84"/>
      <c r="M37" s="11"/>
      <c r="N37" s="11"/>
    </row>
    <row r="38" spans="1:14" s="3" customFormat="1" ht="19.5" customHeight="1">
      <c r="A38" s="11"/>
      <c r="B38" s="11"/>
      <c r="D38" s="16"/>
      <c r="E38" s="16"/>
      <c r="F38" s="16"/>
      <c r="G38" s="16"/>
      <c r="H38" s="26"/>
      <c r="I38" s="27"/>
      <c r="J38" s="83"/>
      <c r="K38" s="83"/>
      <c r="L38" s="84"/>
      <c r="M38" s="11"/>
      <c r="N38" s="11"/>
    </row>
    <row r="39" spans="1:14" s="3" customFormat="1" ht="25.5" customHeight="1">
      <c r="A39" s="11"/>
      <c r="B39" s="11"/>
      <c r="D39" s="17" t="s">
        <v>37</v>
      </c>
      <c r="E39" s="35"/>
      <c r="F39" s="16"/>
      <c r="G39" s="16"/>
      <c r="H39" s="26"/>
      <c r="I39" s="17" t="s">
        <v>30</v>
      </c>
      <c r="J39" s="83"/>
      <c r="K39" s="83"/>
      <c r="L39" s="84"/>
      <c r="M39" s="11"/>
      <c r="N39" s="11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21">
    <mergeCell ref="I7:I9"/>
    <mergeCell ref="A1:N1"/>
    <mergeCell ref="A2:N2"/>
    <mergeCell ref="A3:N3"/>
    <mergeCell ref="A4:N4"/>
    <mergeCell ref="A5:N5"/>
    <mergeCell ref="C7:C9"/>
    <mergeCell ref="B7:B9"/>
    <mergeCell ref="E7:E9"/>
    <mergeCell ref="J7:M7"/>
    <mergeCell ref="G7:G9"/>
    <mergeCell ref="A6:N6"/>
    <mergeCell ref="A7:A9"/>
    <mergeCell ref="F7:F9"/>
    <mergeCell ref="A18:N18"/>
    <mergeCell ref="N7:N9"/>
    <mergeCell ref="J8:K8"/>
    <mergeCell ref="L8:M8"/>
    <mergeCell ref="D7:D9"/>
    <mergeCell ref="A10:N10"/>
    <mergeCell ref="H7:H9"/>
  </mergeCells>
  <printOptions horizontalCentered="1"/>
  <pageMargins left="0" right="0" top="0" bottom="0" header="0" footer="0"/>
  <pageSetup horizontalDpi="600" verticalDpi="6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view="pageBreakPreview" zoomScale="40" zoomScaleNormal="40" zoomScaleSheetLayoutView="40" zoomScalePageLayoutView="0" workbookViewId="0" topLeftCell="A1">
      <selection activeCell="B27" sqref="B27:I27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4.421875" style="1" customWidth="1"/>
    <col min="8" max="8" width="47.28125" style="1" customWidth="1"/>
    <col min="9" max="9" width="48.8515625" style="1" customWidth="1"/>
    <col min="10" max="10" width="14.28125" style="1" customWidth="1"/>
    <col min="11" max="11" width="17.140625" style="1" customWidth="1"/>
    <col min="12" max="12" width="13.57421875" style="1" customWidth="1"/>
    <col min="13" max="13" width="17.421875" style="1" customWidth="1"/>
    <col min="14" max="14" width="16.281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429" t="s">
        <v>633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79"/>
      <c r="O1" s="34"/>
    </row>
    <row r="2" spans="1:15" s="3" customFormat="1" ht="35.25" customHeight="1">
      <c r="A2" s="429" t="s">
        <v>54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79"/>
      <c r="O2" s="34"/>
    </row>
    <row r="3" spans="1:15" s="3" customFormat="1" ht="35.25" customHeight="1">
      <c r="A3" s="429" t="s">
        <v>13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79"/>
      <c r="O3" s="34"/>
    </row>
    <row r="4" spans="1:15" s="3" customFormat="1" ht="39" customHeight="1">
      <c r="A4" s="431">
        <v>42798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79"/>
      <c r="O4" s="34"/>
    </row>
    <row r="5" spans="1:15" s="3" customFormat="1" ht="33" customHeight="1">
      <c r="A5" s="429" t="s">
        <v>547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79"/>
      <c r="O5" s="34"/>
    </row>
    <row r="6" spans="1:15" s="3" customFormat="1" ht="39" customHeight="1">
      <c r="A6" s="429" t="s">
        <v>5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79"/>
      <c r="O6" s="34"/>
    </row>
    <row r="7" spans="1:14" s="4" customFormat="1" ht="29.25" customHeight="1">
      <c r="A7" s="405" t="s">
        <v>17</v>
      </c>
      <c r="B7" s="476" t="s">
        <v>4</v>
      </c>
      <c r="C7" s="365" t="s">
        <v>2</v>
      </c>
      <c r="D7" s="365" t="s">
        <v>8</v>
      </c>
      <c r="E7" s="365" t="s">
        <v>6</v>
      </c>
      <c r="F7" s="365" t="s">
        <v>3</v>
      </c>
      <c r="G7" s="481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365"/>
    </row>
    <row r="8" spans="1:14" s="4" customFormat="1" ht="29.25" customHeight="1">
      <c r="A8" s="405"/>
      <c r="B8" s="476"/>
      <c r="C8" s="365"/>
      <c r="D8" s="365"/>
      <c r="E8" s="365"/>
      <c r="F8" s="365"/>
      <c r="G8" s="373"/>
      <c r="H8" s="474"/>
      <c r="I8" s="474"/>
      <c r="J8" s="365" t="s">
        <v>21</v>
      </c>
      <c r="K8" s="366"/>
      <c r="L8" s="365" t="s">
        <v>22</v>
      </c>
      <c r="M8" s="366"/>
      <c r="N8" s="365"/>
    </row>
    <row r="9" spans="1:16" s="4" customFormat="1" ht="31.5" customHeight="1">
      <c r="A9" s="406"/>
      <c r="B9" s="477"/>
      <c r="C9" s="369"/>
      <c r="D9" s="369"/>
      <c r="E9" s="369"/>
      <c r="F9" s="369"/>
      <c r="G9" s="373"/>
      <c r="H9" s="475"/>
      <c r="I9" s="475"/>
      <c r="J9" s="143" t="s">
        <v>15</v>
      </c>
      <c r="K9" s="144" t="s">
        <v>16</v>
      </c>
      <c r="L9" s="143" t="s">
        <v>15</v>
      </c>
      <c r="M9" s="144" t="s">
        <v>16</v>
      </c>
      <c r="N9" s="369"/>
      <c r="O9" s="142">
        <v>47</v>
      </c>
      <c r="P9" s="142">
        <v>36</v>
      </c>
    </row>
    <row r="10" spans="1:16" s="4" customFormat="1" ht="31.5" customHeight="1">
      <c r="A10" s="482" t="s">
        <v>550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10"/>
      <c r="O10" s="142"/>
      <c r="P10" s="142"/>
    </row>
    <row r="11" spans="1:16" s="4" customFormat="1" ht="143.25" customHeight="1">
      <c r="A11" s="140">
        <v>1</v>
      </c>
      <c r="B11" s="107">
        <v>114</v>
      </c>
      <c r="C11" s="45" t="s">
        <v>552</v>
      </c>
      <c r="D11" s="43">
        <v>2001</v>
      </c>
      <c r="E11" s="43" t="s">
        <v>99</v>
      </c>
      <c r="F11" s="45" t="s">
        <v>484</v>
      </c>
      <c r="G11" s="50" t="s">
        <v>485</v>
      </c>
      <c r="H11" s="44" t="s">
        <v>461</v>
      </c>
      <c r="I11" s="125" t="s">
        <v>462</v>
      </c>
      <c r="J11" s="41">
        <v>0</v>
      </c>
      <c r="K11" s="40">
        <v>37.94</v>
      </c>
      <c r="L11" s="41">
        <v>4</v>
      </c>
      <c r="M11" s="40">
        <v>27.82</v>
      </c>
      <c r="N11" s="139"/>
      <c r="O11" s="141">
        <f>(K11-$O$9)/4</f>
        <v>-2.2650000000000006</v>
      </c>
      <c r="P11" s="141">
        <f>(M11-$P$9)/4</f>
        <v>-2.045</v>
      </c>
    </row>
    <row r="12" spans="1:16" s="4" customFormat="1" ht="143.25" customHeight="1">
      <c r="A12" s="140">
        <v>2</v>
      </c>
      <c r="B12" s="107">
        <v>38</v>
      </c>
      <c r="C12" s="45" t="s">
        <v>391</v>
      </c>
      <c r="D12" s="43">
        <v>2002</v>
      </c>
      <c r="E12" s="43" t="s">
        <v>84</v>
      </c>
      <c r="F12" s="45" t="s">
        <v>242</v>
      </c>
      <c r="G12" s="50" t="s">
        <v>243</v>
      </c>
      <c r="H12" s="44" t="s">
        <v>159</v>
      </c>
      <c r="I12" s="125" t="s">
        <v>167</v>
      </c>
      <c r="J12" s="41">
        <v>4</v>
      </c>
      <c r="K12" s="40">
        <v>41.89</v>
      </c>
      <c r="L12" s="41"/>
      <c r="M12" s="40"/>
      <c r="N12" s="139"/>
      <c r="O12" s="141">
        <f>(K12-$O$9)/4</f>
        <v>-1.2774999999999999</v>
      </c>
      <c r="P12" s="141">
        <f>(M12-$P$9)/4</f>
        <v>-9</v>
      </c>
    </row>
    <row r="13" spans="1:16" s="4" customFormat="1" ht="143.25" customHeight="1">
      <c r="A13" s="140">
        <v>3</v>
      </c>
      <c r="B13" s="107">
        <v>118</v>
      </c>
      <c r="C13" s="45" t="s">
        <v>551</v>
      </c>
      <c r="D13" s="43">
        <v>2000</v>
      </c>
      <c r="E13" s="43" t="s">
        <v>99</v>
      </c>
      <c r="F13" s="45" t="s">
        <v>486</v>
      </c>
      <c r="G13" s="50" t="s">
        <v>555</v>
      </c>
      <c r="H13" s="44" t="s">
        <v>446</v>
      </c>
      <c r="I13" s="125" t="s">
        <v>447</v>
      </c>
      <c r="J13" s="41">
        <v>8</v>
      </c>
      <c r="K13" s="40">
        <v>37.24</v>
      </c>
      <c r="L13" s="41"/>
      <c r="M13" s="40"/>
      <c r="N13" s="139"/>
      <c r="O13" s="141">
        <f>(K13-$O$9)/4</f>
        <v>-2.4399999999999995</v>
      </c>
      <c r="P13" s="141">
        <f>(M13-$P$9)/4</f>
        <v>-9</v>
      </c>
    </row>
    <row r="14" spans="1:16" s="4" customFormat="1" ht="31.5" customHeight="1">
      <c r="A14" s="482" t="s">
        <v>549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10"/>
      <c r="O14" s="142"/>
      <c r="P14" s="142"/>
    </row>
    <row r="15" spans="1:16" s="4" customFormat="1" ht="162" customHeight="1">
      <c r="A15" s="140">
        <v>1</v>
      </c>
      <c r="B15" s="107">
        <v>35</v>
      </c>
      <c r="C15" s="45" t="s">
        <v>167</v>
      </c>
      <c r="D15" s="43">
        <v>1988</v>
      </c>
      <c r="E15" s="43" t="s">
        <v>72</v>
      </c>
      <c r="F15" s="45" t="s">
        <v>257</v>
      </c>
      <c r="G15" s="50" t="s">
        <v>258</v>
      </c>
      <c r="H15" s="44" t="s">
        <v>159</v>
      </c>
      <c r="I15" s="125" t="s">
        <v>214</v>
      </c>
      <c r="J15" s="41">
        <v>0</v>
      </c>
      <c r="K15" s="40">
        <v>35.95</v>
      </c>
      <c r="L15" s="41">
        <v>0</v>
      </c>
      <c r="M15" s="40">
        <v>24.93</v>
      </c>
      <c r="N15" s="139"/>
      <c r="O15" s="141">
        <f aca="true" t="shared" si="0" ref="O15:O28">(K15-$O$9)/4</f>
        <v>-2.7624999999999993</v>
      </c>
      <c r="P15" s="141">
        <f aca="true" t="shared" si="1" ref="P15:P28">(M15-$P$9)/4</f>
        <v>-2.7675</v>
      </c>
    </row>
    <row r="16" spans="1:16" s="4" customFormat="1" ht="162" customHeight="1">
      <c r="A16" s="140">
        <v>2</v>
      </c>
      <c r="B16" s="107">
        <v>1</v>
      </c>
      <c r="C16" s="45" t="s">
        <v>71</v>
      </c>
      <c r="D16" s="43">
        <v>1992</v>
      </c>
      <c r="E16" s="43" t="s">
        <v>72</v>
      </c>
      <c r="F16" s="45" t="s">
        <v>499</v>
      </c>
      <c r="G16" s="50" t="s">
        <v>246</v>
      </c>
      <c r="H16" s="44" t="s">
        <v>75</v>
      </c>
      <c r="I16" s="125" t="s">
        <v>76</v>
      </c>
      <c r="J16" s="41">
        <v>0</v>
      </c>
      <c r="K16" s="40">
        <v>40.08</v>
      </c>
      <c r="L16" s="41">
        <v>0</v>
      </c>
      <c r="M16" s="40">
        <v>26.44</v>
      </c>
      <c r="N16" s="139"/>
      <c r="O16" s="141">
        <f t="shared" si="0"/>
        <v>-1.7300000000000004</v>
      </c>
      <c r="P16" s="141">
        <f t="shared" si="1"/>
        <v>-2.3899999999999997</v>
      </c>
    </row>
    <row r="17" spans="1:16" s="4" customFormat="1" ht="162" customHeight="1">
      <c r="A17" s="140">
        <v>3</v>
      </c>
      <c r="B17" s="107">
        <v>24</v>
      </c>
      <c r="C17" s="45" t="s">
        <v>209</v>
      </c>
      <c r="D17" s="43">
        <v>1992</v>
      </c>
      <c r="E17" s="43" t="s">
        <v>84</v>
      </c>
      <c r="F17" s="45" t="s">
        <v>489</v>
      </c>
      <c r="G17" s="50" t="s">
        <v>490</v>
      </c>
      <c r="H17" s="44" t="s">
        <v>207</v>
      </c>
      <c r="I17" s="125" t="s">
        <v>208</v>
      </c>
      <c r="J17" s="41">
        <v>0</v>
      </c>
      <c r="K17" s="40">
        <v>38.3</v>
      </c>
      <c r="L17" s="41">
        <v>0</v>
      </c>
      <c r="M17" s="40">
        <v>27.73</v>
      </c>
      <c r="N17" s="139"/>
      <c r="O17" s="141">
        <f t="shared" si="0"/>
        <v>-2.1750000000000007</v>
      </c>
      <c r="P17" s="141">
        <f t="shared" si="1"/>
        <v>-2.0675</v>
      </c>
    </row>
    <row r="18" spans="1:16" s="4" customFormat="1" ht="162" customHeight="1">
      <c r="A18" s="140">
        <v>4</v>
      </c>
      <c r="B18" s="107">
        <v>43</v>
      </c>
      <c r="C18" s="45" t="s">
        <v>177</v>
      </c>
      <c r="D18" s="43">
        <v>1984</v>
      </c>
      <c r="E18" s="43" t="s">
        <v>72</v>
      </c>
      <c r="F18" s="45" t="s">
        <v>500</v>
      </c>
      <c r="G18" s="50" t="s">
        <v>393</v>
      </c>
      <c r="H18" s="44" t="s">
        <v>96</v>
      </c>
      <c r="I18" s="125" t="s">
        <v>171</v>
      </c>
      <c r="J18" s="41">
        <v>0</v>
      </c>
      <c r="K18" s="40">
        <v>42.78</v>
      </c>
      <c r="L18" s="41">
        <v>0</v>
      </c>
      <c r="M18" s="40">
        <v>29.22</v>
      </c>
      <c r="N18" s="139"/>
      <c r="O18" s="141">
        <f t="shared" si="0"/>
        <v>-1.0549999999999997</v>
      </c>
      <c r="P18" s="141">
        <f t="shared" si="1"/>
        <v>-1.6950000000000003</v>
      </c>
    </row>
    <row r="19" spans="1:16" s="4" customFormat="1" ht="162" customHeight="1">
      <c r="A19" s="140">
        <v>5</v>
      </c>
      <c r="B19" s="107">
        <v>33</v>
      </c>
      <c r="C19" s="45" t="s">
        <v>167</v>
      </c>
      <c r="D19" s="43">
        <v>1988</v>
      </c>
      <c r="E19" s="43" t="s">
        <v>72</v>
      </c>
      <c r="F19" s="45" t="s">
        <v>253</v>
      </c>
      <c r="G19" s="50" t="s">
        <v>254</v>
      </c>
      <c r="H19" s="44" t="s">
        <v>159</v>
      </c>
      <c r="I19" s="125" t="s">
        <v>93</v>
      </c>
      <c r="J19" s="41">
        <v>0</v>
      </c>
      <c r="K19" s="40">
        <v>43.28</v>
      </c>
      <c r="L19" s="41">
        <v>0</v>
      </c>
      <c r="M19" s="40">
        <v>33.33</v>
      </c>
      <c r="N19" s="139"/>
      <c r="O19" s="141">
        <f t="shared" si="0"/>
        <v>-0.9299999999999997</v>
      </c>
      <c r="P19" s="141">
        <f t="shared" si="1"/>
        <v>-0.6675000000000004</v>
      </c>
    </row>
    <row r="20" spans="1:16" s="4" customFormat="1" ht="162" customHeight="1">
      <c r="A20" s="140">
        <v>6</v>
      </c>
      <c r="B20" s="107">
        <v>37</v>
      </c>
      <c r="C20" s="45" t="s">
        <v>259</v>
      </c>
      <c r="D20" s="43">
        <v>1972</v>
      </c>
      <c r="E20" s="43" t="s">
        <v>72</v>
      </c>
      <c r="F20" s="45" t="s">
        <v>260</v>
      </c>
      <c r="G20" s="50" t="s">
        <v>261</v>
      </c>
      <c r="H20" s="44" t="s">
        <v>159</v>
      </c>
      <c r="I20" s="125" t="s">
        <v>214</v>
      </c>
      <c r="J20" s="41">
        <v>0</v>
      </c>
      <c r="K20" s="40">
        <v>42.79</v>
      </c>
      <c r="L20" s="41">
        <v>0</v>
      </c>
      <c r="M20" s="40">
        <v>33.75</v>
      </c>
      <c r="N20" s="139"/>
      <c r="O20" s="141">
        <f t="shared" si="0"/>
        <v>-1.0525000000000002</v>
      </c>
      <c r="P20" s="141">
        <f t="shared" si="1"/>
        <v>-0.5625</v>
      </c>
    </row>
    <row r="21" spans="1:16" s="4" customFormat="1" ht="162" customHeight="1">
      <c r="A21" s="140">
        <v>7</v>
      </c>
      <c r="B21" s="107">
        <v>34</v>
      </c>
      <c r="C21" s="45" t="s">
        <v>167</v>
      </c>
      <c r="D21" s="43">
        <v>1988</v>
      </c>
      <c r="E21" s="43" t="s">
        <v>72</v>
      </c>
      <c r="F21" s="45" t="s">
        <v>255</v>
      </c>
      <c r="G21" s="50" t="s">
        <v>256</v>
      </c>
      <c r="H21" s="44" t="s">
        <v>159</v>
      </c>
      <c r="I21" s="125" t="s">
        <v>214</v>
      </c>
      <c r="J21" s="41">
        <v>0</v>
      </c>
      <c r="K21" s="40">
        <v>42.78</v>
      </c>
      <c r="L21" s="41">
        <v>0</v>
      </c>
      <c r="M21" s="40">
        <v>33.79</v>
      </c>
      <c r="N21" s="139"/>
      <c r="O21" s="141">
        <f t="shared" si="0"/>
        <v>-1.0549999999999997</v>
      </c>
      <c r="P21" s="141">
        <f t="shared" si="1"/>
        <v>-0.5525000000000002</v>
      </c>
    </row>
    <row r="22" spans="1:16" s="4" customFormat="1" ht="162" customHeight="1">
      <c r="A22" s="140">
        <v>8</v>
      </c>
      <c r="B22" s="107">
        <v>32</v>
      </c>
      <c r="C22" s="45" t="s">
        <v>167</v>
      </c>
      <c r="D22" s="43">
        <v>1988</v>
      </c>
      <c r="E22" s="43" t="s">
        <v>72</v>
      </c>
      <c r="F22" s="45" t="s">
        <v>251</v>
      </c>
      <c r="G22" s="50" t="s">
        <v>252</v>
      </c>
      <c r="H22" s="44" t="s">
        <v>159</v>
      </c>
      <c r="I22" s="125" t="s">
        <v>93</v>
      </c>
      <c r="J22" s="41">
        <v>0</v>
      </c>
      <c r="K22" s="40">
        <v>41.75</v>
      </c>
      <c r="L22" s="41">
        <v>4</v>
      </c>
      <c r="M22" s="40">
        <v>31.67</v>
      </c>
      <c r="N22" s="139"/>
      <c r="O22" s="141">
        <f t="shared" si="0"/>
        <v>-1.3125</v>
      </c>
      <c r="P22" s="141">
        <f t="shared" si="1"/>
        <v>-1.0824999999999996</v>
      </c>
    </row>
    <row r="23" spans="1:16" s="4" customFormat="1" ht="162" customHeight="1">
      <c r="A23" s="140">
        <v>9</v>
      </c>
      <c r="B23" s="107">
        <v>5</v>
      </c>
      <c r="C23" s="45" t="s">
        <v>71</v>
      </c>
      <c r="D23" s="43">
        <v>1992</v>
      </c>
      <c r="E23" s="43" t="s">
        <v>72</v>
      </c>
      <c r="F23" s="45" t="s">
        <v>275</v>
      </c>
      <c r="G23" s="50" t="s">
        <v>247</v>
      </c>
      <c r="H23" s="44" t="s">
        <v>75</v>
      </c>
      <c r="I23" s="125" t="s">
        <v>76</v>
      </c>
      <c r="J23" s="41">
        <v>0</v>
      </c>
      <c r="K23" s="40">
        <v>42.25</v>
      </c>
      <c r="L23" s="41">
        <v>12</v>
      </c>
      <c r="M23" s="40">
        <v>27.82</v>
      </c>
      <c r="N23" s="139"/>
      <c r="O23" s="141">
        <f t="shared" si="0"/>
        <v>-1.1875</v>
      </c>
      <c r="P23" s="141">
        <f t="shared" si="1"/>
        <v>-2.045</v>
      </c>
    </row>
    <row r="24" spans="1:16" s="4" customFormat="1" ht="162" customHeight="1">
      <c r="A24" s="140">
        <v>10</v>
      </c>
      <c r="B24" s="107">
        <v>9</v>
      </c>
      <c r="C24" s="45" t="s">
        <v>248</v>
      </c>
      <c r="D24" s="43">
        <v>1985</v>
      </c>
      <c r="E24" s="43" t="s">
        <v>84</v>
      </c>
      <c r="F24" s="45" t="s">
        <v>487</v>
      </c>
      <c r="G24" s="50" t="s">
        <v>488</v>
      </c>
      <c r="H24" s="44" t="s">
        <v>81</v>
      </c>
      <c r="I24" s="125" t="s">
        <v>82</v>
      </c>
      <c r="J24" s="41">
        <v>4</v>
      </c>
      <c r="K24" s="40">
        <v>41.25</v>
      </c>
      <c r="L24" s="41"/>
      <c r="M24" s="40"/>
      <c r="N24" s="139"/>
      <c r="O24" s="141">
        <f t="shared" si="0"/>
        <v>-1.4375</v>
      </c>
      <c r="P24" s="141">
        <f t="shared" si="1"/>
        <v>-9</v>
      </c>
    </row>
    <row r="25" spans="1:16" s="4" customFormat="1" ht="162" customHeight="1">
      <c r="A25" s="140">
        <v>11</v>
      </c>
      <c r="B25" s="107">
        <v>105</v>
      </c>
      <c r="C25" s="45" t="s">
        <v>181</v>
      </c>
      <c r="D25" s="43">
        <v>1956</v>
      </c>
      <c r="E25" s="43" t="s">
        <v>72</v>
      </c>
      <c r="F25" s="45" t="s">
        <v>416</v>
      </c>
      <c r="G25" s="50" t="s">
        <v>417</v>
      </c>
      <c r="H25" s="44" t="s">
        <v>375</v>
      </c>
      <c r="I25" s="125" t="s">
        <v>93</v>
      </c>
      <c r="J25" s="41">
        <v>8</v>
      </c>
      <c r="K25" s="40">
        <v>41.39</v>
      </c>
      <c r="L25" s="41"/>
      <c r="M25" s="40"/>
      <c r="N25" s="139"/>
      <c r="O25" s="141">
        <f t="shared" si="0"/>
        <v>-1.4024999999999999</v>
      </c>
      <c r="P25" s="141">
        <f t="shared" si="1"/>
        <v>-9</v>
      </c>
    </row>
    <row r="26" spans="1:16" s="4" customFormat="1" ht="162" customHeight="1">
      <c r="A26" s="140">
        <v>12</v>
      </c>
      <c r="B26" s="107">
        <v>89</v>
      </c>
      <c r="C26" s="45" t="s">
        <v>268</v>
      </c>
      <c r="D26" s="43">
        <v>1994</v>
      </c>
      <c r="E26" s="43" t="s">
        <v>169</v>
      </c>
      <c r="F26" s="45" t="s">
        <v>491</v>
      </c>
      <c r="G26" s="50" t="s">
        <v>492</v>
      </c>
      <c r="H26" s="44" t="s">
        <v>69</v>
      </c>
      <c r="I26" s="125" t="s">
        <v>270</v>
      </c>
      <c r="J26" s="41">
        <v>8</v>
      </c>
      <c r="K26" s="40">
        <v>43.44</v>
      </c>
      <c r="L26" s="41"/>
      <c r="M26" s="40"/>
      <c r="N26" s="139"/>
      <c r="O26" s="141">
        <f t="shared" si="0"/>
        <v>-0.8900000000000006</v>
      </c>
      <c r="P26" s="141">
        <f t="shared" si="1"/>
        <v>-9</v>
      </c>
    </row>
    <row r="27" spans="1:16" s="4" customFormat="1" ht="162" customHeight="1">
      <c r="A27" s="140">
        <v>13</v>
      </c>
      <c r="B27" s="107">
        <v>112</v>
      </c>
      <c r="C27" s="45" t="s">
        <v>493</v>
      </c>
      <c r="D27" s="43">
        <v>1991</v>
      </c>
      <c r="E27" s="43" t="s">
        <v>84</v>
      </c>
      <c r="F27" s="45" t="s">
        <v>501</v>
      </c>
      <c r="G27" s="50" t="s">
        <v>553</v>
      </c>
      <c r="H27" s="44" t="s">
        <v>461</v>
      </c>
      <c r="I27" s="125" t="s">
        <v>462</v>
      </c>
      <c r="J27" s="41">
        <v>8</v>
      </c>
      <c r="K27" s="40">
        <v>62.48</v>
      </c>
      <c r="L27" s="41"/>
      <c r="M27" s="40"/>
      <c r="N27" s="139"/>
      <c r="O27" s="141">
        <f t="shared" si="0"/>
        <v>3.869999999999999</v>
      </c>
      <c r="P27" s="141">
        <f t="shared" si="1"/>
        <v>-9</v>
      </c>
    </row>
    <row r="28" spans="1:16" s="4" customFormat="1" ht="162" customHeight="1">
      <c r="A28" s="140">
        <v>14</v>
      </c>
      <c r="B28" s="107">
        <v>72</v>
      </c>
      <c r="C28" s="45" t="s">
        <v>263</v>
      </c>
      <c r="D28" s="43">
        <v>1971</v>
      </c>
      <c r="E28" s="43" t="s">
        <v>72</v>
      </c>
      <c r="F28" s="45" t="s">
        <v>264</v>
      </c>
      <c r="G28" s="50" t="s">
        <v>265</v>
      </c>
      <c r="H28" s="44" t="s">
        <v>266</v>
      </c>
      <c r="I28" s="125" t="s">
        <v>267</v>
      </c>
      <c r="J28" s="41">
        <v>12</v>
      </c>
      <c r="K28" s="40">
        <v>45.57</v>
      </c>
      <c r="L28" s="41"/>
      <c r="M28" s="40"/>
      <c r="N28" s="139"/>
      <c r="O28" s="141">
        <f t="shared" si="0"/>
        <v>-0.35749999999999993</v>
      </c>
      <c r="P28" s="141">
        <f t="shared" si="1"/>
        <v>-9</v>
      </c>
    </row>
    <row r="29" spans="1:16" s="4" customFormat="1" ht="9" customHeight="1">
      <c r="A29" s="53"/>
      <c r="B29" s="54"/>
      <c r="C29" s="55"/>
      <c r="D29" s="56"/>
      <c r="E29" s="56"/>
      <c r="F29" s="55"/>
      <c r="G29" s="57"/>
      <c r="H29" s="55"/>
      <c r="I29" s="58"/>
      <c r="J29" s="59"/>
      <c r="K29" s="60"/>
      <c r="L29" s="59"/>
      <c r="M29" s="60"/>
      <c r="N29" s="52"/>
      <c r="P29" s="28"/>
    </row>
    <row r="30" spans="1:14" s="3" customFormat="1" ht="25.5" customHeight="1">
      <c r="A30" s="11"/>
      <c r="B30" s="11"/>
      <c r="D30" s="17" t="s">
        <v>46</v>
      </c>
      <c r="E30" s="35"/>
      <c r="F30" s="16"/>
      <c r="G30" s="16"/>
      <c r="H30" s="26"/>
      <c r="I30" s="17" t="s">
        <v>47</v>
      </c>
      <c r="J30" s="83"/>
      <c r="K30" s="83"/>
      <c r="L30" s="84"/>
      <c r="M30" s="11"/>
      <c r="N30" s="11"/>
    </row>
    <row r="31" spans="1:14" s="3" customFormat="1" ht="19.5" customHeight="1">
      <c r="A31" s="11"/>
      <c r="B31" s="11"/>
      <c r="D31" s="16"/>
      <c r="E31" s="16"/>
      <c r="F31" s="16"/>
      <c r="G31" s="16"/>
      <c r="H31" s="26"/>
      <c r="I31" s="27"/>
      <c r="J31" s="83"/>
      <c r="K31" s="83"/>
      <c r="L31" s="84"/>
      <c r="M31" s="11"/>
      <c r="N31" s="11"/>
    </row>
    <row r="32" spans="1:14" s="3" customFormat="1" ht="25.5" customHeight="1">
      <c r="A32" s="11"/>
      <c r="B32" s="11"/>
      <c r="D32" s="17" t="s">
        <v>37</v>
      </c>
      <c r="E32" s="35"/>
      <c r="F32" s="16"/>
      <c r="G32" s="16"/>
      <c r="H32" s="26"/>
      <c r="I32" s="17" t="s">
        <v>30</v>
      </c>
      <c r="J32" s="83"/>
      <c r="K32" s="83"/>
      <c r="L32" s="84"/>
      <c r="M32" s="11"/>
      <c r="N32" s="11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/>
  <mergeCells count="21">
    <mergeCell ref="A6:N6"/>
    <mergeCell ref="L8:M8"/>
    <mergeCell ref="A1:N1"/>
    <mergeCell ref="A2:N2"/>
    <mergeCell ref="A3:N3"/>
    <mergeCell ref="A4:N4"/>
    <mergeCell ref="A5:N5"/>
    <mergeCell ref="D7:D9"/>
    <mergeCell ref="J7:M7"/>
    <mergeCell ref="A7:A9"/>
    <mergeCell ref="J8:K8"/>
    <mergeCell ref="F7:F9"/>
    <mergeCell ref="A14:N14"/>
    <mergeCell ref="A10:N10"/>
    <mergeCell ref="G7:G9"/>
    <mergeCell ref="H7:H9"/>
    <mergeCell ref="I7:I9"/>
    <mergeCell ref="B7:B9"/>
    <mergeCell ref="C7:C9"/>
    <mergeCell ref="N7:N9"/>
    <mergeCell ref="E7:E9"/>
  </mergeCells>
  <printOptions horizontalCentered="1"/>
  <pageMargins left="0" right="0" top="0" bottom="0" header="0" footer="0"/>
  <pageSetup horizontalDpi="600" verticalDpi="600" orientation="portrait" paperSize="9" scale="2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view="pageBreakPreview" zoomScale="40" zoomScaleNormal="40" zoomScaleSheetLayoutView="40" zoomScalePageLayoutView="0" workbookViewId="0" topLeftCell="A1">
      <selection activeCell="A1" sqref="A1:N1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4.421875" style="1" customWidth="1"/>
    <col min="8" max="8" width="47.28125" style="1" customWidth="1"/>
    <col min="9" max="9" width="44.140625" style="1" customWidth="1"/>
    <col min="10" max="10" width="14.28125" style="1" customWidth="1"/>
    <col min="11" max="11" width="17.140625" style="1" customWidth="1"/>
    <col min="12" max="12" width="13.57421875" style="1" customWidth="1"/>
    <col min="13" max="13" width="17.421875" style="1" customWidth="1"/>
    <col min="14" max="14" width="16.281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429" t="s">
        <v>633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79"/>
      <c r="O1" s="34"/>
    </row>
    <row r="2" spans="1:15" s="3" customFormat="1" ht="35.25" customHeight="1">
      <c r="A2" s="429" t="s">
        <v>54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79"/>
      <c r="O2" s="34"/>
    </row>
    <row r="3" spans="1:15" s="3" customFormat="1" ht="35.25" customHeight="1">
      <c r="A3" s="429" t="s">
        <v>13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79"/>
      <c r="O3" s="34"/>
    </row>
    <row r="4" spans="1:15" s="3" customFormat="1" ht="39" customHeight="1">
      <c r="A4" s="431">
        <v>42798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79"/>
      <c r="O4" s="34"/>
    </row>
    <row r="5" spans="1:15" s="3" customFormat="1" ht="33" customHeight="1">
      <c r="A5" s="429" t="s">
        <v>548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79"/>
      <c r="O5" s="34"/>
    </row>
    <row r="6" spans="1:17" s="3" customFormat="1" ht="39" customHeight="1">
      <c r="A6" s="429" t="s">
        <v>5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79"/>
      <c r="O6" s="34"/>
      <c r="Q6" s="165"/>
    </row>
    <row r="7" spans="1:14" s="4" customFormat="1" ht="29.25" customHeight="1">
      <c r="A7" s="405" t="s">
        <v>17</v>
      </c>
      <c r="B7" s="476" t="s">
        <v>4</v>
      </c>
      <c r="C7" s="365" t="s">
        <v>2</v>
      </c>
      <c r="D7" s="365" t="s">
        <v>8</v>
      </c>
      <c r="E7" s="365" t="s">
        <v>6</v>
      </c>
      <c r="F7" s="365" t="s">
        <v>3</v>
      </c>
      <c r="G7" s="403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365"/>
    </row>
    <row r="8" spans="1:14" s="4" customFormat="1" ht="29.25" customHeight="1">
      <c r="A8" s="405"/>
      <c r="B8" s="476"/>
      <c r="C8" s="365"/>
      <c r="D8" s="365"/>
      <c r="E8" s="365"/>
      <c r="F8" s="365"/>
      <c r="G8" s="404"/>
      <c r="H8" s="474"/>
      <c r="I8" s="474"/>
      <c r="J8" s="365" t="s">
        <v>35</v>
      </c>
      <c r="K8" s="366"/>
      <c r="L8" s="365" t="s">
        <v>45</v>
      </c>
      <c r="M8" s="366"/>
      <c r="N8" s="365"/>
    </row>
    <row r="9" spans="1:16" s="4" customFormat="1" ht="35.25" customHeight="1">
      <c r="A9" s="406"/>
      <c r="B9" s="477"/>
      <c r="C9" s="369"/>
      <c r="D9" s="369"/>
      <c r="E9" s="369"/>
      <c r="F9" s="369"/>
      <c r="G9" s="404"/>
      <c r="H9" s="475"/>
      <c r="I9" s="475"/>
      <c r="J9" s="143" t="s">
        <v>15</v>
      </c>
      <c r="K9" s="144" t="s">
        <v>16</v>
      </c>
      <c r="L9" s="143" t="s">
        <v>15</v>
      </c>
      <c r="M9" s="144" t="s">
        <v>16</v>
      </c>
      <c r="N9" s="369"/>
      <c r="O9" s="142">
        <v>62</v>
      </c>
      <c r="P9" s="142">
        <v>47</v>
      </c>
    </row>
    <row r="10" spans="1:17" s="4" customFormat="1" ht="142.5" customHeight="1">
      <c r="A10" s="172">
        <v>1</v>
      </c>
      <c r="B10" s="107">
        <v>97</v>
      </c>
      <c r="C10" s="100" t="s">
        <v>130</v>
      </c>
      <c r="D10" s="43">
        <v>1992</v>
      </c>
      <c r="E10" s="43" t="s">
        <v>169</v>
      </c>
      <c r="F10" s="100" t="s">
        <v>409</v>
      </c>
      <c r="G10" s="91" t="s">
        <v>410</v>
      </c>
      <c r="H10" s="44" t="s">
        <v>129</v>
      </c>
      <c r="I10" s="125" t="s">
        <v>93</v>
      </c>
      <c r="J10" s="41">
        <v>0</v>
      </c>
      <c r="K10" s="40">
        <v>53.3</v>
      </c>
      <c r="L10" s="41">
        <v>0</v>
      </c>
      <c r="M10" s="40">
        <v>35.28</v>
      </c>
      <c r="N10" s="139"/>
      <c r="O10" s="141">
        <f aca="true" t="shared" si="0" ref="O10:O17">(K10-$O$9)/4</f>
        <v>-2.1750000000000007</v>
      </c>
      <c r="P10" s="141">
        <f aca="true" t="shared" si="1" ref="P10:P17">(M10-$P$9)/1</f>
        <v>-11.719999999999999</v>
      </c>
      <c r="Q10" s="4">
        <v>4</v>
      </c>
    </row>
    <row r="11" spans="1:17" s="4" customFormat="1" ht="142.5" customHeight="1">
      <c r="A11" s="172">
        <v>2</v>
      </c>
      <c r="B11" s="107">
        <v>44</v>
      </c>
      <c r="C11" s="100" t="s">
        <v>177</v>
      </c>
      <c r="D11" s="43">
        <v>1984</v>
      </c>
      <c r="E11" s="43" t="s">
        <v>72</v>
      </c>
      <c r="F11" s="100" t="s">
        <v>398</v>
      </c>
      <c r="G11" s="91" t="s">
        <v>399</v>
      </c>
      <c r="H11" s="44" t="s">
        <v>96</v>
      </c>
      <c r="I11" s="125" t="s">
        <v>171</v>
      </c>
      <c r="J11" s="41">
        <v>0</v>
      </c>
      <c r="K11" s="40">
        <v>53.99</v>
      </c>
      <c r="L11" s="41">
        <v>0</v>
      </c>
      <c r="M11" s="40">
        <v>35.82</v>
      </c>
      <c r="N11" s="139"/>
      <c r="O11" s="141">
        <f t="shared" si="0"/>
        <v>-2.0024999999999995</v>
      </c>
      <c r="P11" s="141">
        <f t="shared" si="1"/>
        <v>-11.18</v>
      </c>
      <c r="Q11" s="4">
        <v>2</v>
      </c>
    </row>
    <row r="12" spans="1:17" s="4" customFormat="1" ht="142.5" customHeight="1">
      <c r="A12" s="172">
        <v>3</v>
      </c>
      <c r="B12" s="107">
        <v>17</v>
      </c>
      <c r="C12" s="100" t="s">
        <v>282</v>
      </c>
      <c r="D12" s="43">
        <v>1991</v>
      </c>
      <c r="E12" s="43" t="s">
        <v>72</v>
      </c>
      <c r="F12" s="100" t="s">
        <v>336</v>
      </c>
      <c r="G12" s="91" t="s">
        <v>302</v>
      </c>
      <c r="H12" s="44" t="s">
        <v>301</v>
      </c>
      <c r="I12" s="125" t="s">
        <v>208</v>
      </c>
      <c r="J12" s="41">
        <v>0</v>
      </c>
      <c r="K12" s="40">
        <v>50.59</v>
      </c>
      <c r="L12" s="41">
        <v>0</v>
      </c>
      <c r="M12" s="40">
        <v>37.45</v>
      </c>
      <c r="N12" s="139"/>
      <c r="O12" s="141">
        <f t="shared" si="0"/>
        <v>-2.852499999999999</v>
      </c>
      <c r="P12" s="141">
        <f t="shared" si="1"/>
        <v>-9.549999999999997</v>
      </c>
      <c r="Q12" s="4">
        <v>1</v>
      </c>
    </row>
    <row r="13" spans="1:17" s="4" customFormat="1" ht="142.5" customHeight="1">
      <c r="A13" s="172">
        <v>4</v>
      </c>
      <c r="B13" s="107">
        <v>64</v>
      </c>
      <c r="C13" s="100" t="s">
        <v>123</v>
      </c>
      <c r="D13" s="43">
        <v>1989</v>
      </c>
      <c r="E13" s="43" t="s">
        <v>84</v>
      </c>
      <c r="F13" s="100" t="s">
        <v>288</v>
      </c>
      <c r="G13" s="75" t="s">
        <v>289</v>
      </c>
      <c r="H13" s="44" t="s">
        <v>63</v>
      </c>
      <c r="I13" s="125" t="s">
        <v>102</v>
      </c>
      <c r="J13" s="41">
        <v>0</v>
      </c>
      <c r="K13" s="40">
        <v>54.36</v>
      </c>
      <c r="L13" s="41">
        <v>0</v>
      </c>
      <c r="M13" s="40">
        <v>38.9</v>
      </c>
      <c r="N13" s="139"/>
      <c r="O13" s="141">
        <f t="shared" si="0"/>
        <v>-1.9100000000000001</v>
      </c>
      <c r="P13" s="141">
        <f t="shared" si="1"/>
        <v>-8.100000000000001</v>
      </c>
      <c r="Q13" s="4">
        <v>3</v>
      </c>
    </row>
    <row r="14" spans="1:16" s="4" customFormat="1" ht="142.5" customHeight="1">
      <c r="A14" s="172">
        <v>5</v>
      </c>
      <c r="B14" s="107">
        <v>39</v>
      </c>
      <c r="C14" s="100" t="s">
        <v>285</v>
      </c>
      <c r="D14" s="43">
        <v>1998</v>
      </c>
      <c r="E14" s="43" t="s">
        <v>99</v>
      </c>
      <c r="F14" s="100" t="s">
        <v>479</v>
      </c>
      <c r="G14" s="91" t="s">
        <v>287</v>
      </c>
      <c r="H14" s="44" t="s">
        <v>159</v>
      </c>
      <c r="I14" s="125" t="s">
        <v>167</v>
      </c>
      <c r="J14" s="41">
        <v>4</v>
      </c>
      <c r="K14" s="40">
        <v>51.38</v>
      </c>
      <c r="L14" s="41"/>
      <c r="M14" s="40"/>
      <c r="N14" s="139"/>
      <c r="O14" s="141">
        <f t="shared" si="0"/>
        <v>-2.6549999999999994</v>
      </c>
      <c r="P14" s="141">
        <f t="shared" si="1"/>
        <v>-47</v>
      </c>
    </row>
    <row r="15" spans="1:16" s="4" customFormat="1" ht="142.5" customHeight="1">
      <c r="A15" s="172">
        <v>5</v>
      </c>
      <c r="B15" s="107">
        <v>95</v>
      </c>
      <c r="C15" s="100" t="s">
        <v>227</v>
      </c>
      <c r="D15" s="43">
        <v>1991</v>
      </c>
      <c r="E15" s="43" t="s">
        <v>84</v>
      </c>
      <c r="F15" s="100" t="s">
        <v>328</v>
      </c>
      <c r="G15" s="91" t="s">
        <v>400</v>
      </c>
      <c r="H15" s="44" t="s">
        <v>129</v>
      </c>
      <c r="I15" s="125" t="s">
        <v>93</v>
      </c>
      <c r="J15" s="41">
        <v>4</v>
      </c>
      <c r="K15" s="40">
        <v>51.38</v>
      </c>
      <c r="L15" s="41"/>
      <c r="M15" s="40"/>
      <c r="N15" s="139"/>
      <c r="O15" s="141">
        <f t="shared" si="0"/>
        <v>-2.6549999999999994</v>
      </c>
      <c r="P15" s="141">
        <f t="shared" si="1"/>
        <v>-47</v>
      </c>
    </row>
    <row r="16" spans="1:16" s="4" customFormat="1" ht="142.5" customHeight="1">
      <c r="A16" s="172">
        <v>7</v>
      </c>
      <c r="B16" s="107">
        <v>88</v>
      </c>
      <c r="C16" s="100" t="s">
        <v>268</v>
      </c>
      <c r="D16" s="43">
        <v>1994</v>
      </c>
      <c r="E16" s="43" t="s">
        <v>169</v>
      </c>
      <c r="F16" s="100" t="s">
        <v>396</v>
      </c>
      <c r="G16" s="91" t="s">
        <v>397</v>
      </c>
      <c r="H16" s="44" t="s">
        <v>69</v>
      </c>
      <c r="I16" s="125" t="s">
        <v>270</v>
      </c>
      <c r="J16" s="41">
        <v>4</v>
      </c>
      <c r="K16" s="40">
        <v>59.59</v>
      </c>
      <c r="L16" s="41"/>
      <c r="M16" s="40"/>
      <c r="N16" s="139"/>
      <c r="O16" s="141">
        <f t="shared" si="0"/>
        <v>-0.6024999999999991</v>
      </c>
      <c r="P16" s="141">
        <f t="shared" si="1"/>
        <v>-47</v>
      </c>
    </row>
    <row r="17" spans="1:16" s="4" customFormat="1" ht="142.5" customHeight="1">
      <c r="A17" s="172">
        <v>8</v>
      </c>
      <c r="B17" s="107">
        <v>59</v>
      </c>
      <c r="C17" s="100" t="s">
        <v>178</v>
      </c>
      <c r="D17" s="43">
        <v>1998</v>
      </c>
      <c r="E17" s="43" t="s">
        <v>109</v>
      </c>
      <c r="F17" s="100" t="s">
        <v>401</v>
      </c>
      <c r="G17" s="75" t="s">
        <v>554</v>
      </c>
      <c r="H17" s="44" t="s">
        <v>96</v>
      </c>
      <c r="I17" s="125" t="s">
        <v>177</v>
      </c>
      <c r="J17" s="41">
        <v>8</v>
      </c>
      <c r="K17" s="40">
        <v>54.74</v>
      </c>
      <c r="L17" s="41"/>
      <c r="M17" s="40"/>
      <c r="N17" s="139"/>
      <c r="O17" s="141">
        <f t="shared" si="0"/>
        <v>-1.8149999999999995</v>
      </c>
      <c r="P17" s="141">
        <f t="shared" si="1"/>
        <v>-47</v>
      </c>
    </row>
    <row r="18" spans="1:16" s="4" customFormat="1" ht="9" customHeight="1">
      <c r="A18" s="53"/>
      <c r="B18" s="54"/>
      <c r="C18" s="55"/>
      <c r="D18" s="56"/>
      <c r="E18" s="56"/>
      <c r="F18" s="55"/>
      <c r="G18" s="57"/>
      <c r="H18" s="55"/>
      <c r="I18" s="58"/>
      <c r="J18" s="59"/>
      <c r="K18" s="60"/>
      <c r="L18" s="59"/>
      <c r="M18" s="60"/>
      <c r="N18" s="52"/>
      <c r="P18" s="141"/>
    </row>
    <row r="19" spans="1:14" s="3" customFormat="1" ht="25.5" customHeight="1">
      <c r="A19" s="11"/>
      <c r="B19" s="11"/>
      <c r="D19" s="17" t="s">
        <v>46</v>
      </c>
      <c r="E19" s="35"/>
      <c r="F19" s="16"/>
      <c r="G19" s="16"/>
      <c r="H19" s="26"/>
      <c r="I19" s="17" t="s">
        <v>47</v>
      </c>
      <c r="J19" s="83"/>
      <c r="K19" s="83"/>
      <c r="L19" s="84"/>
      <c r="M19" s="11"/>
      <c r="N19" s="11"/>
    </row>
    <row r="20" spans="1:14" s="3" customFormat="1" ht="19.5" customHeight="1">
      <c r="A20" s="11"/>
      <c r="B20" s="11"/>
      <c r="D20" s="16"/>
      <c r="E20" s="16"/>
      <c r="F20" s="16"/>
      <c r="G20" s="16"/>
      <c r="H20" s="26"/>
      <c r="I20" s="27"/>
      <c r="J20" s="83"/>
      <c r="K20" s="83"/>
      <c r="L20" s="84"/>
      <c r="M20" s="11"/>
      <c r="N20" s="11"/>
    </row>
    <row r="21" spans="1:14" s="3" customFormat="1" ht="25.5" customHeight="1">
      <c r="A21" s="11"/>
      <c r="B21" s="11"/>
      <c r="D21" s="17" t="s">
        <v>37</v>
      </c>
      <c r="E21" s="35"/>
      <c r="F21" s="16"/>
      <c r="G21" s="16"/>
      <c r="H21" s="26"/>
      <c r="I21" s="17" t="s">
        <v>30</v>
      </c>
      <c r="J21" s="83"/>
      <c r="K21" s="83"/>
      <c r="L21" s="84"/>
      <c r="M21" s="11"/>
      <c r="N21" s="11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19">
    <mergeCell ref="A1:N1"/>
    <mergeCell ref="A2:N2"/>
    <mergeCell ref="A3:N3"/>
    <mergeCell ref="A4:N4"/>
    <mergeCell ref="A5:N5"/>
    <mergeCell ref="I7:I9"/>
    <mergeCell ref="L8:M8"/>
    <mergeCell ref="A7:A9"/>
    <mergeCell ref="G7:G9"/>
    <mergeCell ref="H7:H9"/>
    <mergeCell ref="A6:N6"/>
    <mergeCell ref="B7:B9"/>
    <mergeCell ref="C7:C9"/>
    <mergeCell ref="D7:D9"/>
    <mergeCell ref="F7:F9"/>
    <mergeCell ref="J7:M7"/>
    <mergeCell ref="N7:N9"/>
    <mergeCell ref="J8:K8"/>
    <mergeCell ref="E7:E9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IE55"/>
  <sheetViews>
    <sheetView view="pageBreakPreview" zoomScale="32" zoomScaleNormal="32" zoomScaleSheetLayoutView="32" zoomScalePageLayoutView="0" workbookViewId="0" topLeftCell="A1">
      <selection activeCell="A1" sqref="A1:N1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67.00390625" style="67" customWidth="1"/>
    <col min="4" max="4" width="20.421875" style="1" customWidth="1"/>
    <col min="5" max="5" width="17.57421875" style="18" customWidth="1"/>
    <col min="6" max="6" width="53.00390625" style="1" customWidth="1"/>
    <col min="7" max="7" width="95.140625" style="68" customWidth="1"/>
    <col min="8" max="8" width="65.28125" style="69" customWidth="1"/>
    <col min="9" max="9" width="54.57421875" style="1" customWidth="1"/>
    <col min="10" max="10" width="15.7109375" style="1" customWidth="1"/>
    <col min="11" max="11" width="21.57421875" style="1" customWidth="1"/>
    <col min="12" max="12" width="15.7109375" style="1" customWidth="1"/>
    <col min="13" max="13" width="21.57421875" style="1" customWidth="1"/>
    <col min="14" max="14" width="19.8515625" style="1" customWidth="1"/>
    <col min="15" max="16" width="16.7109375" style="1" customWidth="1"/>
    <col min="17" max="16384" width="9.140625" style="1" customWidth="1"/>
  </cols>
  <sheetData>
    <row r="1" spans="1:14" s="3" customFormat="1" ht="78.75" customHeight="1">
      <c r="A1" s="490" t="s">
        <v>633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12"/>
      <c r="N1" s="412"/>
    </row>
    <row r="2" spans="1:14" s="3" customFormat="1" ht="37.5" customHeight="1">
      <c r="A2" s="490" t="s">
        <v>54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12"/>
      <c r="N2" s="412"/>
    </row>
    <row r="3" spans="1:239" s="4" customFormat="1" ht="33.75" customHeight="1">
      <c r="A3" s="490" t="s">
        <v>33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12"/>
      <c r="N3" s="4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239" s="4" customFormat="1" ht="32.25" customHeight="1">
      <c r="A4" s="492">
        <v>42798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12"/>
      <c r="N4" s="4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s="4" customFormat="1" ht="35.25" customHeight="1">
      <c r="A5" s="490" t="s">
        <v>560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12"/>
      <c r="N5" s="4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5" customFormat="1" ht="60.75" customHeight="1">
      <c r="A6" s="493" t="s">
        <v>34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5"/>
      <c r="N6" s="49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5" customFormat="1" ht="60.75" customHeight="1">
      <c r="A7" s="483" t="s">
        <v>17</v>
      </c>
      <c r="B7" s="483" t="s">
        <v>4</v>
      </c>
      <c r="C7" s="483" t="s">
        <v>2</v>
      </c>
      <c r="D7" s="483" t="s">
        <v>8</v>
      </c>
      <c r="E7" s="483" t="s">
        <v>6</v>
      </c>
      <c r="F7" s="483" t="s">
        <v>3</v>
      </c>
      <c r="G7" s="483" t="s">
        <v>24</v>
      </c>
      <c r="H7" s="483" t="s">
        <v>0</v>
      </c>
      <c r="I7" s="483" t="s">
        <v>7</v>
      </c>
      <c r="J7" s="496" t="s">
        <v>14</v>
      </c>
      <c r="K7" s="498"/>
      <c r="L7" s="499"/>
      <c r="M7" s="497"/>
      <c r="N7" s="487" t="s">
        <v>559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s="5" customFormat="1" ht="60.75" customHeight="1">
      <c r="A8" s="483"/>
      <c r="B8" s="483"/>
      <c r="C8" s="483"/>
      <c r="D8" s="483"/>
      <c r="E8" s="483"/>
      <c r="F8" s="483"/>
      <c r="G8" s="483"/>
      <c r="H8" s="483"/>
      <c r="I8" s="483"/>
      <c r="J8" s="496" t="s">
        <v>557</v>
      </c>
      <c r="K8" s="497"/>
      <c r="L8" s="496" t="s">
        <v>558</v>
      </c>
      <c r="M8" s="497"/>
      <c r="N8" s="48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s="5" customFormat="1" ht="60.75" customHeight="1">
      <c r="A9" s="486"/>
      <c r="B9" s="485"/>
      <c r="C9" s="485"/>
      <c r="D9" s="485"/>
      <c r="E9" s="485"/>
      <c r="F9" s="485"/>
      <c r="G9" s="484"/>
      <c r="H9" s="485"/>
      <c r="I9" s="485"/>
      <c r="J9" s="227" t="s">
        <v>15</v>
      </c>
      <c r="K9" s="232" t="s">
        <v>16</v>
      </c>
      <c r="L9" s="227" t="s">
        <v>15</v>
      </c>
      <c r="M9" s="232" t="s">
        <v>16</v>
      </c>
      <c r="N9" s="489"/>
      <c r="O9" s="97">
        <v>38</v>
      </c>
      <c r="P9" s="97">
        <v>50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s="5" customFormat="1" ht="149.25" customHeight="1">
      <c r="A10" s="153">
        <v>1</v>
      </c>
      <c r="B10" s="94">
        <v>51</v>
      </c>
      <c r="C10" s="188" t="s">
        <v>315</v>
      </c>
      <c r="D10" s="92">
        <v>1998</v>
      </c>
      <c r="E10" s="92" t="s">
        <v>84</v>
      </c>
      <c r="F10" s="188" t="s">
        <v>515</v>
      </c>
      <c r="G10" s="81" t="s">
        <v>317</v>
      </c>
      <c r="H10" s="108" t="s">
        <v>96</v>
      </c>
      <c r="I10" s="173" t="s">
        <v>171</v>
      </c>
      <c r="J10" s="80">
        <v>0</v>
      </c>
      <c r="K10" s="79">
        <v>34.66</v>
      </c>
      <c r="L10" s="80">
        <v>0</v>
      </c>
      <c r="M10" s="79">
        <v>36.46</v>
      </c>
      <c r="N10" s="114">
        <v>0</v>
      </c>
      <c r="O10" s="37">
        <f aca="true" t="shared" si="0" ref="O10:O33">(K10-$O$9)/4</f>
        <v>-0.8350000000000009</v>
      </c>
      <c r="P10" s="37">
        <f aca="true" t="shared" si="1" ref="P10:P33">(M10-$P$9)/4</f>
        <v>-3.385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</row>
    <row r="11" spans="1:239" s="5" customFormat="1" ht="149.25" customHeight="1">
      <c r="A11" s="153">
        <v>2</v>
      </c>
      <c r="B11" s="94">
        <v>46</v>
      </c>
      <c r="C11" s="188" t="s">
        <v>177</v>
      </c>
      <c r="D11" s="92">
        <v>1984</v>
      </c>
      <c r="E11" s="92" t="s">
        <v>72</v>
      </c>
      <c r="F11" s="188" t="s">
        <v>405</v>
      </c>
      <c r="G11" s="81" t="s">
        <v>406</v>
      </c>
      <c r="H11" s="108" t="s">
        <v>96</v>
      </c>
      <c r="I11" s="173" t="s">
        <v>171</v>
      </c>
      <c r="J11" s="80">
        <v>0</v>
      </c>
      <c r="K11" s="79">
        <v>33.59</v>
      </c>
      <c r="L11" s="80">
        <v>0</v>
      </c>
      <c r="M11" s="79">
        <v>37.84</v>
      </c>
      <c r="N11" s="114">
        <v>0</v>
      </c>
      <c r="O11" s="37">
        <f t="shared" si="0"/>
        <v>-1.1024999999999991</v>
      </c>
      <c r="P11" s="37">
        <f t="shared" si="1"/>
        <v>-3.039999999999999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</row>
    <row r="12" spans="1:239" s="5" customFormat="1" ht="149.25" customHeight="1">
      <c r="A12" s="153">
        <v>3</v>
      </c>
      <c r="B12" s="94">
        <v>50</v>
      </c>
      <c r="C12" s="188" t="s">
        <v>311</v>
      </c>
      <c r="D12" s="92">
        <v>1997</v>
      </c>
      <c r="E12" s="92" t="s">
        <v>72</v>
      </c>
      <c r="F12" s="188" t="s">
        <v>403</v>
      </c>
      <c r="G12" s="81" t="s">
        <v>404</v>
      </c>
      <c r="H12" s="108" t="s">
        <v>96</v>
      </c>
      <c r="I12" s="173" t="s">
        <v>171</v>
      </c>
      <c r="J12" s="80">
        <v>0</v>
      </c>
      <c r="K12" s="79">
        <v>33.67</v>
      </c>
      <c r="L12" s="80">
        <v>0</v>
      </c>
      <c r="M12" s="79">
        <v>39.34</v>
      </c>
      <c r="N12" s="114">
        <v>0</v>
      </c>
      <c r="O12" s="37">
        <f t="shared" si="0"/>
        <v>-1.0824999999999996</v>
      </c>
      <c r="P12" s="37">
        <f t="shared" si="1"/>
        <v>-2.664999999999999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</row>
    <row r="13" spans="1:239" s="5" customFormat="1" ht="149.25" customHeight="1">
      <c r="A13" s="153">
        <v>4</v>
      </c>
      <c r="B13" s="94">
        <v>2</v>
      </c>
      <c r="C13" s="188" t="s">
        <v>71</v>
      </c>
      <c r="D13" s="92">
        <v>1992</v>
      </c>
      <c r="E13" s="92" t="s">
        <v>72</v>
      </c>
      <c r="F13" s="188" t="s">
        <v>335</v>
      </c>
      <c r="G13" s="81" t="s">
        <v>298</v>
      </c>
      <c r="H13" s="108" t="s">
        <v>75</v>
      </c>
      <c r="I13" s="173" t="s">
        <v>76</v>
      </c>
      <c r="J13" s="80">
        <v>0</v>
      </c>
      <c r="K13" s="79">
        <v>33.42</v>
      </c>
      <c r="L13" s="80">
        <v>0</v>
      </c>
      <c r="M13" s="79">
        <v>39.35</v>
      </c>
      <c r="N13" s="114">
        <v>0</v>
      </c>
      <c r="O13" s="37">
        <f t="shared" si="0"/>
        <v>-1.1449999999999996</v>
      </c>
      <c r="P13" s="37">
        <f t="shared" si="1"/>
        <v>-2.6624999999999996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</row>
    <row r="14" spans="1:239" s="5" customFormat="1" ht="149.25" customHeight="1">
      <c r="A14" s="153">
        <v>5</v>
      </c>
      <c r="B14" s="94">
        <v>77</v>
      </c>
      <c r="C14" s="188" t="s">
        <v>219</v>
      </c>
      <c r="D14" s="92">
        <v>1995</v>
      </c>
      <c r="E14" s="92" t="s">
        <v>72</v>
      </c>
      <c r="F14" s="188" t="s">
        <v>324</v>
      </c>
      <c r="G14" s="81" t="s">
        <v>325</v>
      </c>
      <c r="H14" s="108" t="s">
        <v>116</v>
      </c>
      <c r="I14" s="173" t="s">
        <v>112</v>
      </c>
      <c r="J14" s="80">
        <v>0</v>
      </c>
      <c r="K14" s="79">
        <v>33.96</v>
      </c>
      <c r="L14" s="80">
        <v>0</v>
      </c>
      <c r="M14" s="79">
        <v>42.56</v>
      </c>
      <c r="N14" s="114">
        <v>0</v>
      </c>
      <c r="O14" s="37">
        <f t="shared" si="0"/>
        <v>-1.0099999999999998</v>
      </c>
      <c r="P14" s="37">
        <f t="shared" si="1"/>
        <v>-1.8599999999999994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</row>
    <row r="15" spans="1:239" s="5" customFormat="1" ht="149.25" customHeight="1">
      <c r="A15" s="153">
        <v>6</v>
      </c>
      <c r="B15" s="94">
        <v>53</v>
      </c>
      <c r="C15" s="188" t="s">
        <v>315</v>
      </c>
      <c r="D15" s="92">
        <v>1998</v>
      </c>
      <c r="E15" s="92" t="s">
        <v>84</v>
      </c>
      <c r="F15" s="188" t="s">
        <v>514</v>
      </c>
      <c r="G15" s="81" t="s">
        <v>511</v>
      </c>
      <c r="H15" s="108" t="s">
        <v>96</v>
      </c>
      <c r="I15" s="173" t="s">
        <v>171</v>
      </c>
      <c r="J15" s="80">
        <v>0</v>
      </c>
      <c r="K15" s="79">
        <v>34.47</v>
      </c>
      <c r="L15" s="80">
        <v>4</v>
      </c>
      <c r="M15" s="79">
        <v>33.75</v>
      </c>
      <c r="N15" s="114">
        <v>4</v>
      </c>
      <c r="O15" s="37">
        <f t="shared" si="0"/>
        <v>-0.8825000000000003</v>
      </c>
      <c r="P15" s="37">
        <f t="shared" si="1"/>
        <v>-4.0625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</row>
    <row r="16" spans="1:239" s="5" customFormat="1" ht="149.25" customHeight="1">
      <c r="A16" s="153">
        <v>7</v>
      </c>
      <c r="B16" s="94">
        <v>3</v>
      </c>
      <c r="C16" s="188" t="s">
        <v>71</v>
      </c>
      <c r="D16" s="92">
        <v>1992</v>
      </c>
      <c r="E16" s="92" t="s">
        <v>72</v>
      </c>
      <c r="F16" s="188" t="s">
        <v>331</v>
      </c>
      <c r="G16" s="81" t="s">
        <v>299</v>
      </c>
      <c r="H16" s="108" t="s">
        <v>75</v>
      </c>
      <c r="I16" s="173" t="s">
        <v>76</v>
      </c>
      <c r="J16" s="80">
        <v>0</v>
      </c>
      <c r="K16" s="79">
        <v>32.63</v>
      </c>
      <c r="L16" s="80">
        <v>4</v>
      </c>
      <c r="M16" s="79">
        <v>36.51</v>
      </c>
      <c r="N16" s="114">
        <v>4</v>
      </c>
      <c r="O16" s="37">
        <f t="shared" si="0"/>
        <v>-1.3424999999999994</v>
      </c>
      <c r="P16" s="37">
        <f t="shared" si="1"/>
        <v>-3.3725000000000005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</row>
    <row r="17" spans="1:239" s="5" customFormat="1" ht="149.25" customHeight="1">
      <c r="A17" s="153">
        <v>8</v>
      </c>
      <c r="B17" s="94">
        <v>49</v>
      </c>
      <c r="C17" s="188" t="s">
        <v>311</v>
      </c>
      <c r="D17" s="92">
        <v>1997</v>
      </c>
      <c r="E17" s="92" t="s">
        <v>72</v>
      </c>
      <c r="F17" s="188" t="s">
        <v>516</v>
      </c>
      <c r="G17" s="81" t="s">
        <v>510</v>
      </c>
      <c r="H17" s="108" t="s">
        <v>96</v>
      </c>
      <c r="I17" s="173" t="s">
        <v>171</v>
      </c>
      <c r="J17" s="80">
        <v>0</v>
      </c>
      <c r="K17" s="79">
        <v>36.3</v>
      </c>
      <c r="L17" s="80">
        <v>4</v>
      </c>
      <c r="M17" s="79">
        <v>38.19</v>
      </c>
      <c r="N17" s="114">
        <v>4</v>
      </c>
      <c r="O17" s="37">
        <f t="shared" si="0"/>
        <v>-0.4250000000000007</v>
      </c>
      <c r="P17" s="37">
        <f t="shared" si="1"/>
        <v>-2.9525000000000006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</row>
    <row r="18" spans="1:239" s="5" customFormat="1" ht="149.25" customHeight="1">
      <c r="A18" s="153">
        <v>9</v>
      </c>
      <c r="B18" s="94">
        <v>52</v>
      </c>
      <c r="C18" s="188" t="s">
        <v>315</v>
      </c>
      <c r="D18" s="92">
        <v>1998</v>
      </c>
      <c r="E18" s="92" t="s">
        <v>84</v>
      </c>
      <c r="F18" s="188" t="s">
        <v>407</v>
      </c>
      <c r="G18" s="81" t="s">
        <v>408</v>
      </c>
      <c r="H18" s="108" t="s">
        <v>96</v>
      </c>
      <c r="I18" s="173" t="s">
        <v>171</v>
      </c>
      <c r="J18" s="80">
        <v>0</v>
      </c>
      <c r="K18" s="79">
        <v>33.2</v>
      </c>
      <c r="L18" s="80">
        <v>4</v>
      </c>
      <c r="M18" s="79">
        <v>38.61</v>
      </c>
      <c r="N18" s="114">
        <v>4</v>
      </c>
      <c r="O18" s="37">
        <f t="shared" si="0"/>
        <v>-1.1999999999999993</v>
      </c>
      <c r="P18" s="37">
        <f t="shared" si="1"/>
        <v>-2.8475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</row>
    <row r="19" spans="1:239" s="5" customFormat="1" ht="149.25" customHeight="1">
      <c r="A19" s="153">
        <v>10</v>
      </c>
      <c r="B19" s="94">
        <v>45</v>
      </c>
      <c r="C19" s="188" t="s">
        <v>177</v>
      </c>
      <c r="D19" s="92">
        <v>1984</v>
      </c>
      <c r="E19" s="92" t="s">
        <v>72</v>
      </c>
      <c r="F19" s="188" t="s">
        <v>517</v>
      </c>
      <c r="G19" s="81" t="s">
        <v>508</v>
      </c>
      <c r="H19" s="108" t="s">
        <v>96</v>
      </c>
      <c r="I19" s="173" t="s">
        <v>171</v>
      </c>
      <c r="J19" s="80">
        <v>0</v>
      </c>
      <c r="K19" s="79">
        <v>35</v>
      </c>
      <c r="L19" s="80">
        <v>4</v>
      </c>
      <c r="M19" s="79">
        <v>38.66</v>
      </c>
      <c r="N19" s="114">
        <v>4</v>
      </c>
      <c r="O19" s="37">
        <f t="shared" si="0"/>
        <v>-0.75</v>
      </c>
      <c r="P19" s="37">
        <f t="shared" si="1"/>
        <v>-2.835000000000001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</row>
    <row r="20" spans="1:239" s="5" customFormat="1" ht="149.25" customHeight="1">
      <c r="A20" s="153">
        <v>11</v>
      </c>
      <c r="B20" s="94">
        <v>111</v>
      </c>
      <c r="C20" s="188" t="s">
        <v>493</v>
      </c>
      <c r="D20" s="92">
        <v>1991</v>
      </c>
      <c r="E20" s="92" t="s">
        <v>84</v>
      </c>
      <c r="F20" s="188" t="s">
        <v>512</v>
      </c>
      <c r="G20" s="81" t="s">
        <v>561</v>
      </c>
      <c r="H20" s="108" t="s">
        <v>461</v>
      </c>
      <c r="I20" s="173" t="s">
        <v>462</v>
      </c>
      <c r="J20" s="80">
        <v>0</v>
      </c>
      <c r="K20" s="79">
        <v>33.79</v>
      </c>
      <c r="L20" s="80">
        <v>4</v>
      </c>
      <c r="M20" s="79">
        <v>40.66</v>
      </c>
      <c r="N20" s="114">
        <v>4</v>
      </c>
      <c r="O20" s="37">
        <f t="shared" si="0"/>
        <v>-1.0525000000000002</v>
      </c>
      <c r="P20" s="37">
        <f t="shared" si="1"/>
        <v>-2.335000000000001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</row>
    <row r="21" spans="1:239" s="5" customFormat="1" ht="149.25" customHeight="1">
      <c r="A21" s="153">
        <v>12</v>
      </c>
      <c r="B21" s="94">
        <v>18</v>
      </c>
      <c r="C21" s="188" t="s">
        <v>282</v>
      </c>
      <c r="D21" s="92">
        <v>1991</v>
      </c>
      <c r="E21" s="92" t="s">
        <v>72</v>
      </c>
      <c r="F21" s="188" t="s">
        <v>332</v>
      </c>
      <c r="G21" s="81" t="s">
        <v>303</v>
      </c>
      <c r="H21" s="44" t="s">
        <v>301</v>
      </c>
      <c r="I21" s="173" t="s">
        <v>208</v>
      </c>
      <c r="J21" s="80">
        <v>0</v>
      </c>
      <c r="K21" s="79">
        <v>34.2</v>
      </c>
      <c r="L21" s="80">
        <v>4</v>
      </c>
      <c r="M21" s="79">
        <v>42.4</v>
      </c>
      <c r="N21" s="114">
        <v>4</v>
      </c>
      <c r="O21" s="37">
        <f t="shared" si="0"/>
        <v>-0.9499999999999993</v>
      </c>
      <c r="P21" s="37">
        <f t="shared" si="1"/>
        <v>-1.9000000000000004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</row>
    <row r="22" spans="1:239" s="5" customFormat="1" ht="149.25" customHeight="1">
      <c r="A22" s="153">
        <v>13</v>
      </c>
      <c r="B22" s="94">
        <v>31</v>
      </c>
      <c r="C22" s="188" t="s">
        <v>167</v>
      </c>
      <c r="D22" s="92">
        <v>1988</v>
      </c>
      <c r="E22" s="92" t="s">
        <v>72</v>
      </c>
      <c r="F22" s="188" t="s">
        <v>307</v>
      </c>
      <c r="G22" s="81" t="s">
        <v>308</v>
      </c>
      <c r="H22" s="108" t="s">
        <v>159</v>
      </c>
      <c r="I22" s="173" t="s">
        <v>93</v>
      </c>
      <c r="J22" s="80">
        <v>0</v>
      </c>
      <c r="K22" s="79">
        <v>34.81</v>
      </c>
      <c r="L22" s="80">
        <v>4</v>
      </c>
      <c r="M22" s="79">
        <v>44.07</v>
      </c>
      <c r="N22" s="114">
        <v>4</v>
      </c>
      <c r="O22" s="37">
        <f t="shared" si="0"/>
        <v>-0.7974999999999994</v>
      </c>
      <c r="P22" s="37">
        <f t="shared" si="1"/>
        <v>-1.4825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</row>
    <row r="23" spans="1:239" s="5" customFormat="1" ht="149.25" customHeight="1">
      <c r="A23" s="153">
        <v>14</v>
      </c>
      <c r="B23" s="94">
        <v>48</v>
      </c>
      <c r="C23" s="188" t="s">
        <v>311</v>
      </c>
      <c r="D23" s="92">
        <v>1997</v>
      </c>
      <c r="E23" s="92" t="s">
        <v>72</v>
      </c>
      <c r="F23" s="188" t="s">
        <v>312</v>
      </c>
      <c r="G23" s="81" t="s">
        <v>313</v>
      </c>
      <c r="H23" s="108" t="s">
        <v>96</v>
      </c>
      <c r="I23" s="173" t="s">
        <v>171</v>
      </c>
      <c r="J23" s="80">
        <v>0</v>
      </c>
      <c r="K23" s="79">
        <v>35.35</v>
      </c>
      <c r="L23" s="80">
        <v>4</v>
      </c>
      <c r="M23" s="79">
        <v>44.09</v>
      </c>
      <c r="N23" s="114">
        <v>4</v>
      </c>
      <c r="O23" s="37">
        <f t="shared" si="0"/>
        <v>-0.6624999999999996</v>
      </c>
      <c r="P23" s="37">
        <f t="shared" si="1"/>
        <v>-1.4774999999999991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</row>
    <row r="24" spans="1:239" s="5" customFormat="1" ht="149.25" customHeight="1">
      <c r="A24" s="153">
        <v>15</v>
      </c>
      <c r="B24" s="94">
        <v>54</v>
      </c>
      <c r="C24" s="188" t="s">
        <v>168</v>
      </c>
      <c r="D24" s="92">
        <v>1971</v>
      </c>
      <c r="E24" s="92" t="s">
        <v>169</v>
      </c>
      <c r="F24" s="188" t="s">
        <v>413</v>
      </c>
      <c r="G24" s="81" t="s">
        <v>414</v>
      </c>
      <c r="H24" s="108" t="s">
        <v>96</v>
      </c>
      <c r="I24" s="173" t="s">
        <v>171</v>
      </c>
      <c r="J24" s="80">
        <v>0</v>
      </c>
      <c r="K24" s="79">
        <v>36.28</v>
      </c>
      <c r="L24" s="80">
        <v>4</v>
      </c>
      <c r="M24" s="79">
        <v>44.35</v>
      </c>
      <c r="N24" s="114">
        <v>4</v>
      </c>
      <c r="O24" s="37">
        <f t="shared" si="0"/>
        <v>-0.4299999999999997</v>
      </c>
      <c r="P24" s="37">
        <f t="shared" si="1"/>
        <v>-1.4124999999999996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</row>
    <row r="25" spans="1:239" s="5" customFormat="1" ht="149.25" customHeight="1">
      <c r="A25" s="153">
        <v>16</v>
      </c>
      <c r="B25" s="94">
        <v>4</v>
      </c>
      <c r="C25" s="188" t="s">
        <v>71</v>
      </c>
      <c r="D25" s="92">
        <v>1992</v>
      </c>
      <c r="E25" s="92" t="s">
        <v>72</v>
      </c>
      <c r="F25" s="188" t="s">
        <v>183</v>
      </c>
      <c r="G25" s="81" t="s">
        <v>162</v>
      </c>
      <c r="H25" s="108" t="s">
        <v>75</v>
      </c>
      <c r="I25" s="173" t="s">
        <v>76</v>
      </c>
      <c r="J25" s="80">
        <v>4</v>
      </c>
      <c r="K25" s="79">
        <v>32.31</v>
      </c>
      <c r="L25" s="80">
        <v>0</v>
      </c>
      <c r="M25" s="79">
        <v>47.9</v>
      </c>
      <c r="N25" s="114">
        <v>4</v>
      </c>
      <c r="O25" s="37">
        <f t="shared" si="0"/>
        <v>-1.4224999999999994</v>
      </c>
      <c r="P25" s="37">
        <f t="shared" si="1"/>
        <v>-0.5250000000000004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</row>
    <row r="26" spans="1:239" s="5" customFormat="1" ht="149.25" customHeight="1">
      <c r="A26" s="153">
        <v>17</v>
      </c>
      <c r="B26" s="94">
        <v>22</v>
      </c>
      <c r="C26" s="188" t="s">
        <v>204</v>
      </c>
      <c r="D26" s="92">
        <v>1991</v>
      </c>
      <c r="E26" s="92" t="s">
        <v>72</v>
      </c>
      <c r="F26" s="188" t="s">
        <v>304</v>
      </c>
      <c r="G26" s="81" t="s">
        <v>305</v>
      </c>
      <c r="H26" s="44" t="s">
        <v>207</v>
      </c>
      <c r="I26" s="173" t="s">
        <v>208</v>
      </c>
      <c r="J26" s="80">
        <v>0</v>
      </c>
      <c r="K26" s="79">
        <v>34.47</v>
      </c>
      <c r="L26" s="80">
        <v>8</v>
      </c>
      <c r="M26" s="79">
        <v>37.63</v>
      </c>
      <c r="N26" s="114">
        <v>8</v>
      </c>
      <c r="O26" s="37">
        <f t="shared" si="0"/>
        <v>-0.8825000000000003</v>
      </c>
      <c r="P26" s="37">
        <f t="shared" si="1"/>
        <v>-3.0924999999999994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</row>
    <row r="27" spans="1:239" s="5" customFormat="1" ht="149.25" customHeight="1">
      <c r="A27" s="153">
        <v>18</v>
      </c>
      <c r="B27" s="94">
        <v>47</v>
      </c>
      <c r="C27" s="188" t="s">
        <v>177</v>
      </c>
      <c r="D27" s="92">
        <v>1984</v>
      </c>
      <c r="E27" s="92" t="s">
        <v>72</v>
      </c>
      <c r="F27" s="188" t="s">
        <v>518</v>
      </c>
      <c r="G27" s="81" t="s">
        <v>509</v>
      </c>
      <c r="H27" s="108" t="s">
        <v>96</v>
      </c>
      <c r="I27" s="173" t="s">
        <v>171</v>
      </c>
      <c r="J27" s="80">
        <v>8</v>
      </c>
      <c r="K27" s="79">
        <v>32.73</v>
      </c>
      <c r="L27" s="80">
        <v>0</v>
      </c>
      <c r="M27" s="79">
        <v>44.58</v>
      </c>
      <c r="N27" s="114">
        <v>8</v>
      </c>
      <c r="O27" s="37">
        <f t="shared" si="0"/>
        <v>-1.3175000000000008</v>
      </c>
      <c r="P27" s="37">
        <f t="shared" si="1"/>
        <v>-1.3550000000000004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</row>
    <row r="28" spans="1:239" s="5" customFormat="1" ht="149.25" customHeight="1">
      <c r="A28" s="153">
        <v>19</v>
      </c>
      <c r="B28" s="94">
        <v>79</v>
      </c>
      <c r="C28" s="188" t="s">
        <v>222</v>
      </c>
      <c r="D28" s="92">
        <v>1994</v>
      </c>
      <c r="E28" s="92" t="s">
        <v>84</v>
      </c>
      <c r="F28" s="188" t="s">
        <v>326</v>
      </c>
      <c r="G28" s="81" t="s">
        <v>327</v>
      </c>
      <c r="H28" s="108" t="s">
        <v>116</v>
      </c>
      <c r="I28" s="173" t="s">
        <v>112</v>
      </c>
      <c r="J28" s="80">
        <v>4</v>
      </c>
      <c r="K28" s="79">
        <v>34.34</v>
      </c>
      <c r="L28" s="80">
        <v>4</v>
      </c>
      <c r="M28" s="79">
        <v>46.1</v>
      </c>
      <c r="N28" s="114">
        <v>8</v>
      </c>
      <c r="O28" s="37">
        <f t="shared" si="0"/>
        <v>-0.9149999999999991</v>
      </c>
      <c r="P28" s="37">
        <f t="shared" si="1"/>
        <v>-0.9749999999999996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</row>
    <row r="29" spans="1:239" s="5" customFormat="1" ht="149.25" customHeight="1">
      <c r="A29" s="153">
        <v>20</v>
      </c>
      <c r="B29" s="94">
        <v>60</v>
      </c>
      <c r="C29" s="188" t="s">
        <v>64</v>
      </c>
      <c r="D29" s="92">
        <v>1992</v>
      </c>
      <c r="E29" s="92" t="s">
        <v>84</v>
      </c>
      <c r="F29" s="188" t="s">
        <v>320</v>
      </c>
      <c r="G29" s="81" t="s">
        <v>321</v>
      </c>
      <c r="H29" s="108" t="s">
        <v>63</v>
      </c>
      <c r="I29" s="173" t="s">
        <v>102</v>
      </c>
      <c r="J29" s="80">
        <v>8</v>
      </c>
      <c r="K29" s="79">
        <v>34.05</v>
      </c>
      <c r="L29" s="80">
        <v>0</v>
      </c>
      <c r="M29" s="79">
        <v>48.27</v>
      </c>
      <c r="N29" s="114">
        <v>8</v>
      </c>
      <c r="O29" s="37">
        <f t="shared" si="0"/>
        <v>-0.9875000000000007</v>
      </c>
      <c r="P29" s="37">
        <f t="shared" si="1"/>
        <v>-0.4324999999999992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</row>
    <row r="30" spans="1:239" s="5" customFormat="1" ht="149.25" customHeight="1">
      <c r="A30" s="153">
        <v>21</v>
      </c>
      <c r="B30" s="94">
        <v>25</v>
      </c>
      <c r="C30" s="188" t="s">
        <v>209</v>
      </c>
      <c r="D30" s="92">
        <v>1992</v>
      </c>
      <c r="E30" s="92" t="s">
        <v>113</v>
      </c>
      <c r="F30" s="188" t="s">
        <v>337</v>
      </c>
      <c r="G30" s="81" t="s">
        <v>306</v>
      </c>
      <c r="H30" s="44" t="s">
        <v>207</v>
      </c>
      <c r="I30" s="173" t="s">
        <v>208</v>
      </c>
      <c r="J30" s="80">
        <v>0</v>
      </c>
      <c r="K30" s="79">
        <v>36.64</v>
      </c>
      <c r="L30" s="80">
        <v>15</v>
      </c>
      <c r="M30" s="79">
        <v>75.63</v>
      </c>
      <c r="N30" s="114">
        <v>15</v>
      </c>
      <c r="O30" s="37">
        <f t="shared" si="0"/>
        <v>-0.33999999999999986</v>
      </c>
      <c r="P30" s="37">
        <f t="shared" si="1"/>
        <v>6.407499999999999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</row>
    <row r="31" spans="1:239" s="5" customFormat="1" ht="149.25" customHeight="1">
      <c r="A31" s="153">
        <v>22</v>
      </c>
      <c r="B31" s="94">
        <v>16</v>
      </c>
      <c r="C31" s="188" t="s">
        <v>282</v>
      </c>
      <c r="D31" s="92">
        <v>1991</v>
      </c>
      <c r="E31" s="92" t="s">
        <v>72</v>
      </c>
      <c r="F31" s="188" t="s">
        <v>338</v>
      </c>
      <c r="G31" s="81" t="s">
        <v>300</v>
      </c>
      <c r="H31" s="44" t="s">
        <v>301</v>
      </c>
      <c r="I31" s="173" t="s">
        <v>208</v>
      </c>
      <c r="J31" s="80">
        <v>8</v>
      </c>
      <c r="K31" s="79">
        <v>33.96</v>
      </c>
      <c r="L31" s="80">
        <v>12</v>
      </c>
      <c r="M31" s="79">
        <v>40.65</v>
      </c>
      <c r="N31" s="114">
        <v>20</v>
      </c>
      <c r="O31" s="37">
        <f t="shared" si="0"/>
        <v>-1.0099999999999998</v>
      </c>
      <c r="P31" s="37">
        <f t="shared" si="1"/>
        <v>-2.3375000000000004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</row>
    <row r="32" spans="1:239" s="5" customFormat="1" ht="149.25" customHeight="1">
      <c r="A32" s="153">
        <v>23</v>
      </c>
      <c r="B32" s="94">
        <v>103</v>
      </c>
      <c r="C32" s="188" t="s">
        <v>181</v>
      </c>
      <c r="D32" s="92">
        <v>1956</v>
      </c>
      <c r="E32" s="92" t="s">
        <v>72</v>
      </c>
      <c r="F32" s="188" t="s">
        <v>411</v>
      </c>
      <c r="G32" s="81" t="s">
        <v>412</v>
      </c>
      <c r="H32" s="108" t="s">
        <v>375</v>
      </c>
      <c r="I32" s="173" t="s">
        <v>93</v>
      </c>
      <c r="J32" s="80">
        <v>8</v>
      </c>
      <c r="K32" s="79">
        <v>32.99</v>
      </c>
      <c r="L32" s="80">
        <v>12</v>
      </c>
      <c r="M32" s="79">
        <v>62.91</v>
      </c>
      <c r="N32" s="114">
        <v>20</v>
      </c>
      <c r="O32" s="37">
        <f t="shared" si="0"/>
        <v>-1.2524999999999995</v>
      </c>
      <c r="P32" s="37">
        <f t="shared" si="1"/>
        <v>3.227499999999999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</row>
    <row r="33" spans="1:239" s="5" customFormat="1" ht="149.25" customHeight="1">
      <c r="A33" s="153">
        <v>24</v>
      </c>
      <c r="B33" s="94">
        <v>62</v>
      </c>
      <c r="C33" s="188" t="s">
        <v>123</v>
      </c>
      <c r="D33" s="92">
        <v>1989</v>
      </c>
      <c r="E33" s="92" t="s">
        <v>84</v>
      </c>
      <c r="F33" s="188" t="s">
        <v>322</v>
      </c>
      <c r="G33" s="81" t="s">
        <v>323</v>
      </c>
      <c r="H33" s="108" t="s">
        <v>63</v>
      </c>
      <c r="I33" s="173" t="s">
        <v>102</v>
      </c>
      <c r="J33" s="80">
        <v>12</v>
      </c>
      <c r="K33" s="79">
        <v>33.32</v>
      </c>
      <c r="L33" s="80">
        <v>12</v>
      </c>
      <c r="M33" s="79">
        <v>46.3</v>
      </c>
      <c r="N33" s="114">
        <v>24</v>
      </c>
      <c r="O33" s="37">
        <f t="shared" si="0"/>
        <v>-1.17</v>
      </c>
      <c r="P33" s="37">
        <f t="shared" si="1"/>
        <v>-0.9250000000000007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</row>
    <row r="34" spans="1:239" ht="15.75" customHeight="1">
      <c r="A34" s="7"/>
      <c r="B34" s="13"/>
      <c r="C34" s="61"/>
      <c r="D34" s="14"/>
      <c r="E34" s="62"/>
      <c r="F34" s="8"/>
      <c r="G34" s="63"/>
      <c r="H34" s="64"/>
      <c r="I34" s="9"/>
      <c r="J34" s="10"/>
      <c r="K34" s="10"/>
      <c r="L34" s="10"/>
      <c r="M34" s="1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</row>
    <row r="35" spans="1:239" ht="25.5" customHeight="1">
      <c r="A35" s="11"/>
      <c r="B35" s="11"/>
      <c r="C35" s="65"/>
      <c r="D35" s="17" t="s">
        <v>46</v>
      </c>
      <c r="E35" s="35"/>
      <c r="F35" s="16"/>
      <c r="G35" s="16"/>
      <c r="H35" s="26"/>
      <c r="I35" s="17" t="s">
        <v>47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1:239" ht="25.5" customHeight="1">
      <c r="A36" s="11"/>
      <c r="B36" s="11"/>
      <c r="C36" s="65"/>
      <c r="D36" s="16"/>
      <c r="E36" s="16"/>
      <c r="F36" s="16"/>
      <c r="G36" s="16"/>
      <c r="H36" s="26"/>
      <c r="I36" s="2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1:239" ht="25.5" customHeight="1">
      <c r="A37" s="11"/>
      <c r="B37" s="11"/>
      <c r="C37" s="66"/>
      <c r="D37" s="17" t="s">
        <v>37</v>
      </c>
      <c r="E37" s="35"/>
      <c r="F37" s="16"/>
      <c r="G37" s="16"/>
      <c r="H37" s="26"/>
      <c r="I37" s="17" t="s">
        <v>30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ht="25.5" customHeight="1"/>
    <row r="39" ht="25.5" customHeight="1"/>
    <row r="40" ht="25.5" customHeight="1">
      <c r="C40" s="70"/>
    </row>
    <row r="41" ht="25.5" customHeight="1">
      <c r="C41" s="70"/>
    </row>
    <row r="42" ht="25.5" customHeight="1">
      <c r="C42" s="70"/>
    </row>
    <row r="43" ht="25.5" customHeight="1">
      <c r="C43" s="70"/>
    </row>
    <row r="44" ht="25.5" customHeight="1">
      <c r="C44" s="70"/>
    </row>
    <row r="45" ht="40.5">
      <c r="C45" s="70"/>
    </row>
    <row r="46" ht="40.5">
      <c r="C46" s="70"/>
    </row>
    <row r="47" ht="40.5">
      <c r="C47" s="70"/>
    </row>
    <row r="48" ht="40.5">
      <c r="C48" s="70"/>
    </row>
    <row r="49" ht="40.5">
      <c r="C49" s="70"/>
    </row>
    <row r="50" ht="40.5">
      <c r="C50" s="70"/>
    </row>
    <row r="51" ht="40.5">
      <c r="C51" s="70"/>
    </row>
    <row r="52" ht="40.5">
      <c r="C52" s="70"/>
    </row>
    <row r="53" ht="40.5">
      <c r="C53" s="70"/>
    </row>
    <row r="54" ht="40.5">
      <c r="C54" s="70"/>
    </row>
    <row r="55" ht="40.5">
      <c r="C55" s="70"/>
    </row>
  </sheetData>
  <sheetProtection/>
  <mergeCells count="19">
    <mergeCell ref="N7:N9"/>
    <mergeCell ref="A1:N1"/>
    <mergeCell ref="A2:N2"/>
    <mergeCell ref="A3:N3"/>
    <mergeCell ref="A4:N4"/>
    <mergeCell ref="A5:N5"/>
    <mergeCell ref="A6:N6"/>
    <mergeCell ref="J8:K8"/>
    <mergeCell ref="L8:M8"/>
    <mergeCell ref="J7:M7"/>
    <mergeCell ref="G7:G9"/>
    <mergeCell ref="H7:H9"/>
    <mergeCell ref="I7:I9"/>
    <mergeCell ref="A7:A9"/>
    <mergeCell ref="B7:B9"/>
    <mergeCell ref="C7:C9"/>
    <mergeCell ref="D7:D9"/>
    <mergeCell ref="E7:E9"/>
    <mergeCell ref="F7:F9"/>
  </mergeCells>
  <printOptions horizontalCentered="1"/>
  <pageMargins left="0" right="0" top="0" bottom="0" header="0" footer="0"/>
  <pageSetup horizontalDpi="600" verticalDpi="600" orientation="portrait" paperSize="9" scale="2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7"/>
  <sheetViews>
    <sheetView view="pageBreakPreview" zoomScale="57" zoomScaleNormal="57" zoomScaleSheetLayoutView="57" workbookViewId="0" topLeftCell="A1">
      <selection activeCell="A8" sqref="A8:I8"/>
    </sheetView>
  </sheetViews>
  <sheetFormatPr defaultColWidth="9.140625" defaultRowHeight="12.75"/>
  <cols>
    <col min="1" max="1" width="9.140625" style="1" customWidth="1"/>
    <col min="2" max="2" width="12.8515625" style="22" customWidth="1"/>
    <col min="3" max="3" width="66.7109375" style="2" customWidth="1"/>
    <col min="4" max="4" width="15.57421875" style="1" customWidth="1"/>
    <col min="5" max="5" width="13.140625" style="1" customWidth="1"/>
    <col min="6" max="7" width="43.8515625" style="1" customWidth="1"/>
    <col min="8" max="8" width="35.7109375" style="1" customWidth="1"/>
    <col min="9" max="9" width="33.140625" style="49" customWidth="1"/>
    <col min="10" max="16384" width="9.140625" style="1" customWidth="1"/>
  </cols>
  <sheetData>
    <row r="1" spans="1:9" s="3" customFormat="1" ht="96" customHeight="1">
      <c r="A1" s="347" t="s">
        <v>633</v>
      </c>
      <c r="B1" s="347"/>
      <c r="C1" s="347"/>
      <c r="D1" s="347"/>
      <c r="E1" s="347"/>
      <c r="F1" s="347"/>
      <c r="G1" s="347"/>
      <c r="H1" s="347"/>
      <c r="I1" s="347"/>
    </row>
    <row r="2" spans="1:9" s="3" customFormat="1" ht="24.75" customHeight="1">
      <c r="A2" s="348" t="s">
        <v>54</v>
      </c>
      <c r="B2" s="349"/>
      <c r="C2" s="349"/>
      <c r="D2" s="349"/>
      <c r="E2" s="349"/>
      <c r="F2" s="349"/>
      <c r="G2" s="349"/>
      <c r="H2" s="349"/>
      <c r="I2" s="349"/>
    </row>
    <row r="3" spans="1:9" s="3" customFormat="1" ht="27" customHeight="1">
      <c r="A3" s="350" t="s">
        <v>10</v>
      </c>
      <c r="B3" s="350"/>
      <c r="C3" s="350"/>
      <c r="D3" s="350"/>
      <c r="E3" s="350"/>
      <c r="F3" s="350"/>
      <c r="G3" s="350"/>
      <c r="H3" s="350"/>
      <c r="I3" s="350"/>
    </row>
    <row r="4" spans="1:9" s="3" customFormat="1" ht="27" customHeight="1">
      <c r="A4" s="351">
        <v>42799</v>
      </c>
      <c r="B4" s="350"/>
      <c r="C4" s="350"/>
      <c r="D4" s="350"/>
      <c r="E4" s="350"/>
      <c r="F4" s="350"/>
      <c r="G4" s="350"/>
      <c r="H4" s="350"/>
      <c r="I4" s="350"/>
    </row>
    <row r="5" spans="1:9" s="3" customFormat="1" ht="27" customHeight="1" thickBot="1">
      <c r="A5" s="352" t="s">
        <v>5</v>
      </c>
      <c r="B5" s="352"/>
      <c r="C5" s="352"/>
      <c r="D5" s="352"/>
      <c r="E5" s="352"/>
      <c r="F5" s="352"/>
      <c r="G5" s="352"/>
      <c r="H5" s="352"/>
      <c r="I5" s="352"/>
    </row>
    <row r="6" spans="1:9" s="4" customFormat="1" ht="19.5" customHeight="1">
      <c r="A6" s="353" t="s">
        <v>1</v>
      </c>
      <c r="B6" s="341" t="s">
        <v>4</v>
      </c>
      <c r="C6" s="341" t="s">
        <v>2</v>
      </c>
      <c r="D6" s="345" t="s">
        <v>8</v>
      </c>
      <c r="E6" s="345" t="s">
        <v>6</v>
      </c>
      <c r="F6" s="341" t="s">
        <v>3</v>
      </c>
      <c r="G6" s="471" t="s">
        <v>24</v>
      </c>
      <c r="H6" s="355" t="s">
        <v>25</v>
      </c>
      <c r="I6" s="343" t="s">
        <v>26</v>
      </c>
    </row>
    <row r="7" spans="1:9" s="4" customFormat="1" ht="62.25" customHeight="1" thickBot="1">
      <c r="A7" s="354"/>
      <c r="B7" s="357"/>
      <c r="C7" s="342"/>
      <c r="D7" s="346"/>
      <c r="E7" s="346"/>
      <c r="F7" s="342"/>
      <c r="G7" s="472"/>
      <c r="H7" s="356"/>
      <c r="I7" s="344"/>
    </row>
    <row r="8" spans="1:9" s="5" customFormat="1" ht="35.25" customHeight="1" thickBot="1">
      <c r="A8" s="323" t="s">
        <v>593</v>
      </c>
      <c r="B8" s="324"/>
      <c r="C8" s="324"/>
      <c r="D8" s="324"/>
      <c r="E8" s="324"/>
      <c r="F8" s="324"/>
      <c r="G8" s="324"/>
      <c r="H8" s="324"/>
      <c r="I8" s="325"/>
    </row>
    <row r="9" spans="1:9" s="5" customFormat="1" ht="49.5" customHeight="1" thickBot="1">
      <c r="A9" s="326" t="s">
        <v>562</v>
      </c>
      <c r="B9" s="329"/>
      <c r="C9" s="329"/>
      <c r="D9" s="329"/>
      <c r="E9" s="329"/>
      <c r="F9" s="329"/>
      <c r="G9" s="329"/>
      <c r="H9" s="329"/>
      <c r="I9" s="330"/>
    </row>
    <row r="10" spans="1:9" s="5" customFormat="1" ht="30" customHeight="1" thickBot="1">
      <c r="A10" s="323" t="s">
        <v>563</v>
      </c>
      <c r="B10" s="324"/>
      <c r="C10" s="324"/>
      <c r="D10" s="324"/>
      <c r="E10" s="324"/>
      <c r="F10" s="324"/>
      <c r="G10" s="324"/>
      <c r="H10" s="324"/>
      <c r="I10" s="325"/>
    </row>
    <row r="11" spans="1:9" s="5" customFormat="1" ht="60" customHeight="1">
      <c r="A11" s="42">
        <v>1</v>
      </c>
      <c r="B11" s="93">
        <v>85</v>
      </c>
      <c r="C11" s="81" t="s">
        <v>334</v>
      </c>
      <c r="D11" s="43">
        <v>1968</v>
      </c>
      <c r="E11" s="43" t="s">
        <v>72</v>
      </c>
      <c r="F11" s="81" t="s">
        <v>575</v>
      </c>
      <c r="G11" s="87" t="s">
        <v>226</v>
      </c>
      <c r="H11" s="50" t="s">
        <v>127</v>
      </c>
      <c r="I11" s="180" t="s">
        <v>67</v>
      </c>
    </row>
    <row r="12" spans="1:9" s="5" customFormat="1" ht="60" customHeight="1">
      <c r="A12" s="42">
        <v>2</v>
      </c>
      <c r="B12" s="93">
        <v>93</v>
      </c>
      <c r="C12" s="81" t="s">
        <v>573</v>
      </c>
      <c r="D12" s="43">
        <v>2003</v>
      </c>
      <c r="E12" s="43" t="s">
        <v>109</v>
      </c>
      <c r="F12" s="81" t="s">
        <v>434</v>
      </c>
      <c r="G12" s="87" t="s">
        <v>341</v>
      </c>
      <c r="H12" s="50" t="s">
        <v>127</v>
      </c>
      <c r="I12" s="180" t="s">
        <v>128</v>
      </c>
    </row>
    <row r="13" spans="1:9" s="5" customFormat="1" ht="60" customHeight="1">
      <c r="A13" s="42">
        <v>3</v>
      </c>
      <c r="B13" s="93">
        <v>74</v>
      </c>
      <c r="C13" s="81" t="s">
        <v>103</v>
      </c>
      <c r="D13" s="43">
        <v>2000</v>
      </c>
      <c r="E13" s="43" t="s">
        <v>99</v>
      </c>
      <c r="F13" s="81" t="s">
        <v>104</v>
      </c>
      <c r="G13" s="87" t="s">
        <v>105</v>
      </c>
      <c r="H13" s="50" t="s">
        <v>106</v>
      </c>
      <c r="I13" s="180" t="s">
        <v>107</v>
      </c>
    </row>
    <row r="14" spans="1:9" s="5" customFormat="1" ht="60" customHeight="1">
      <c r="A14" s="42">
        <v>4</v>
      </c>
      <c r="B14" s="93">
        <v>78</v>
      </c>
      <c r="C14" s="81" t="s">
        <v>219</v>
      </c>
      <c r="D14" s="43">
        <v>1995</v>
      </c>
      <c r="E14" s="43" t="s">
        <v>72</v>
      </c>
      <c r="F14" s="81" t="s">
        <v>220</v>
      </c>
      <c r="G14" s="87" t="s">
        <v>221</v>
      </c>
      <c r="H14" s="50" t="s">
        <v>116</v>
      </c>
      <c r="I14" s="180" t="s">
        <v>112</v>
      </c>
    </row>
    <row r="15" spans="1:9" s="5" customFormat="1" ht="60" customHeight="1">
      <c r="A15" s="42">
        <v>5</v>
      </c>
      <c r="B15" s="93">
        <v>84</v>
      </c>
      <c r="C15" s="81" t="s">
        <v>112</v>
      </c>
      <c r="D15" s="43">
        <v>1966</v>
      </c>
      <c r="E15" s="43" t="s">
        <v>113</v>
      </c>
      <c r="F15" s="81" t="s">
        <v>114</v>
      </c>
      <c r="G15" s="87" t="s">
        <v>115</v>
      </c>
      <c r="H15" s="50" t="s">
        <v>116</v>
      </c>
      <c r="I15" s="180" t="s">
        <v>93</v>
      </c>
    </row>
    <row r="16" spans="1:9" s="5" customFormat="1" ht="60" customHeight="1">
      <c r="A16" s="42">
        <v>6</v>
      </c>
      <c r="B16" s="93">
        <v>75</v>
      </c>
      <c r="C16" s="81" t="s">
        <v>108</v>
      </c>
      <c r="D16" s="43">
        <v>2001</v>
      </c>
      <c r="E16" s="43" t="s">
        <v>109</v>
      </c>
      <c r="F16" s="81" t="s">
        <v>435</v>
      </c>
      <c r="G16" s="87" t="s">
        <v>111</v>
      </c>
      <c r="H16" s="50" t="s">
        <v>106</v>
      </c>
      <c r="I16" s="180" t="s">
        <v>107</v>
      </c>
    </row>
    <row r="17" spans="1:9" s="5" customFormat="1" ht="60" customHeight="1">
      <c r="A17" s="42">
        <v>7</v>
      </c>
      <c r="B17" s="93">
        <v>27</v>
      </c>
      <c r="C17" s="81" t="s">
        <v>83</v>
      </c>
      <c r="D17" s="43">
        <v>1988</v>
      </c>
      <c r="E17" s="43" t="s">
        <v>84</v>
      </c>
      <c r="F17" s="81" t="s">
        <v>85</v>
      </c>
      <c r="G17" s="87" t="s">
        <v>86</v>
      </c>
      <c r="H17" s="50" t="s">
        <v>87</v>
      </c>
      <c r="I17" s="180" t="s">
        <v>88</v>
      </c>
    </row>
    <row r="18" spans="1:9" s="5" customFormat="1" ht="60" customHeight="1">
      <c r="A18" s="42">
        <v>8</v>
      </c>
      <c r="B18" s="93">
        <v>56</v>
      </c>
      <c r="C18" s="81" t="s">
        <v>94</v>
      </c>
      <c r="D18" s="43">
        <v>1991</v>
      </c>
      <c r="E18" s="43" t="s">
        <v>78</v>
      </c>
      <c r="F18" s="81" t="s">
        <v>95</v>
      </c>
      <c r="G18" s="87" t="s">
        <v>471</v>
      </c>
      <c r="H18" s="50" t="s">
        <v>96</v>
      </c>
      <c r="I18" s="180" t="s">
        <v>97</v>
      </c>
    </row>
    <row r="19" spans="1:9" s="5" customFormat="1" ht="60" customHeight="1">
      <c r="A19" s="42">
        <v>9</v>
      </c>
      <c r="B19" s="93">
        <v>65</v>
      </c>
      <c r="C19" s="81" t="s">
        <v>98</v>
      </c>
      <c r="D19" s="43">
        <v>1998</v>
      </c>
      <c r="E19" s="43" t="s">
        <v>99</v>
      </c>
      <c r="F19" s="81" t="s">
        <v>100</v>
      </c>
      <c r="G19" s="87" t="s">
        <v>101</v>
      </c>
      <c r="H19" s="50" t="s">
        <v>63</v>
      </c>
      <c r="I19" s="180" t="s">
        <v>102</v>
      </c>
    </row>
    <row r="20" spans="1:9" s="5" customFormat="1" ht="60" customHeight="1">
      <c r="A20" s="42">
        <v>10</v>
      </c>
      <c r="B20" s="93">
        <v>63</v>
      </c>
      <c r="C20" s="81" t="s">
        <v>123</v>
      </c>
      <c r="D20" s="43">
        <v>1989</v>
      </c>
      <c r="E20" s="43" t="s">
        <v>84</v>
      </c>
      <c r="F20" s="81" t="s">
        <v>133</v>
      </c>
      <c r="G20" s="87" t="s">
        <v>124</v>
      </c>
      <c r="H20" s="50" t="s">
        <v>63</v>
      </c>
      <c r="I20" s="180" t="s">
        <v>102</v>
      </c>
    </row>
    <row r="21" spans="1:9" s="5" customFormat="1" ht="60" customHeight="1">
      <c r="A21" s="42">
        <v>11</v>
      </c>
      <c r="B21" s="93">
        <v>107</v>
      </c>
      <c r="C21" s="81" t="s">
        <v>454</v>
      </c>
      <c r="D21" s="43">
        <v>2002</v>
      </c>
      <c r="E21" s="43" t="s">
        <v>109</v>
      </c>
      <c r="F21" s="81" t="s">
        <v>455</v>
      </c>
      <c r="G21" s="87"/>
      <c r="H21" s="50" t="s">
        <v>456</v>
      </c>
      <c r="I21" s="180" t="s">
        <v>457</v>
      </c>
    </row>
    <row r="22" spans="1:9" s="5" customFormat="1" ht="60" customHeight="1">
      <c r="A22" s="42">
        <v>12</v>
      </c>
      <c r="B22" s="93">
        <v>109</v>
      </c>
      <c r="C22" s="81" t="s">
        <v>204</v>
      </c>
      <c r="D22" s="43">
        <v>1991</v>
      </c>
      <c r="E22" s="43" t="s">
        <v>72</v>
      </c>
      <c r="F22" s="81" t="s">
        <v>438</v>
      </c>
      <c r="G22" s="87" t="s">
        <v>439</v>
      </c>
      <c r="H22" s="50" t="s">
        <v>207</v>
      </c>
      <c r="I22" s="180" t="s">
        <v>208</v>
      </c>
    </row>
    <row r="23" spans="1:9" s="5" customFormat="1" ht="60" customHeight="1">
      <c r="A23" s="42">
        <v>13</v>
      </c>
      <c r="B23" s="93">
        <v>87</v>
      </c>
      <c r="C23" s="81" t="s">
        <v>131</v>
      </c>
      <c r="D23" s="43">
        <v>2002</v>
      </c>
      <c r="E23" s="43" t="s">
        <v>109</v>
      </c>
      <c r="F23" s="81" t="s">
        <v>117</v>
      </c>
      <c r="G23" s="87" t="s">
        <v>118</v>
      </c>
      <c r="H23" s="50" t="s">
        <v>127</v>
      </c>
      <c r="I23" s="180" t="s">
        <v>67</v>
      </c>
    </row>
    <row r="24" spans="1:9" s="5" customFormat="1" ht="60" customHeight="1">
      <c r="A24" s="42">
        <v>14</v>
      </c>
      <c r="B24" s="93">
        <v>86</v>
      </c>
      <c r="C24" s="81" t="s">
        <v>570</v>
      </c>
      <c r="D24" s="43">
        <v>2006</v>
      </c>
      <c r="E24" s="43" t="s">
        <v>56</v>
      </c>
      <c r="F24" s="81" t="s">
        <v>65</v>
      </c>
      <c r="G24" s="87" t="s">
        <v>66</v>
      </c>
      <c r="H24" s="50" t="s">
        <v>127</v>
      </c>
      <c r="I24" s="180" t="s">
        <v>67</v>
      </c>
    </row>
    <row r="25" spans="1:9" s="5" customFormat="1" ht="60" customHeight="1">
      <c r="A25" s="42">
        <v>15</v>
      </c>
      <c r="B25" s="93">
        <v>101</v>
      </c>
      <c r="C25" s="81" t="s">
        <v>574</v>
      </c>
      <c r="D25" s="43">
        <v>2003</v>
      </c>
      <c r="E25" s="43" t="s">
        <v>109</v>
      </c>
      <c r="F25" s="81" t="s">
        <v>343</v>
      </c>
      <c r="G25" s="87" t="s">
        <v>342</v>
      </c>
      <c r="H25" s="50" t="s">
        <v>129</v>
      </c>
      <c r="I25" s="180" t="s">
        <v>130</v>
      </c>
    </row>
    <row r="26" spans="1:9" s="5" customFormat="1" ht="60" customHeight="1">
      <c r="A26" s="42">
        <v>16</v>
      </c>
      <c r="B26" s="93">
        <v>10</v>
      </c>
      <c r="C26" s="81" t="s">
        <v>568</v>
      </c>
      <c r="D26" s="43">
        <v>2005</v>
      </c>
      <c r="E26" s="43" t="s">
        <v>56</v>
      </c>
      <c r="F26" s="81" t="s">
        <v>57</v>
      </c>
      <c r="G26" s="87" t="s">
        <v>58</v>
      </c>
      <c r="H26" s="50" t="s">
        <v>59</v>
      </c>
      <c r="I26" s="180" t="s">
        <v>60</v>
      </c>
    </row>
    <row r="27" spans="1:9" s="5" customFormat="1" ht="60" customHeight="1">
      <c r="A27" s="42">
        <v>17</v>
      </c>
      <c r="B27" s="93">
        <v>70</v>
      </c>
      <c r="C27" s="81" t="s">
        <v>569</v>
      </c>
      <c r="D27" s="43">
        <v>2004</v>
      </c>
      <c r="E27" s="43" t="s">
        <v>56</v>
      </c>
      <c r="F27" s="81" t="s">
        <v>61</v>
      </c>
      <c r="G27" s="87" t="s">
        <v>62</v>
      </c>
      <c r="H27" s="50" t="s">
        <v>63</v>
      </c>
      <c r="I27" s="180" t="s">
        <v>64</v>
      </c>
    </row>
    <row r="28" spans="1:9" s="5" customFormat="1" ht="60" customHeight="1">
      <c r="A28" s="42">
        <v>18</v>
      </c>
      <c r="B28" s="93">
        <v>90</v>
      </c>
      <c r="C28" s="81" t="s">
        <v>571</v>
      </c>
      <c r="D28" s="43">
        <v>2007</v>
      </c>
      <c r="E28" s="43" t="s">
        <v>56</v>
      </c>
      <c r="F28" s="81" t="s">
        <v>68</v>
      </c>
      <c r="G28" s="87"/>
      <c r="H28" s="50" t="s">
        <v>69</v>
      </c>
      <c r="I28" s="180" t="s">
        <v>70</v>
      </c>
    </row>
    <row r="29" spans="1:9" s="5" customFormat="1" ht="60" customHeight="1">
      <c r="A29" s="42">
        <v>19</v>
      </c>
      <c r="B29" s="93">
        <v>92</v>
      </c>
      <c r="C29" s="81" t="s">
        <v>572</v>
      </c>
      <c r="D29" s="43">
        <v>2003</v>
      </c>
      <c r="E29" s="43" t="s">
        <v>109</v>
      </c>
      <c r="F29" s="81" t="s">
        <v>434</v>
      </c>
      <c r="G29" s="87" t="s">
        <v>341</v>
      </c>
      <c r="H29" s="50" t="s">
        <v>127</v>
      </c>
      <c r="I29" s="180" t="s">
        <v>128</v>
      </c>
    </row>
    <row r="30" spans="1:9" s="5" customFormat="1" ht="60" customHeight="1">
      <c r="A30" s="42">
        <v>20</v>
      </c>
      <c r="B30" s="93">
        <v>11</v>
      </c>
      <c r="C30" s="81" t="s">
        <v>566</v>
      </c>
      <c r="D30" s="43">
        <v>1984</v>
      </c>
      <c r="E30" s="43" t="s">
        <v>78</v>
      </c>
      <c r="F30" s="81" t="s">
        <v>136</v>
      </c>
      <c r="G30" s="87" t="s">
        <v>137</v>
      </c>
      <c r="H30" s="50" t="s">
        <v>59</v>
      </c>
      <c r="I30" s="180" t="s">
        <v>60</v>
      </c>
    </row>
    <row r="31" spans="1:9" s="5" customFormat="1" ht="60" customHeight="1">
      <c r="A31" s="42">
        <v>21</v>
      </c>
      <c r="B31" s="93">
        <v>91</v>
      </c>
      <c r="C31" s="81" t="s">
        <v>567</v>
      </c>
      <c r="D31" s="43"/>
      <c r="E31" s="43" t="s">
        <v>9</v>
      </c>
      <c r="F31" s="81" t="s">
        <v>344</v>
      </c>
      <c r="G31" s="87" t="s">
        <v>345</v>
      </c>
      <c r="H31" s="50" t="s">
        <v>121</v>
      </c>
      <c r="I31" s="180" t="s">
        <v>122</v>
      </c>
    </row>
    <row r="32" spans="1:9" s="5" customFormat="1" ht="60" customHeight="1">
      <c r="A32" s="42">
        <v>22</v>
      </c>
      <c r="B32" s="93">
        <v>8</v>
      </c>
      <c r="C32" s="81" t="s">
        <v>565</v>
      </c>
      <c r="D32" s="43">
        <v>1983</v>
      </c>
      <c r="E32" s="43" t="s">
        <v>78</v>
      </c>
      <c r="F32" s="81" t="s">
        <v>79</v>
      </c>
      <c r="G32" s="87" t="s">
        <v>80</v>
      </c>
      <c r="H32" s="50" t="s">
        <v>81</v>
      </c>
      <c r="I32" s="180" t="s">
        <v>82</v>
      </c>
    </row>
    <row r="33" spans="1:9" s="5" customFormat="1" ht="60" customHeight="1" thickBot="1">
      <c r="A33" s="42">
        <v>23</v>
      </c>
      <c r="B33" s="93">
        <v>106</v>
      </c>
      <c r="C33" s="81" t="s">
        <v>103</v>
      </c>
      <c r="D33" s="43">
        <v>2000</v>
      </c>
      <c r="E33" s="43" t="s">
        <v>99</v>
      </c>
      <c r="F33" s="81" t="s">
        <v>110</v>
      </c>
      <c r="G33" s="87" t="s">
        <v>111</v>
      </c>
      <c r="H33" s="50" t="s">
        <v>106</v>
      </c>
      <c r="I33" s="180" t="s">
        <v>107</v>
      </c>
    </row>
    <row r="34" spans="1:9" s="5" customFormat="1" ht="30" customHeight="1" thickBot="1">
      <c r="A34" s="326" t="s">
        <v>52</v>
      </c>
      <c r="B34" s="329"/>
      <c r="C34" s="329"/>
      <c r="D34" s="329"/>
      <c r="E34" s="329"/>
      <c r="F34" s="329"/>
      <c r="G34" s="329"/>
      <c r="H34" s="329"/>
      <c r="I34" s="330"/>
    </row>
    <row r="35" spans="1:9" s="5" customFormat="1" ht="30" customHeight="1" thickBot="1">
      <c r="A35" s="323" t="s">
        <v>564</v>
      </c>
      <c r="B35" s="324"/>
      <c r="C35" s="324"/>
      <c r="D35" s="324"/>
      <c r="E35" s="324"/>
      <c r="F35" s="324"/>
      <c r="G35" s="324"/>
      <c r="H35" s="324"/>
      <c r="I35" s="325"/>
    </row>
    <row r="36" spans="1:9" s="5" customFormat="1" ht="63" customHeight="1">
      <c r="A36" s="42">
        <v>1</v>
      </c>
      <c r="B36" s="93">
        <v>67</v>
      </c>
      <c r="C36" s="81" t="s">
        <v>138</v>
      </c>
      <c r="D36" s="43">
        <v>1962</v>
      </c>
      <c r="E36" s="43" t="s">
        <v>9</v>
      </c>
      <c r="F36" s="81" t="s">
        <v>145</v>
      </c>
      <c r="G36" s="87" t="s">
        <v>139</v>
      </c>
      <c r="H36" s="50" t="s">
        <v>63</v>
      </c>
      <c r="I36" s="180" t="s">
        <v>102</v>
      </c>
    </row>
    <row r="37" spans="1:9" s="5" customFormat="1" ht="63" customHeight="1">
      <c r="A37" s="42">
        <v>2</v>
      </c>
      <c r="B37" s="93">
        <v>68</v>
      </c>
      <c r="C37" s="81" t="s">
        <v>140</v>
      </c>
      <c r="D37" s="43">
        <v>1974</v>
      </c>
      <c r="E37" s="43" t="s">
        <v>9</v>
      </c>
      <c r="F37" s="81" t="s">
        <v>146</v>
      </c>
      <c r="G37" s="87" t="s">
        <v>141</v>
      </c>
      <c r="H37" s="50" t="s">
        <v>63</v>
      </c>
      <c r="I37" s="180" t="s">
        <v>142</v>
      </c>
    </row>
    <row r="38" spans="1:9" s="5" customFormat="1" ht="63" customHeight="1">
      <c r="A38" s="42">
        <v>3</v>
      </c>
      <c r="B38" s="93">
        <v>69</v>
      </c>
      <c r="C38" s="81" t="s">
        <v>143</v>
      </c>
      <c r="D38" s="43">
        <v>1982</v>
      </c>
      <c r="E38" s="43" t="s">
        <v>9</v>
      </c>
      <c r="F38" s="81" t="s">
        <v>147</v>
      </c>
      <c r="G38" s="87" t="s">
        <v>144</v>
      </c>
      <c r="H38" s="50" t="s">
        <v>63</v>
      </c>
      <c r="I38" s="180" t="s">
        <v>64</v>
      </c>
    </row>
    <row r="39" spans="1:9" s="5" customFormat="1" ht="63" customHeight="1">
      <c r="A39" s="42">
        <v>4</v>
      </c>
      <c r="B39" s="93">
        <v>115</v>
      </c>
      <c r="C39" s="81" t="s">
        <v>444</v>
      </c>
      <c r="D39" s="43"/>
      <c r="E39" s="43" t="s">
        <v>9</v>
      </c>
      <c r="F39" s="81" t="s">
        <v>576</v>
      </c>
      <c r="G39" s="87" t="s">
        <v>577</v>
      </c>
      <c r="H39" s="50" t="s">
        <v>446</v>
      </c>
      <c r="I39" s="180" t="s">
        <v>447</v>
      </c>
    </row>
    <row r="40" spans="1:9" s="5" customFormat="1" ht="52.5" customHeight="1" thickBot="1">
      <c r="A40" s="42">
        <v>5</v>
      </c>
      <c r="B40" s="93">
        <v>40</v>
      </c>
      <c r="C40" s="81" t="s">
        <v>612</v>
      </c>
      <c r="D40" s="43">
        <v>1962</v>
      </c>
      <c r="E40" s="43" t="s">
        <v>9</v>
      </c>
      <c r="F40" s="81" t="s">
        <v>239</v>
      </c>
      <c r="G40" s="87" t="s">
        <v>465</v>
      </c>
      <c r="H40" s="50" t="s">
        <v>159</v>
      </c>
      <c r="I40" s="180" t="s">
        <v>160</v>
      </c>
    </row>
    <row r="41" spans="1:9" s="5" customFormat="1" ht="36.75" customHeight="1" thickBot="1">
      <c r="A41" s="323" t="s">
        <v>594</v>
      </c>
      <c r="B41" s="331"/>
      <c r="C41" s="331"/>
      <c r="D41" s="331"/>
      <c r="E41" s="331"/>
      <c r="F41" s="331"/>
      <c r="G41" s="331"/>
      <c r="H41" s="331"/>
      <c r="I41" s="332"/>
    </row>
    <row r="42" spans="1:9" s="5" customFormat="1" ht="35.25" customHeight="1" thickBot="1">
      <c r="A42" s="326" t="s">
        <v>53</v>
      </c>
      <c r="B42" s="327"/>
      <c r="C42" s="327"/>
      <c r="D42" s="327"/>
      <c r="E42" s="327"/>
      <c r="F42" s="327"/>
      <c r="G42" s="327"/>
      <c r="H42" s="327"/>
      <c r="I42" s="328"/>
    </row>
    <row r="43" spans="1:9" s="5" customFormat="1" ht="32.25" customHeight="1" thickBot="1">
      <c r="A43" s="323" t="s">
        <v>578</v>
      </c>
      <c r="B43" s="324"/>
      <c r="C43" s="324"/>
      <c r="D43" s="324"/>
      <c r="E43" s="324"/>
      <c r="F43" s="324"/>
      <c r="G43" s="324"/>
      <c r="H43" s="324"/>
      <c r="I43" s="325"/>
    </row>
    <row r="44" spans="1:9" s="5" customFormat="1" ht="64.5" customHeight="1">
      <c r="A44" s="42">
        <v>0</v>
      </c>
      <c r="B44" s="93">
        <v>114</v>
      </c>
      <c r="C44" s="81" t="s">
        <v>621</v>
      </c>
      <c r="D44" s="43">
        <v>2001</v>
      </c>
      <c r="E44" s="43" t="s">
        <v>99</v>
      </c>
      <c r="F44" s="91" t="s">
        <v>484</v>
      </c>
      <c r="G44" s="189" t="s">
        <v>485</v>
      </c>
      <c r="H44" s="50" t="s">
        <v>461</v>
      </c>
      <c r="I44" s="180" t="s">
        <v>462</v>
      </c>
    </row>
    <row r="45" spans="1:9" s="5" customFormat="1" ht="52.5" customHeight="1">
      <c r="A45" s="42">
        <v>1</v>
      </c>
      <c r="B45" s="93">
        <v>88</v>
      </c>
      <c r="C45" s="81" t="s">
        <v>268</v>
      </c>
      <c r="D45" s="43">
        <v>1994</v>
      </c>
      <c r="E45" s="43" t="s">
        <v>169</v>
      </c>
      <c r="F45" s="81" t="s">
        <v>396</v>
      </c>
      <c r="G45" s="87" t="s">
        <v>397</v>
      </c>
      <c r="H45" s="50" t="s">
        <v>69</v>
      </c>
      <c r="I45" s="180" t="s">
        <v>270</v>
      </c>
    </row>
    <row r="46" spans="1:9" s="5" customFormat="1" ht="52.5" customHeight="1">
      <c r="A46" s="234">
        <v>2</v>
      </c>
      <c r="B46" s="235">
        <v>72</v>
      </c>
      <c r="C46" s="236" t="s">
        <v>263</v>
      </c>
      <c r="D46" s="237">
        <v>1971</v>
      </c>
      <c r="E46" s="237" t="s">
        <v>72</v>
      </c>
      <c r="F46" s="236" t="s">
        <v>264</v>
      </c>
      <c r="G46" s="238" t="s">
        <v>265</v>
      </c>
      <c r="H46" s="239" t="s">
        <v>266</v>
      </c>
      <c r="I46" s="240" t="s">
        <v>267</v>
      </c>
    </row>
    <row r="47" spans="1:9" s="5" customFormat="1" ht="52.5" customHeight="1">
      <c r="A47" s="42">
        <v>3</v>
      </c>
      <c r="B47" s="93">
        <v>12</v>
      </c>
      <c r="C47" s="81" t="s">
        <v>60</v>
      </c>
      <c r="D47" s="43">
        <v>1988</v>
      </c>
      <c r="E47" s="43" t="s">
        <v>84</v>
      </c>
      <c r="F47" s="81" t="s">
        <v>163</v>
      </c>
      <c r="G47" s="87" t="s">
        <v>164</v>
      </c>
      <c r="H47" s="50" t="s">
        <v>59</v>
      </c>
      <c r="I47" s="180" t="s">
        <v>93</v>
      </c>
    </row>
    <row r="48" spans="1:9" s="5" customFormat="1" ht="52.5" customHeight="1">
      <c r="A48" s="42">
        <v>4</v>
      </c>
      <c r="B48" s="93">
        <v>98</v>
      </c>
      <c r="C48" s="81" t="s">
        <v>130</v>
      </c>
      <c r="D48" s="43">
        <v>1992</v>
      </c>
      <c r="E48" s="43" t="s">
        <v>169</v>
      </c>
      <c r="F48" s="81" t="s">
        <v>234</v>
      </c>
      <c r="G48" s="87" t="s">
        <v>529</v>
      </c>
      <c r="H48" s="50" t="s">
        <v>129</v>
      </c>
      <c r="I48" s="180" t="s">
        <v>93</v>
      </c>
    </row>
    <row r="49" spans="1:9" s="5" customFormat="1" ht="52.5" customHeight="1">
      <c r="A49" s="42">
        <v>5</v>
      </c>
      <c r="B49" s="93">
        <v>39</v>
      </c>
      <c r="C49" s="81" t="s">
        <v>285</v>
      </c>
      <c r="D49" s="43">
        <v>1998</v>
      </c>
      <c r="E49" s="43" t="s">
        <v>99</v>
      </c>
      <c r="F49" s="81" t="s">
        <v>479</v>
      </c>
      <c r="G49" s="87" t="s">
        <v>287</v>
      </c>
      <c r="H49" s="50" t="s">
        <v>159</v>
      </c>
      <c r="I49" s="180" t="s">
        <v>167</v>
      </c>
    </row>
    <row r="50" spans="1:9" s="5" customFormat="1" ht="52.5" customHeight="1">
      <c r="A50" s="42">
        <v>6</v>
      </c>
      <c r="B50" s="93">
        <v>28</v>
      </c>
      <c r="C50" s="81" t="s">
        <v>422</v>
      </c>
      <c r="D50" s="43">
        <v>2003</v>
      </c>
      <c r="E50" s="43" t="s">
        <v>109</v>
      </c>
      <c r="F50" s="81" t="s">
        <v>423</v>
      </c>
      <c r="G50" s="87" t="s">
        <v>424</v>
      </c>
      <c r="H50" s="50" t="s">
        <v>87</v>
      </c>
      <c r="I50" s="180" t="s">
        <v>425</v>
      </c>
    </row>
    <row r="51" spans="1:9" s="5" customFormat="1" ht="52.5" customHeight="1">
      <c r="A51" s="42">
        <v>7</v>
      </c>
      <c r="B51" s="93">
        <v>57</v>
      </c>
      <c r="C51" s="81" t="s">
        <v>172</v>
      </c>
      <c r="D51" s="43">
        <f>2002</f>
        <v>2002</v>
      </c>
      <c r="E51" s="43" t="s">
        <v>78</v>
      </c>
      <c r="F51" s="81" t="s">
        <v>581</v>
      </c>
      <c r="G51" s="87" t="s">
        <v>582</v>
      </c>
      <c r="H51" s="50" t="s">
        <v>96</v>
      </c>
      <c r="I51" s="180" t="s">
        <v>174</v>
      </c>
    </row>
    <row r="52" spans="1:9" s="5" customFormat="1" ht="52.5" customHeight="1">
      <c r="A52" s="42">
        <v>8</v>
      </c>
      <c r="B52" s="93">
        <v>58</v>
      </c>
      <c r="C52" s="81" t="s">
        <v>71</v>
      </c>
      <c r="D52" s="43"/>
      <c r="E52" s="43"/>
      <c r="F52" s="81" t="s">
        <v>370</v>
      </c>
      <c r="G52" s="87" t="s">
        <v>371</v>
      </c>
      <c r="H52" s="50" t="s">
        <v>96</v>
      </c>
      <c r="I52" s="180" t="s">
        <v>177</v>
      </c>
    </row>
    <row r="53" spans="1:9" s="5" customFormat="1" ht="52.5" customHeight="1">
      <c r="A53" s="42">
        <v>9</v>
      </c>
      <c r="B53" s="93">
        <v>55</v>
      </c>
      <c r="C53" s="81" t="s">
        <v>168</v>
      </c>
      <c r="D53" s="43">
        <v>1971</v>
      </c>
      <c r="E53" s="43" t="s">
        <v>169</v>
      </c>
      <c r="F53" s="81" t="s">
        <v>373</v>
      </c>
      <c r="G53" s="87" t="s">
        <v>374</v>
      </c>
      <c r="H53" s="50" t="s">
        <v>96</v>
      </c>
      <c r="I53" s="180" t="s">
        <v>171</v>
      </c>
    </row>
    <row r="54" spans="1:9" s="5" customFormat="1" ht="52.5" customHeight="1">
      <c r="A54" s="42">
        <v>10</v>
      </c>
      <c r="B54" s="93">
        <v>80</v>
      </c>
      <c r="C54" s="81" t="s">
        <v>222</v>
      </c>
      <c r="D54" s="43">
        <v>1994</v>
      </c>
      <c r="E54" s="43" t="s">
        <v>84</v>
      </c>
      <c r="F54" s="81" t="s">
        <v>467</v>
      </c>
      <c r="G54" s="87" t="s">
        <v>293</v>
      </c>
      <c r="H54" s="50" t="s">
        <v>116</v>
      </c>
      <c r="I54" s="180" t="s">
        <v>112</v>
      </c>
    </row>
    <row r="55" spans="1:9" s="5" customFormat="1" ht="52.5" customHeight="1">
      <c r="A55" s="42">
        <v>11</v>
      </c>
      <c r="B55" s="93">
        <v>83</v>
      </c>
      <c r="C55" s="81" t="s">
        <v>453</v>
      </c>
      <c r="D55" s="43">
        <v>2001</v>
      </c>
      <c r="E55" s="43" t="s">
        <v>99</v>
      </c>
      <c r="F55" s="81" t="s">
        <v>244</v>
      </c>
      <c r="G55" s="87" t="s">
        <v>245</v>
      </c>
      <c r="H55" s="50" t="s">
        <v>116</v>
      </c>
      <c r="I55" s="180" t="s">
        <v>112</v>
      </c>
    </row>
    <row r="56" spans="1:9" s="5" customFormat="1" ht="52.5" customHeight="1">
      <c r="A56" s="42">
        <v>12</v>
      </c>
      <c r="B56" s="93">
        <v>19</v>
      </c>
      <c r="C56" s="81" t="s">
        <v>278</v>
      </c>
      <c r="D56" s="43">
        <v>1998</v>
      </c>
      <c r="E56" s="43" t="s">
        <v>84</v>
      </c>
      <c r="F56" s="81" t="s">
        <v>279</v>
      </c>
      <c r="G56" s="87" t="s">
        <v>280</v>
      </c>
      <c r="H56" s="50" t="s">
        <v>281</v>
      </c>
      <c r="I56" s="180" t="s">
        <v>282</v>
      </c>
    </row>
    <row r="57" spans="1:9" s="5" customFormat="1" ht="52.5" customHeight="1">
      <c r="A57" s="42">
        <v>13</v>
      </c>
      <c r="B57" s="93">
        <v>104</v>
      </c>
      <c r="C57" s="81" t="s">
        <v>181</v>
      </c>
      <c r="D57" s="43">
        <v>1956</v>
      </c>
      <c r="E57" s="43" t="s">
        <v>72</v>
      </c>
      <c r="F57" s="81" t="s">
        <v>383</v>
      </c>
      <c r="G57" s="87" t="s">
        <v>519</v>
      </c>
      <c r="H57" s="50" t="s">
        <v>375</v>
      </c>
      <c r="I57" s="180" t="s">
        <v>93</v>
      </c>
    </row>
    <row r="58" spans="1:9" s="5" customFormat="1" ht="52.5" customHeight="1">
      <c r="A58" s="42">
        <v>14</v>
      </c>
      <c r="B58" s="93">
        <v>108</v>
      </c>
      <c r="C58" s="81" t="s">
        <v>454</v>
      </c>
      <c r="D58" s="43">
        <v>2002</v>
      </c>
      <c r="E58" s="43" t="s">
        <v>109</v>
      </c>
      <c r="F58" s="81" t="s">
        <v>458</v>
      </c>
      <c r="G58" s="87"/>
      <c r="H58" s="50" t="s">
        <v>456</v>
      </c>
      <c r="I58" s="180" t="s">
        <v>457</v>
      </c>
    </row>
    <row r="59" spans="1:9" s="5" customFormat="1" ht="52.5" customHeight="1">
      <c r="A59" s="42">
        <v>15</v>
      </c>
      <c r="B59" s="93">
        <v>42</v>
      </c>
      <c r="C59" s="81" t="s">
        <v>165</v>
      </c>
      <c r="D59" s="43">
        <v>1997</v>
      </c>
      <c r="E59" s="43" t="s">
        <v>84</v>
      </c>
      <c r="F59" s="81" t="s">
        <v>360</v>
      </c>
      <c r="G59" s="87" t="s">
        <v>361</v>
      </c>
      <c r="H59" s="50" t="s">
        <v>159</v>
      </c>
      <c r="I59" s="180" t="s">
        <v>167</v>
      </c>
    </row>
    <row r="60" spans="1:9" s="5" customFormat="1" ht="52.5" customHeight="1">
      <c r="A60" s="42">
        <v>16</v>
      </c>
      <c r="B60" s="93">
        <v>38</v>
      </c>
      <c r="C60" s="81" t="s">
        <v>580</v>
      </c>
      <c r="D60" s="43">
        <v>2002</v>
      </c>
      <c r="E60" s="43" t="s">
        <v>84</v>
      </c>
      <c r="F60" s="81" t="s">
        <v>242</v>
      </c>
      <c r="G60" s="87" t="s">
        <v>243</v>
      </c>
      <c r="H60" s="50" t="s">
        <v>159</v>
      </c>
      <c r="I60" s="180" t="s">
        <v>167</v>
      </c>
    </row>
    <row r="61" spans="1:9" s="5" customFormat="1" ht="52.5" customHeight="1">
      <c r="A61" s="42">
        <v>17</v>
      </c>
      <c r="B61" s="93">
        <v>89</v>
      </c>
      <c r="C61" s="81" t="s">
        <v>268</v>
      </c>
      <c r="D61" s="43">
        <v>1994</v>
      </c>
      <c r="E61" s="43" t="s">
        <v>169</v>
      </c>
      <c r="F61" s="81" t="s">
        <v>491</v>
      </c>
      <c r="G61" s="87" t="s">
        <v>492</v>
      </c>
      <c r="H61" s="50" t="s">
        <v>69</v>
      </c>
      <c r="I61" s="180" t="s">
        <v>270</v>
      </c>
    </row>
    <row r="62" spans="1:9" s="5" customFormat="1" ht="63" customHeight="1">
      <c r="A62" s="42">
        <v>18</v>
      </c>
      <c r="B62" s="93">
        <v>41</v>
      </c>
      <c r="C62" s="81" t="s">
        <v>611</v>
      </c>
      <c r="D62" s="43">
        <v>1962</v>
      </c>
      <c r="E62" s="43" t="s">
        <v>9</v>
      </c>
      <c r="F62" s="81" t="s">
        <v>359</v>
      </c>
      <c r="G62" s="87" t="s">
        <v>358</v>
      </c>
      <c r="H62" s="50" t="s">
        <v>159</v>
      </c>
      <c r="I62" s="180" t="s">
        <v>160</v>
      </c>
    </row>
    <row r="63" spans="1:9" s="5" customFormat="1" ht="52.5" customHeight="1" thickBot="1">
      <c r="A63" s="42">
        <v>19</v>
      </c>
      <c r="B63" s="93">
        <v>116</v>
      </c>
      <c r="C63" s="81" t="s">
        <v>583</v>
      </c>
      <c r="D63" s="43"/>
      <c r="E63" s="43" t="s">
        <v>9</v>
      </c>
      <c r="F63" s="81" t="s">
        <v>579</v>
      </c>
      <c r="G63" s="87"/>
      <c r="H63" s="50" t="s">
        <v>446</v>
      </c>
      <c r="I63" s="180" t="s">
        <v>447</v>
      </c>
    </row>
    <row r="64" spans="1:9" s="5" customFormat="1" ht="35.25" customHeight="1" thickBot="1">
      <c r="A64" s="326" t="s">
        <v>584</v>
      </c>
      <c r="B64" s="327"/>
      <c r="C64" s="327"/>
      <c r="D64" s="327"/>
      <c r="E64" s="327"/>
      <c r="F64" s="327"/>
      <c r="G64" s="327"/>
      <c r="H64" s="327"/>
      <c r="I64" s="328"/>
    </row>
    <row r="65" spans="1:9" s="5" customFormat="1" ht="32.25" customHeight="1" thickBot="1">
      <c r="A65" s="323" t="s">
        <v>187</v>
      </c>
      <c r="B65" s="324"/>
      <c r="C65" s="324"/>
      <c r="D65" s="324"/>
      <c r="E65" s="324"/>
      <c r="F65" s="324"/>
      <c r="G65" s="324"/>
      <c r="H65" s="324"/>
      <c r="I65" s="325"/>
    </row>
    <row r="66" spans="1:9" s="5" customFormat="1" ht="48.75" customHeight="1">
      <c r="A66" s="42">
        <v>1</v>
      </c>
      <c r="B66" s="93">
        <v>99</v>
      </c>
      <c r="C66" s="81" t="s">
        <v>130</v>
      </c>
      <c r="D66" s="43">
        <v>1992</v>
      </c>
      <c r="E66" s="43" t="s">
        <v>169</v>
      </c>
      <c r="F66" s="81" t="s">
        <v>180</v>
      </c>
      <c r="G66" s="87"/>
      <c r="H66" s="50" t="s">
        <v>129</v>
      </c>
      <c r="I66" s="180" t="s">
        <v>93</v>
      </c>
    </row>
    <row r="67" spans="1:9" s="5" customFormat="1" ht="48.75" customHeight="1">
      <c r="A67" s="42">
        <v>2</v>
      </c>
      <c r="B67" s="93">
        <v>15</v>
      </c>
      <c r="C67" s="81" t="s">
        <v>200</v>
      </c>
      <c r="D67" s="43">
        <v>1968</v>
      </c>
      <c r="E67" s="43" t="s">
        <v>72</v>
      </c>
      <c r="F67" s="81" t="s">
        <v>201</v>
      </c>
      <c r="G67" s="87" t="s">
        <v>202</v>
      </c>
      <c r="H67" s="50" t="s">
        <v>199</v>
      </c>
      <c r="I67" s="180" t="s">
        <v>203</v>
      </c>
    </row>
    <row r="68" spans="1:9" s="5" customFormat="1" ht="48.75" customHeight="1">
      <c r="A68" s="42">
        <v>3</v>
      </c>
      <c r="B68" s="93">
        <v>14</v>
      </c>
      <c r="C68" s="81" t="s">
        <v>196</v>
      </c>
      <c r="D68" s="43">
        <v>1979</v>
      </c>
      <c r="E68" s="43" t="s">
        <v>72</v>
      </c>
      <c r="F68" s="81" t="s">
        <v>197</v>
      </c>
      <c r="G68" s="87" t="s">
        <v>198</v>
      </c>
      <c r="H68" s="50" t="s">
        <v>199</v>
      </c>
      <c r="I68" s="180" t="s">
        <v>200</v>
      </c>
    </row>
    <row r="69" spans="1:9" s="5" customFormat="1" ht="48.75" customHeight="1">
      <c r="A69" s="42">
        <v>4</v>
      </c>
      <c r="B69" s="93">
        <v>76</v>
      </c>
      <c r="C69" s="81" t="s">
        <v>112</v>
      </c>
      <c r="D69" s="43">
        <v>1966</v>
      </c>
      <c r="E69" s="43" t="s">
        <v>84</v>
      </c>
      <c r="F69" s="81" t="s">
        <v>217</v>
      </c>
      <c r="G69" s="87" t="s">
        <v>218</v>
      </c>
      <c r="H69" s="50" t="s">
        <v>116</v>
      </c>
      <c r="I69" s="180" t="s">
        <v>93</v>
      </c>
    </row>
    <row r="70" spans="1:9" s="5" customFormat="1" ht="48.75" customHeight="1">
      <c r="A70" s="42">
        <v>5</v>
      </c>
      <c r="B70" s="93">
        <v>13</v>
      </c>
      <c r="C70" s="81" t="s">
        <v>60</v>
      </c>
      <c r="D70" s="43">
        <v>1988</v>
      </c>
      <c r="E70" s="43" t="s">
        <v>84</v>
      </c>
      <c r="F70" s="81" t="s">
        <v>194</v>
      </c>
      <c r="G70" s="87" t="s">
        <v>195</v>
      </c>
      <c r="H70" s="50" t="s">
        <v>59</v>
      </c>
      <c r="I70" s="180" t="s">
        <v>93</v>
      </c>
    </row>
    <row r="71" spans="1:9" s="5" customFormat="1" ht="48.75" customHeight="1">
      <c r="A71" s="42">
        <v>6</v>
      </c>
      <c r="B71" s="93">
        <v>110</v>
      </c>
      <c r="C71" s="81" t="s">
        <v>459</v>
      </c>
      <c r="D71" s="43">
        <v>1995</v>
      </c>
      <c r="E71" s="43" t="s">
        <v>109</v>
      </c>
      <c r="F71" s="81" t="s">
        <v>460</v>
      </c>
      <c r="G71" s="87" t="s">
        <v>556</v>
      </c>
      <c r="H71" s="50" t="s">
        <v>461</v>
      </c>
      <c r="I71" s="180" t="s">
        <v>462</v>
      </c>
    </row>
    <row r="72" spans="1:9" s="5" customFormat="1" ht="48.75" customHeight="1">
      <c r="A72" s="42">
        <v>7</v>
      </c>
      <c r="B72" s="93">
        <v>6</v>
      </c>
      <c r="C72" s="81" t="s">
        <v>71</v>
      </c>
      <c r="D72" s="43">
        <v>1992</v>
      </c>
      <c r="E72" s="43" t="s">
        <v>72</v>
      </c>
      <c r="F72" s="81" t="s">
        <v>73</v>
      </c>
      <c r="G72" s="87" t="s">
        <v>74</v>
      </c>
      <c r="H72" s="50" t="s">
        <v>75</v>
      </c>
      <c r="I72" s="180" t="s">
        <v>76</v>
      </c>
    </row>
    <row r="73" spans="1:9" s="5" customFormat="1" ht="48.75" customHeight="1">
      <c r="A73" s="42">
        <v>8</v>
      </c>
      <c r="B73" s="93">
        <v>20</v>
      </c>
      <c r="C73" s="81" t="s">
        <v>204</v>
      </c>
      <c r="D73" s="43">
        <v>1991</v>
      </c>
      <c r="E73" s="43" t="s">
        <v>72</v>
      </c>
      <c r="F73" s="81" t="s">
        <v>205</v>
      </c>
      <c r="G73" s="87" t="s">
        <v>206</v>
      </c>
      <c r="H73" s="50" t="s">
        <v>207</v>
      </c>
      <c r="I73" s="180" t="s">
        <v>208</v>
      </c>
    </row>
    <row r="74" spans="1:9" s="5" customFormat="1" ht="48.75" customHeight="1">
      <c r="A74" s="42">
        <v>9</v>
      </c>
      <c r="B74" s="93">
        <v>96</v>
      </c>
      <c r="C74" s="81" t="s">
        <v>227</v>
      </c>
      <c r="D74" s="43">
        <v>1991</v>
      </c>
      <c r="E74" s="43" t="s">
        <v>84</v>
      </c>
      <c r="F74" s="81" t="s">
        <v>228</v>
      </c>
      <c r="G74" s="87"/>
      <c r="H74" s="50" t="s">
        <v>129</v>
      </c>
      <c r="I74" s="180" t="s">
        <v>93</v>
      </c>
    </row>
    <row r="75" spans="1:9" s="5" customFormat="1" ht="48.75" customHeight="1">
      <c r="A75" s="42">
        <v>10</v>
      </c>
      <c r="B75" s="93">
        <v>23</v>
      </c>
      <c r="C75" s="81" t="s">
        <v>209</v>
      </c>
      <c r="D75" s="43">
        <v>1992</v>
      </c>
      <c r="E75" s="43" t="s">
        <v>113</v>
      </c>
      <c r="F75" s="81" t="s">
        <v>210</v>
      </c>
      <c r="G75" s="87" t="s">
        <v>546</v>
      </c>
      <c r="H75" s="50" t="s">
        <v>207</v>
      </c>
      <c r="I75" s="180" t="s">
        <v>208</v>
      </c>
    </row>
    <row r="76" spans="1:9" s="5" customFormat="1" ht="48.75" customHeight="1">
      <c r="A76" s="42">
        <v>11</v>
      </c>
      <c r="B76" s="93">
        <v>36</v>
      </c>
      <c r="C76" s="81" t="s">
        <v>167</v>
      </c>
      <c r="D76" s="43">
        <v>1988</v>
      </c>
      <c r="E76" s="43" t="s">
        <v>72</v>
      </c>
      <c r="F76" s="81" t="s">
        <v>212</v>
      </c>
      <c r="G76" s="87" t="s">
        <v>213</v>
      </c>
      <c r="H76" s="50" t="s">
        <v>159</v>
      </c>
      <c r="I76" s="180" t="s">
        <v>214</v>
      </c>
    </row>
    <row r="77" spans="1:9" s="5" customFormat="1" ht="48.75" customHeight="1">
      <c r="A77" s="42">
        <v>12</v>
      </c>
      <c r="B77" s="93">
        <v>61</v>
      </c>
      <c r="C77" s="81" t="s">
        <v>64</v>
      </c>
      <c r="D77" s="43">
        <v>1992</v>
      </c>
      <c r="E77" s="43" t="s">
        <v>84</v>
      </c>
      <c r="F77" s="81" t="s">
        <v>215</v>
      </c>
      <c r="G77" s="87" t="s">
        <v>216</v>
      </c>
      <c r="H77" s="50" t="s">
        <v>63</v>
      </c>
      <c r="I77" s="180" t="s">
        <v>102</v>
      </c>
    </row>
    <row r="78" spans="1:9" s="5" customFormat="1" ht="48.75" customHeight="1">
      <c r="A78" s="42">
        <v>13</v>
      </c>
      <c r="B78" s="93">
        <v>81</v>
      </c>
      <c r="C78" s="81" t="s">
        <v>222</v>
      </c>
      <c r="D78" s="43">
        <v>1994</v>
      </c>
      <c r="E78" s="43" t="s">
        <v>84</v>
      </c>
      <c r="F78" s="81" t="s">
        <v>223</v>
      </c>
      <c r="G78" s="87" t="s">
        <v>224</v>
      </c>
      <c r="H78" s="50" t="s">
        <v>116</v>
      </c>
      <c r="I78" s="180" t="s">
        <v>112</v>
      </c>
    </row>
    <row r="79" spans="1:9" s="5" customFormat="1" ht="48.75" customHeight="1">
      <c r="A79" s="42">
        <v>14</v>
      </c>
      <c r="B79" s="93">
        <v>100</v>
      </c>
      <c r="C79" s="81" t="s">
        <v>130</v>
      </c>
      <c r="D79" s="43">
        <v>1992</v>
      </c>
      <c r="E79" s="43" t="s">
        <v>169</v>
      </c>
      <c r="F79" s="81" t="s">
        <v>480</v>
      </c>
      <c r="G79" s="87" t="s">
        <v>369</v>
      </c>
      <c r="H79" s="50" t="s">
        <v>129</v>
      </c>
      <c r="I79" s="180" t="s">
        <v>93</v>
      </c>
    </row>
    <row r="80" spans="1:9" s="5" customFormat="1" ht="48.75" customHeight="1">
      <c r="A80" s="42">
        <v>15</v>
      </c>
      <c r="B80" s="93">
        <v>29</v>
      </c>
      <c r="C80" s="81" t="s">
        <v>585</v>
      </c>
      <c r="D80" s="43">
        <v>2004</v>
      </c>
      <c r="E80" s="43" t="s">
        <v>109</v>
      </c>
      <c r="F80" s="81" t="s">
        <v>451</v>
      </c>
      <c r="G80" s="87" t="s">
        <v>452</v>
      </c>
      <c r="H80" s="50" t="s">
        <v>87</v>
      </c>
      <c r="I80" s="180" t="s">
        <v>425</v>
      </c>
    </row>
    <row r="81" spans="1:9" s="5" customFormat="1" ht="48.75" customHeight="1">
      <c r="A81" s="42">
        <v>16</v>
      </c>
      <c r="B81" s="93">
        <v>66</v>
      </c>
      <c r="C81" s="81" t="s">
        <v>586</v>
      </c>
      <c r="D81" s="43">
        <v>2004</v>
      </c>
      <c r="E81" s="43" t="s">
        <v>56</v>
      </c>
      <c r="F81" s="81" t="s">
        <v>188</v>
      </c>
      <c r="G81" s="87" t="s">
        <v>189</v>
      </c>
      <c r="H81" s="50" t="s">
        <v>63</v>
      </c>
      <c r="I81" s="180" t="s">
        <v>102</v>
      </c>
    </row>
    <row r="82" spans="1:9" s="5" customFormat="1" ht="48.75" customHeight="1">
      <c r="A82" s="42">
        <v>17</v>
      </c>
      <c r="B82" s="93">
        <v>71</v>
      </c>
      <c r="C82" s="81" t="s">
        <v>587</v>
      </c>
      <c r="D82" s="43">
        <v>2003</v>
      </c>
      <c r="E82" s="43" t="s">
        <v>56</v>
      </c>
      <c r="F82" s="81" t="s">
        <v>481</v>
      </c>
      <c r="G82" s="87" t="s">
        <v>190</v>
      </c>
      <c r="H82" s="50" t="s">
        <v>63</v>
      </c>
      <c r="I82" s="180" t="s">
        <v>64</v>
      </c>
    </row>
    <row r="83" spans="1:9" s="5" customFormat="1" ht="48.75" customHeight="1">
      <c r="A83" s="42">
        <v>18</v>
      </c>
      <c r="B83" s="93">
        <v>82</v>
      </c>
      <c r="C83" s="81" t="s">
        <v>588</v>
      </c>
      <c r="D83" s="43">
        <v>2003</v>
      </c>
      <c r="E83" s="43">
        <v>1</v>
      </c>
      <c r="F83" s="81" t="s">
        <v>191</v>
      </c>
      <c r="G83" s="87" t="s">
        <v>192</v>
      </c>
      <c r="H83" s="50" t="s">
        <v>116</v>
      </c>
      <c r="I83" s="180" t="s">
        <v>112</v>
      </c>
    </row>
    <row r="84" spans="1:9" s="5" customFormat="1" ht="48.75" customHeight="1">
      <c r="A84" s="42">
        <v>19</v>
      </c>
      <c r="B84" s="93">
        <v>94</v>
      </c>
      <c r="C84" s="81" t="s">
        <v>589</v>
      </c>
      <c r="D84" s="43">
        <v>2004</v>
      </c>
      <c r="E84" s="43" t="s">
        <v>109</v>
      </c>
      <c r="F84" s="81" t="s">
        <v>365</v>
      </c>
      <c r="G84" s="87" t="s">
        <v>366</v>
      </c>
      <c r="H84" s="50" t="s">
        <v>127</v>
      </c>
      <c r="I84" s="180" t="s">
        <v>128</v>
      </c>
    </row>
    <row r="85" spans="1:9" s="5" customFormat="1" ht="48.75" customHeight="1">
      <c r="A85" s="42">
        <v>20</v>
      </c>
      <c r="B85" s="93">
        <v>117</v>
      </c>
      <c r="C85" s="81" t="s">
        <v>590</v>
      </c>
      <c r="D85" s="43">
        <v>2003</v>
      </c>
      <c r="E85" s="43" t="s">
        <v>56</v>
      </c>
      <c r="F85" s="81" t="s">
        <v>469</v>
      </c>
      <c r="G85" s="87" t="s">
        <v>470</v>
      </c>
      <c r="H85" s="50" t="s">
        <v>446</v>
      </c>
      <c r="I85" s="180" t="s">
        <v>447</v>
      </c>
    </row>
    <row r="86" spans="1:9" s="5" customFormat="1" ht="48.75" customHeight="1" thickBot="1">
      <c r="A86" s="42">
        <v>21</v>
      </c>
      <c r="B86" s="93">
        <v>102</v>
      </c>
      <c r="C86" s="81" t="s">
        <v>574</v>
      </c>
      <c r="D86" s="43">
        <v>2003</v>
      </c>
      <c r="E86" s="43" t="s">
        <v>109</v>
      </c>
      <c r="F86" s="81" t="s">
        <v>333</v>
      </c>
      <c r="G86" s="87" t="s">
        <v>367</v>
      </c>
      <c r="H86" s="50" t="s">
        <v>129</v>
      </c>
      <c r="I86" s="180" t="s">
        <v>130</v>
      </c>
    </row>
    <row r="87" spans="1:9" s="5" customFormat="1" ht="36.75" customHeight="1" thickBot="1">
      <c r="A87" s="323" t="s">
        <v>592</v>
      </c>
      <c r="B87" s="324"/>
      <c r="C87" s="324"/>
      <c r="D87" s="324"/>
      <c r="E87" s="324"/>
      <c r="F87" s="324"/>
      <c r="G87" s="324"/>
      <c r="H87" s="324"/>
      <c r="I87" s="325"/>
    </row>
    <row r="88" spans="1:9" s="5" customFormat="1" ht="30" customHeight="1" thickBot="1">
      <c r="A88" s="326" t="s">
        <v>591</v>
      </c>
      <c r="B88" s="327"/>
      <c r="C88" s="327"/>
      <c r="D88" s="327"/>
      <c r="E88" s="327"/>
      <c r="F88" s="327"/>
      <c r="G88" s="327"/>
      <c r="H88" s="327"/>
      <c r="I88" s="328"/>
    </row>
    <row r="89" spans="1:9" s="5" customFormat="1" ht="29.25" customHeight="1" thickBot="1">
      <c r="A89" s="323" t="s">
        <v>595</v>
      </c>
      <c r="B89" s="331"/>
      <c r="C89" s="331"/>
      <c r="D89" s="331"/>
      <c r="E89" s="331"/>
      <c r="F89" s="331"/>
      <c r="G89" s="331"/>
      <c r="H89" s="331"/>
      <c r="I89" s="332"/>
    </row>
    <row r="90" spans="1:9" s="5" customFormat="1" ht="78.75" customHeight="1">
      <c r="A90" s="42">
        <v>1</v>
      </c>
      <c r="B90" s="93">
        <v>45</v>
      </c>
      <c r="C90" s="99" t="s">
        <v>177</v>
      </c>
      <c r="D90" s="43">
        <v>1984</v>
      </c>
      <c r="E90" s="43" t="s">
        <v>72</v>
      </c>
      <c r="F90" s="99" t="s">
        <v>517</v>
      </c>
      <c r="G90" s="189" t="s">
        <v>508</v>
      </c>
      <c r="H90" s="81" t="s">
        <v>96</v>
      </c>
      <c r="I90" s="233" t="s">
        <v>171</v>
      </c>
    </row>
    <row r="91" spans="1:9" s="5" customFormat="1" ht="78.75" customHeight="1">
      <c r="A91" s="42">
        <v>2</v>
      </c>
      <c r="B91" s="93">
        <v>49</v>
      </c>
      <c r="C91" s="99" t="s">
        <v>311</v>
      </c>
      <c r="D91" s="43">
        <v>1997</v>
      </c>
      <c r="E91" s="43" t="s">
        <v>72</v>
      </c>
      <c r="F91" s="99" t="s">
        <v>516</v>
      </c>
      <c r="G91" s="189" t="s">
        <v>510</v>
      </c>
      <c r="H91" s="81" t="s">
        <v>96</v>
      </c>
      <c r="I91" s="233" t="s">
        <v>171</v>
      </c>
    </row>
    <row r="92" spans="1:9" s="5" customFormat="1" ht="78.75" customHeight="1">
      <c r="A92" s="42">
        <v>3</v>
      </c>
      <c r="B92" s="93">
        <v>4</v>
      </c>
      <c r="C92" s="99" t="s">
        <v>71</v>
      </c>
      <c r="D92" s="43">
        <v>1992</v>
      </c>
      <c r="E92" s="43" t="s">
        <v>72</v>
      </c>
      <c r="F92" s="99" t="s">
        <v>183</v>
      </c>
      <c r="G92" s="189" t="s">
        <v>162</v>
      </c>
      <c r="H92" s="81" t="s">
        <v>75</v>
      </c>
      <c r="I92" s="233" t="s">
        <v>76</v>
      </c>
    </row>
    <row r="93" spans="1:9" s="5" customFormat="1" ht="78.75" customHeight="1">
      <c r="A93" s="42">
        <v>4</v>
      </c>
      <c r="B93" s="93">
        <v>52</v>
      </c>
      <c r="C93" s="99" t="s">
        <v>315</v>
      </c>
      <c r="D93" s="43">
        <v>1998</v>
      </c>
      <c r="E93" s="43" t="s">
        <v>84</v>
      </c>
      <c r="F93" s="99" t="s">
        <v>407</v>
      </c>
      <c r="G93" s="189" t="s">
        <v>408</v>
      </c>
      <c r="H93" s="81" t="s">
        <v>96</v>
      </c>
      <c r="I93" s="233" t="s">
        <v>171</v>
      </c>
    </row>
    <row r="94" spans="1:9" s="5" customFormat="1" ht="78.75" customHeight="1">
      <c r="A94" s="42">
        <v>6</v>
      </c>
      <c r="B94" s="93">
        <v>16</v>
      </c>
      <c r="C94" s="99" t="s">
        <v>282</v>
      </c>
      <c r="D94" s="43">
        <v>1991</v>
      </c>
      <c r="E94" s="43" t="s">
        <v>72</v>
      </c>
      <c r="F94" s="99" t="s">
        <v>338</v>
      </c>
      <c r="G94" s="189" t="s">
        <v>300</v>
      </c>
      <c r="H94" s="50" t="s">
        <v>301</v>
      </c>
      <c r="I94" s="233" t="s">
        <v>208</v>
      </c>
    </row>
    <row r="95" spans="1:9" s="5" customFormat="1" ht="78.75" customHeight="1">
      <c r="A95" s="42">
        <v>7</v>
      </c>
      <c r="B95" s="93">
        <v>77</v>
      </c>
      <c r="C95" s="99" t="s">
        <v>219</v>
      </c>
      <c r="D95" s="43">
        <v>1995</v>
      </c>
      <c r="E95" s="43" t="s">
        <v>72</v>
      </c>
      <c r="F95" s="99" t="s">
        <v>324</v>
      </c>
      <c r="G95" s="189" t="s">
        <v>325</v>
      </c>
      <c r="H95" s="81" t="s">
        <v>116</v>
      </c>
      <c r="I95" s="233" t="s">
        <v>112</v>
      </c>
    </row>
    <row r="96" spans="1:9" s="5" customFormat="1" ht="78.75" customHeight="1">
      <c r="A96" s="42">
        <v>8</v>
      </c>
      <c r="B96" s="93">
        <v>22</v>
      </c>
      <c r="C96" s="99" t="s">
        <v>204</v>
      </c>
      <c r="D96" s="43">
        <v>1991</v>
      </c>
      <c r="E96" s="43" t="s">
        <v>72</v>
      </c>
      <c r="F96" s="99" t="s">
        <v>304</v>
      </c>
      <c r="G96" s="189" t="s">
        <v>305</v>
      </c>
      <c r="H96" s="50" t="s">
        <v>207</v>
      </c>
      <c r="I96" s="233" t="s">
        <v>208</v>
      </c>
    </row>
    <row r="97" spans="1:9" s="5" customFormat="1" ht="78.75" customHeight="1">
      <c r="A97" s="42">
        <v>9</v>
      </c>
      <c r="B97" s="93">
        <v>60</v>
      </c>
      <c r="C97" s="99" t="s">
        <v>64</v>
      </c>
      <c r="D97" s="43">
        <v>1992</v>
      </c>
      <c r="E97" s="43" t="s">
        <v>84</v>
      </c>
      <c r="F97" s="99" t="s">
        <v>320</v>
      </c>
      <c r="G97" s="189" t="s">
        <v>321</v>
      </c>
      <c r="H97" s="81" t="s">
        <v>63</v>
      </c>
      <c r="I97" s="233" t="s">
        <v>102</v>
      </c>
    </row>
    <row r="98" spans="1:9" s="5" customFormat="1" ht="78.75" customHeight="1">
      <c r="A98" s="42">
        <v>10</v>
      </c>
      <c r="B98" s="93">
        <v>47</v>
      </c>
      <c r="C98" s="99" t="s">
        <v>177</v>
      </c>
      <c r="D98" s="43">
        <v>1984</v>
      </c>
      <c r="E98" s="43" t="s">
        <v>72</v>
      </c>
      <c r="F98" s="99" t="s">
        <v>597</v>
      </c>
      <c r="G98" s="189" t="s">
        <v>509</v>
      </c>
      <c r="H98" s="81" t="s">
        <v>96</v>
      </c>
      <c r="I98" s="233" t="s">
        <v>171</v>
      </c>
    </row>
    <row r="99" spans="1:9" s="5" customFormat="1" ht="78.75" customHeight="1">
      <c r="A99" s="42">
        <v>11</v>
      </c>
      <c r="B99" s="93">
        <v>2</v>
      </c>
      <c r="C99" s="99" t="s">
        <v>71</v>
      </c>
      <c r="D99" s="43">
        <v>1992</v>
      </c>
      <c r="E99" s="43" t="s">
        <v>72</v>
      </c>
      <c r="F99" s="99" t="s">
        <v>335</v>
      </c>
      <c r="G99" s="189" t="s">
        <v>298</v>
      </c>
      <c r="H99" s="81" t="s">
        <v>75</v>
      </c>
      <c r="I99" s="233" t="s">
        <v>76</v>
      </c>
    </row>
    <row r="100" spans="1:9" s="5" customFormat="1" ht="78.75" customHeight="1">
      <c r="A100" s="42">
        <v>12</v>
      </c>
      <c r="B100" s="93">
        <v>79</v>
      </c>
      <c r="C100" s="99" t="s">
        <v>222</v>
      </c>
      <c r="D100" s="43">
        <v>1994</v>
      </c>
      <c r="E100" s="43" t="s">
        <v>84</v>
      </c>
      <c r="F100" s="99" t="s">
        <v>326</v>
      </c>
      <c r="G100" s="189" t="s">
        <v>327</v>
      </c>
      <c r="H100" s="81" t="s">
        <v>116</v>
      </c>
      <c r="I100" s="233" t="s">
        <v>112</v>
      </c>
    </row>
    <row r="101" spans="1:9" s="5" customFormat="1" ht="78.75" customHeight="1">
      <c r="A101" s="42">
        <v>13</v>
      </c>
      <c r="B101" s="93">
        <v>95</v>
      </c>
      <c r="C101" s="99" t="s">
        <v>227</v>
      </c>
      <c r="D101" s="43">
        <v>1991</v>
      </c>
      <c r="E101" s="43" t="s">
        <v>84</v>
      </c>
      <c r="F101" s="99" t="s">
        <v>328</v>
      </c>
      <c r="G101" s="189" t="s">
        <v>400</v>
      </c>
      <c r="H101" s="81" t="s">
        <v>129</v>
      </c>
      <c r="I101" s="233" t="s">
        <v>93</v>
      </c>
    </row>
    <row r="102" spans="1:9" s="5" customFormat="1" ht="78.75" customHeight="1">
      <c r="A102" s="42">
        <v>14</v>
      </c>
      <c r="B102" s="93">
        <v>111</v>
      </c>
      <c r="C102" s="99" t="s">
        <v>493</v>
      </c>
      <c r="D102" s="43">
        <v>1991</v>
      </c>
      <c r="E102" s="43" t="s">
        <v>84</v>
      </c>
      <c r="F102" s="99" t="s">
        <v>512</v>
      </c>
      <c r="G102" s="189" t="s">
        <v>596</v>
      </c>
      <c r="H102" s="81" t="s">
        <v>461</v>
      </c>
      <c r="I102" s="233" t="s">
        <v>462</v>
      </c>
    </row>
    <row r="103" spans="1:9" s="5" customFormat="1" ht="78.75" customHeight="1">
      <c r="A103" s="42">
        <v>15</v>
      </c>
      <c r="B103" s="93">
        <v>31</v>
      </c>
      <c r="C103" s="99" t="s">
        <v>167</v>
      </c>
      <c r="D103" s="43">
        <v>1988</v>
      </c>
      <c r="E103" s="43" t="s">
        <v>72</v>
      </c>
      <c r="F103" s="99" t="s">
        <v>307</v>
      </c>
      <c r="G103" s="189" t="s">
        <v>308</v>
      </c>
      <c r="H103" s="81" t="s">
        <v>159</v>
      </c>
      <c r="I103" s="233" t="s">
        <v>93</v>
      </c>
    </row>
    <row r="104" spans="1:9" s="5" customFormat="1" ht="78.75" customHeight="1">
      <c r="A104" s="42">
        <v>16</v>
      </c>
      <c r="B104" s="93">
        <v>26</v>
      </c>
      <c r="C104" s="99" t="s">
        <v>209</v>
      </c>
      <c r="D104" s="43">
        <v>1993</v>
      </c>
      <c r="E104" s="43" t="s">
        <v>113</v>
      </c>
      <c r="F104" s="99" t="s">
        <v>513</v>
      </c>
      <c r="G104" s="189" t="s">
        <v>507</v>
      </c>
      <c r="H104" s="50" t="s">
        <v>207</v>
      </c>
      <c r="I104" s="233" t="s">
        <v>208</v>
      </c>
    </row>
    <row r="105" spans="1:9" s="5" customFormat="1" ht="78.75" customHeight="1">
      <c r="A105" s="42">
        <v>17</v>
      </c>
      <c r="B105" s="93">
        <v>18</v>
      </c>
      <c r="C105" s="99" t="s">
        <v>282</v>
      </c>
      <c r="D105" s="43">
        <v>1991</v>
      </c>
      <c r="E105" s="43" t="s">
        <v>72</v>
      </c>
      <c r="F105" s="99" t="s">
        <v>332</v>
      </c>
      <c r="G105" s="189" t="s">
        <v>303</v>
      </c>
      <c r="H105" s="50" t="s">
        <v>301</v>
      </c>
      <c r="I105" s="233" t="s">
        <v>208</v>
      </c>
    </row>
    <row r="106" spans="1:9" s="5" customFormat="1" ht="78.75" customHeight="1">
      <c r="A106" s="42">
        <v>18</v>
      </c>
      <c r="B106" s="93">
        <v>46</v>
      </c>
      <c r="C106" s="99" t="s">
        <v>177</v>
      </c>
      <c r="D106" s="43">
        <v>1984</v>
      </c>
      <c r="E106" s="43" t="s">
        <v>72</v>
      </c>
      <c r="F106" s="99" t="s">
        <v>405</v>
      </c>
      <c r="G106" s="189" t="s">
        <v>406</v>
      </c>
      <c r="H106" s="81" t="s">
        <v>96</v>
      </c>
      <c r="I106" s="233" t="s">
        <v>171</v>
      </c>
    </row>
    <row r="107" spans="1:9" s="5" customFormat="1" ht="78.75" customHeight="1">
      <c r="A107" s="42">
        <v>19</v>
      </c>
      <c r="B107" s="93">
        <v>48</v>
      </c>
      <c r="C107" s="99" t="s">
        <v>311</v>
      </c>
      <c r="D107" s="43">
        <v>1997</v>
      </c>
      <c r="E107" s="43" t="s">
        <v>72</v>
      </c>
      <c r="F107" s="99" t="s">
        <v>312</v>
      </c>
      <c r="G107" s="189" t="s">
        <v>313</v>
      </c>
      <c r="H107" s="81" t="s">
        <v>96</v>
      </c>
      <c r="I107" s="233" t="s">
        <v>171</v>
      </c>
    </row>
    <row r="108" spans="1:9" s="5" customFormat="1" ht="78.75" customHeight="1">
      <c r="A108" s="42">
        <v>20</v>
      </c>
      <c r="B108" s="93">
        <v>3</v>
      </c>
      <c r="C108" s="99" t="s">
        <v>71</v>
      </c>
      <c r="D108" s="43">
        <v>1992</v>
      </c>
      <c r="E108" s="43" t="s">
        <v>72</v>
      </c>
      <c r="F108" s="99" t="s">
        <v>598</v>
      </c>
      <c r="G108" s="189" t="s">
        <v>299</v>
      </c>
      <c r="H108" s="81" t="s">
        <v>75</v>
      </c>
      <c r="I108" s="233" t="s">
        <v>76</v>
      </c>
    </row>
    <row r="109" spans="1:9" s="5" customFormat="1" ht="78.75" customHeight="1" thickBot="1">
      <c r="A109" s="42">
        <v>21</v>
      </c>
      <c r="B109" s="93">
        <v>53</v>
      </c>
      <c r="C109" s="99" t="s">
        <v>315</v>
      </c>
      <c r="D109" s="43">
        <v>1998</v>
      </c>
      <c r="E109" s="43" t="s">
        <v>84</v>
      </c>
      <c r="F109" s="99" t="s">
        <v>514</v>
      </c>
      <c r="G109" s="189" t="s">
        <v>511</v>
      </c>
      <c r="H109" s="81" t="s">
        <v>96</v>
      </c>
      <c r="I109" s="233" t="s">
        <v>171</v>
      </c>
    </row>
    <row r="110" spans="1:9" s="5" customFormat="1" ht="36.75" customHeight="1" thickBot="1">
      <c r="A110" s="323" t="s">
        <v>599</v>
      </c>
      <c r="B110" s="324"/>
      <c r="C110" s="324"/>
      <c r="D110" s="324"/>
      <c r="E110" s="324"/>
      <c r="F110" s="324"/>
      <c r="G110" s="324"/>
      <c r="H110" s="324"/>
      <c r="I110" s="325"/>
    </row>
    <row r="111" spans="1:9" s="5" customFormat="1" ht="27" customHeight="1" thickBot="1">
      <c r="A111" s="333" t="s">
        <v>601</v>
      </c>
      <c r="B111" s="339"/>
      <c r="C111" s="339"/>
      <c r="D111" s="339"/>
      <c r="E111" s="339"/>
      <c r="F111" s="339"/>
      <c r="G111" s="339"/>
      <c r="H111" s="339"/>
      <c r="I111" s="340"/>
    </row>
    <row r="112" spans="1:9" s="5" customFormat="1" ht="31.5" customHeight="1" thickBot="1">
      <c r="A112" s="323" t="s">
        <v>600</v>
      </c>
      <c r="B112" s="331"/>
      <c r="C112" s="331"/>
      <c r="D112" s="331"/>
      <c r="E112" s="331"/>
      <c r="F112" s="331"/>
      <c r="G112" s="331"/>
      <c r="H112" s="331"/>
      <c r="I112" s="332"/>
    </row>
    <row r="113" spans="1:9" s="5" customFormat="1" ht="78.75" customHeight="1">
      <c r="A113" s="42">
        <v>1</v>
      </c>
      <c r="B113" s="93">
        <v>25</v>
      </c>
      <c r="C113" s="99" t="s">
        <v>209</v>
      </c>
      <c r="D113" s="43">
        <v>1992</v>
      </c>
      <c r="E113" s="43" t="s">
        <v>113</v>
      </c>
      <c r="F113" s="99" t="s">
        <v>337</v>
      </c>
      <c r="G113" s="189" t="s">
        <v>306</v>
      </c>
      <c r="H113" s="81" t="s">
        <v>207</v>
      </c>
      <c r="I113" s="233" t="s">
        <v>208</v>
      </c>
    </row>
    <row r="114" spans="1:9" s="5" customFormat="1" ht="78.75" customHeight="1">
      <c r="A114" s="42">
        <v>2</v>
      </c>
      <c r="B114" s="93">
        <v>62</v>
      </c>
      <c r="C114" s="99" t="s">
        <v>123</v>
      </c>
      <c r="D114" s="43">
        <v>1989</v>
      </c>
      <c r="E114" s="43" t="s">
        <v>84</v>
      </c>
      <c r="F114" s="99" t="s">
        <v>322</v>
      </c>
      <c r="G114" s="189" t="s">
        <v>323</v>
      </c>
      <c r="H114" s="81" t="s">
        <v>63</v>
      </c>
      <c r="I114" s="233" t="s">
        <v>102</v>
      </c>
    </row>
    <row r="115" spans="1:9" s="5" customFormat="1" ht="78.75" customHeight="1">
      <c r="A115" s="42">
        <v>3</v>
      </c>
      <c r="B115" s="93">
        <v>50</v>
      </c>
      <c r="C115" s="99" t="s">
        <v>311</v>
      </c>
      <c r="D115" s="43">
        <v>1997</v>
      </c>
      <c r="E115" s="43" t="s">
        <v>72</v>
      </c>
      <c r="F115" s="99" t="s">
        <v>403</v>
      </c>
      <c r="G115" s="189" t="s">
        <v>404</v>
      </c>
      <c r="H115" s="81" t="s">
        <v>96</v>
      </c>
      <c r="I115" s="233" t="s">
        <v>171</v>
      </c>
    </row>
    <row r="116" spans="1:9" s="5" customFormat="1" ht="78.75" customHeight="1">
      <c r="A116" s="42">
        <v>4</v>
      </c>
      <c r="B116" s="93">
        <v>17</v>
      </c>
      <c r="C116" s="99" t="s">
        <v>282</v>
      </c>
      <c r="D116" s="43">
        <v>1991</v>
      </c>
      <c r="E116" s="43" t="s">
        <v>72</v>
      </c>
      <c r="F116" s="99" t="s">
        <v>336</v>
      </c>
      <c r="G116" s="189" t="s">
        <v>302</v>
      </c>
      <c r="H116" s="50" t="s">
        <v>301</v>
      </c>
      <c r="I116" s="233" t="s">
        <v>208</v>
      </c>
    </row>
    <row r="117" spans="1:9" s="5" customFormat="1" ht="78.75" customHeight="1">
      <c r="A117" s="42">
        <v>5</v>
      </c>
      <c r="B117" s="93">
        <v>39</v>
      </c>
      <c r="C117" s="99" t="s">
        <v>602</v>
      </c>
      <c r="D117" s="43">
        <v>1998</v>
      </c>
      <c r="E117" s="43" t="s">
        <v>99</v>
      </c>
      <c r="F117" s="99" t="s">
        <v>479</v>
      </c>
      <c r="G117" s="189" t="s">
        <v>287</v>
      </c>
      <c r="H117" s="81" t="s">
        <v>159</v>
      </c>
      <c r="I117" s="233" t="s">
        <v>167</v>
      </c>
    </row>
    <row r="118" spans="1:9" s="5" customFormat="1" ht="78.75" customHeight="1">
      <c r="A118" s="42">
        <v>6</v>
      </c>
      <c r="B118" s="93">
        <v>51</v>
      </c>
      <c r="C118" s="99" t="s">
        <v>315</v>
      </c>
      <c r="D118" s="43">
        <v>1998</v>
      </c>
      <c r="E118" s="43" t="s">
        <v>84</v>
      </c>
      <c r="F118" s="99" t="s">
        <v>515</v>
      </c>
      <c r="G118" s="189" t="s">
        <v>317</v>
      </c>
      <c r="H118" s="81" t="s">
        <v>96</v>
      </c>
      <c r="I118" s="233" t="s">
        <v>171</v>
      </c>
    </row>
    <row r="119" spans="1:9" s="5" customFormat="1" ht="78.75" customHeight="1">
      <c r="A119" s="42">
        <v>7</v>
      </c>
      <c r="B119" s="93">
        <v>59</v>
      </c>
      <c r="C119" s="99" t="s">
        <v>178</v>
      </c>
      <c r="D119" s="43">
        <v>1998</v>
      </c>
      <c r="E119" s="43" t="s">
        <v>109</v>
      </c>
      <c r="F119" s="99" t="s">
        <v>179</v>
      </c>
      <c r="G119" s="189"/>
      <c r="H119" s="81" t="s">
        <v>96</v>
      </c>
      <c r="I119" s="233" t="s">
        <v>177</v>
      </c>
    </row>
    <row r="120" spans="1:9" s="5" customFormat="1" ht="78.75" customHeight="1">
      <c r="A120" s="42">
        <v>8</v>
      </c>
      <c r="B120" s="93">
        <v>73</v>
      </c>
      <c r="C120" s="99" t="s">
        <v>263</v>
      </c>
      <c r="D120" s="43">
        <v>1971</v>
      </c>
      <c r="E120" s="43" t="s">
        <v>72</v>
      </c>
      <c r="F120" s="99" t="s">
        <v>290</v>
      </c>
      <c r="G120" s="189" t="s">
        <v>291</v>
      </c>
      <c r="H120" s="91" t="s">
        <v>266</v>
      </c>
      <c r="I120" s="233" t="s">
        <v>267</v>
      </c>
    </row>
    <row r="121" spans="1:9" s="5" customFormat="1" ht="78.75" customHeight="1">
      <c r="A121" s="42">
        <v>9</v>
      </c>
      <c r="B121" s="93">
        <v>97</v>
      </c>
      <c r="C121" s="99" t="s">
        <v>130</v>
      </c>
      <c r="D121" s="43">
        <v>1992</v>
      </c>
      <c r="E121" s="43" t="s">
        <v>169</v>
      </c>
      <c r="F121" s="99" t="s">
        <v>409</v>
      </c>
      <c r="G121" s="189" t="s">
        <v>410</v>
      </c>
      <c r="H121" s="81" t="s">
        <v>129</v>
      </c>
      <c r="I121" s="233" t="s">
        <v>93</v>
      </c>
    </row>
    <row r="122" spans="1:9" s="5" customFormat="1" ht="78.75" customHeight="1" thickBot="1">
      <c r="A122" s="42">
        <v>10</v>
      </c>
      <c r="B122" s="93">
        <v>64</v>
      </c>
      <c r="C122" s="99" t="s">
        <v>123</v>
      </c>
      <c r="D122" s="43">
        <v>1989</v>
      </c>
      <c r="E122" s="43" t="s">
        <v>84</v>
      </c>
      <c r="F122" s="99" t="s">
        <v>288</v>
      </c>
      <c r="G122" s="189" t="s">
        <v>289</v>
      </c>
      <c r="H122" s="81" t="s">
        <v>63</v>
      </c>
      <c r="I122" s="233" t="s">
        <v>102</v>
      </c>
    </row>
    <row r="123" spans="1:9" s="5" customFormat="1" ht="34.5" customHeight="1" thickBot="1">
      <c r="A123" s="326" t="s">
        <v>603</v>
      </c>
      <c r="B123" s="327"/>
      <c r="C123" s="327"/>
      <c r="D123" s="327"/>
      <c r="E123" s="327"/>
      <c r="F123" s="327"/>
      <c r="G123" s="327"/>
      <c r="H123" s="327"/>
      <c r="I123" s="328"/>
    </row>
    <row r="124" spans="1:9" s="5" customFormat="1" ht="31.5" customHeight="1" thickBot="1">
      <c r="A124" s="323" t="s">
        <v>604</v>
      </c>
      <c r="B124" s="324"/>
      <c r="C124" s="324"/>
      <c r="D124" s="324"/>
      <c r="E124" s="324"/>
      <c r="F124" s="324"/>
      <c r="G124" s="324"/>
      <c r="H124" s="324"/>
      <c r="I124" s="325"/>
    </row>
    <row r="125" spans="1:9" s="5" customFormat="1" ht="64.5" customHeight="1">
      <c r="A125" s="42">
        <v>1</v>
      </c>
      <c r="B125" s="93">
        <v>112</v>
      </c>
      <c r="C125" s="81" t="s">
        <v>493</v>
      </c>
      <c r="D125" s="43">
        <v>1991</v>
      </c>
      <c r="E125" s="43" t="s">
        <v>84</v>
      </c>
      <c r="F125" s="91" t="s">
        <v>501</v>
      </c>
      <c r="G125" s="189" t="s">
        <v>553</v>
      </c>
      <c r="H125" s="50" t="s">
        <v>461</v>
      </c>
      <c r="I125" s="180" t="s">
        <v>462</v>
      </c>
    </row>
    <row r="126" spans="1:9" s="5" customFormat="1" ht="64.5" customHeight="1">
      <c r="A126" s="42">
        <v>2</v>
      </c>
      <c r="B126" s="93">
        <v>34</v>
      </c>
      <c r="C126" s="81" t="s">
        <v>167</v>
      </c>
      <c r="D126" s="43">
        <v>1988</v>
      </c>
      <c r="E126" s="43" t="s">
        <v>72</v>
      </c>
      <c r="F126" s="91" t="s">
        <v>255</v>
      </c>
      <c r="G126" s="189" t="s">
        <v>256</v>
      </c>
      <c r="H126" s="50" t="s">
        <v>159</v>
      </c>
      <c r="I126" s="180" t="s">
        <v>214</v>
      </c>
    </row>
    <row r="127" spans="1:9" s="5" customFormat="1" ht="64.5" customHeight="1">
      <c r="A127" s="42">
        <v>3</v>
      </c>
      <c r="B127" s="93">
        <v>5</v>
      </c>
      <c r="C127" s="81" t="s">
        <v>71</v>
      </c>
      <c r="D127" s="43">
        <v>1992</v>
      </c>
      <c r="E127" s="43" t="s">
        <v>72</v>
      </c>
      <c r="F127" s="91" t="s">
        <v>275</v>
      </c>
      <c r="G127" s="189" t="s">
        <v>247</v>
      </c>
      <c r="H127" s="50" t="s">
        <v>75</v>
      </c>
      <c r="I127" s="180" t="s">
        <v>76</v>
      </c>
    </row>
    <row r="128" spans="1:9" s="5" customFormat="1" ht="64.5" customHeight="1">
      <c r="A128" s="42">
        <v>4</v>
      </c>
      <c r="B128" s="93">
        <v>9</v>
      </c>
      <c r="C128" s="81" t="s">
        <v>248</v>
      </c>
      <c r="D128" s="43">
        <v>1985</v>
      </c>
      <c r="E128" s="43" t="s">
        <v>84</v>
      </c>
      <c r="F128" s="91" t="s">
        <v>487</v>
      </c>
      <c r="G128" s="189" t="s">
        <v>488</v>
      </c>
      <c r="H128" s="50" t="s">
        <v>81</v>
      </c>
      <c r="I128" s="180" t="s">
        <v>82</v>
      </c>
    </row>
    <row r="129" spans="1:9" s="5" customFormat="1" ht="64.5" customHeight="1">
      <c r="A129" s="42">
        <v>5</v>
      </c>
      <c r="B129" s="93">
        <v>37</v>
      </c>
      <c r="C129" s="81" t="s">
        <v>259</v>
      </c>
      <c r="D129" s="43">
        <v>1972</v>
      </c>
      <c r="E129" s="43" t="s">
        <v>72</v>
      </c>
      <c r="F129" s="91" t="s">
        <v>260</v>
      </c>
      <c r="G129" s="189" t="s">
        <v>261</v>
      </c>
      <c r="H129" s="50" t="s">
        <v>159</v>
      </c>
      <c r="I129" s="180" t="s">
        <v>214</v>
      </c>
    </row>
    <row r="130" spans="1:9" s="5" customFormat="1" ht="64.5" customHeight="1">
      <c r="A130" s="42">
        <v>6</v>
      </c>
      <c r="B130" s="93">
        <v>21</v>
      </c>
      <c r="C130" s="81" t="s">
        <v>204</v>
      </c>
      <c r="D130" s="43">
        <v>1991</v>
      </c>
      <c r="E130" s="43" t="s">
        <v>72</v>
      </c>
      <c r="F130" s="91" t="s">
        <v>283</v>
      </c>
      <c r="G130" s="189" t="s">
        <v>284</v>
      </c>
      <c r="H130" s="50" t="s">
        <v>207</v>
      </c>
      <c r="I130" s="180" t="s">
        <v>208</v>
      </c>
    </row>
    <row r="131" spans="1:9" s="5" customFormat="1" ht="64.5" customHeight="1">
      <c r="A131" s="42">
        <v>7</v>
      </c>
      <c r="B131" s="93">
        <v>43</v>
      </c>
      <c r="C131" s="81" t="s">
        <v>177</v>
      </c>
      <c r="D131" s="43">
        <v>1984</v>
      </c>
      <c r="E131" s="43" t="s">
        <v>72</v>
      </c>
      <c r="F131" s="91" t="s">
        <v>394</v>
      </c>
      <c r="G131" s="189" t="s">
        <v>605</v>
      </c>
      <c r="H131" s="50" t="s">
        <v>96</v>
      </c>
      <c r="I131" s="180" t="s">
        <v>171</v>
      </c>
    </row>
    <row r="132" spans="1:9" s="5" customFormat="1" ht="64.5" customHeight="1">
      <c r="A132" s="42">
        <v>8</v>
      </c>
      <c r="B132" s="93">
        <v>24</v>
      </c>
      <c r="C132" s="81" t="s">
        <v>209</v>
      </c>
      <c r="D132" s="43">
        <v>1992</v>
      </c>
      <c r="E132" s="43" t="s">
        <v>113</v>
      </c>
      <c r="F132" s="91" t="s">
        <v>489</v>
      </c>
      <c r="G132" s="189" t="s">
        <v>490</v>
      </c>
      <c r="H132" s="50" t="s">
        <v>207</v>
      </c>
      <c r="I132" s="180" t="s">
        <v>208</v>
      </c>
    </row>
    <row r="133" spans="1:9" s="5" customFormat="1" ht="64.5" customHeight="1">
      <c r="A133" s="42">
        <v>9</v>
      </c>
      <c r="B133" s="93">
        <v>118</v>
      </c>
      <c r="C133" s="81" t="s">
        <v>608</v>
      </c>
      <c r="D133" s="43">
        <v>2000</v>
      </c>
      <c r="E133" s="43" t="s">
        <v>99</v>
      </c>
      <c r="F133" s="91" t="s">
        <v>486</v>
      </c>
      <c r="G133" s="189"/>
      <c r="H133" s="50" t="s">
        <v>446</v>
      </c>
      <c r="I133" s="180" t="s">
        <v>447</v>
      </c>
    </row>
    <row r="134" spans="1:9" s="5" customFormat="1" ht="64.5" customHeight="1">
      <c r="A134" s="42">
        <v>10</v>
      </c>
      <c r="B134" s="93">
        <v>38</v>
      </c>
      <c r="C134" s="81" t="s">
        <v>606</v>
      </c>
      <c r="D134" s="43">
        <v>2002</v>
      </c>
      <c r="E134" s="43" t="s">
        <v>84</v>
      </c>
      <c r="F134" s="91" t="s">
        <v>242</v>
      </c>
      <c r="G134" s="189" t="s">
        <v>243</v>
      </c>
      <c r="H134" s="50" t="s">
        <v>159</v>
      </c>
      <c r="I134" s="180" t="s">
        <v>167</v>
      </c>
    </row>
    <row r="135" spans="1:9" s="5" customFormat="1" ht="64.5" customHeight="1">
      <c r="A135" s="42">
        <v>11</v>
      </c>
      <c r="B135" s="93">
        <v>114</v>
      </c>
      <c r="C135" s="81" t="s">
        <v>607</v>
      </c>
      <c r="D135" s="43">
        <v>2001</v>
      </c>
      <c r="E135" s="43" t="s">
        <v>99</v>
      </c>
      <c r="F135" s="91" t="s">
        <v>484</v>
      </c>
      <c r="G135" s="189" t="s">
        <v>485</v>
      </c>
      <c r="H135" s="50" t="s">
        <v>461</v>
      </c>
      <c r="I135" s="180" t="s">
        <v>462</v>
      </c>
    </row>
    <row r="136" spans="1:9" s="5" customFormat="1" ht="64.5" customHeight="1">
      <c r="A136" s="42">
        <v>12</v>
      </c>
      <c r="B136" s="93">
        <v>35</v>
      </c>
      <c r="C136" s="81" t="s">
        <v>167</v>
      </c>
      <c r="D136" s="43">
        <v>1988</v>
      </c>
      <c r="E136" s="43" t="s">
        <v>72</v>
      </c>
      <c r="F136" s="91" t="s">
        <v>257</v>
      </c>
      <c r="G136" s="189" t="s">
        <v>258</v>
      </c>
      <c r="H136" s="50" t="s">
        <v>159</v>
      </c>
      <c r="I136" s="180" t="s">
        <v>214</v>
      </c>
    </row>
    <row r="137" spans="1:9" s="5" customFormat="1" ht="64.5" customHeight="1">
      <c r="A137" s="42">
        <v>13</v>
      </c>
      <c r="B137" s="93">
        <v>1</v>
      </c>
      <c r="C137" s="81" t="s">
        <v>71</v>
      </c>
      <c r="D137" s="43">
        <v>1992</v>
      </c>
      <c r="E137" s="43" t="s">
        <v>72</v>
      </c>
      <c r="F137" s="91" t="s">
        <v>609</v>
      </c>
      <c r="G137" s="189" t="s">
        <v>246</v>
      </c>
      <c r="H137" s="50" t="s">
        <v>75</v>
      </c>
      <c r="I137" s="180" t="s">
        <v>76</v>
      </c>
    </row>
    <row r="138" ht="25.5" customHeight="1"/>
    <row r="139" ht="25.5" customHeight="1"/>
    <row r="140" ht="25.5" customHeight="1"/>
    <row r="141" ht="25.5" customHeight="1"/>
    <row r="142" ht="25.5" customHeight="1"/>
  </sheetData>
  <sheetProtection/>
  <mergeCells count="32">
    <mergeCell ref="A1:I1"/>
    <mergeCell ref="A2:I2"/>
    <mergeCell ref="A3:I3"/>
    <mergeCell ref="A4:I4"/>
    <mergeCell ref="A5:I5"/>
    <mergeCell ref="A43:I43"/>
    <mergeCell ref="D6:D7"/>
    <mergeCell ref="E6:E7"/>
    <mergeCell ref="A34:I34"/>
    <mergeCell ref="B6:B7"/>
    <mergeCell ref="A89:I89"/>
    <mergeCell ref="A42:I42"/>
    <mergeCell ref="A35:I35"/>
    <mergeCell ref="A64:I64"/>
    <mergeCell ref="A65:I65"/>
    <mergeCell ref="A41:I41"/>
    <mergeCell ref="A124:I124"/>
    <mergeCell ref="A110:I110"/>
    <mergeCell ref="A87:I87"/>
    <mergeCell ref="A123:I123"/>
    <mergeCell ref="A6:A7"/>
    <mergeCell ref="A88:I88"/>
    <mergeCell ref="A10:I10"/>
    <mergeCell ref="G6:G7"/>
    <mergeCell ref="A111:I111"/>
    <mergeCell ref="A112:I112"/>
    <mergeCell ref="C6:C7"/>
    <mergeCell ref="A9:I9"/>
    <mergeCell ref="A8:I8"/>
    <mergeCell ref="F6:F7"/>
    <mergeCell ref="H6:H7"/>
    <mergeCell ref="I6:I7"/>
  </mergeCells>
  <printOptions horizontalCentered="1"/>
  <pageMargins left="0" right="0" top="0" bottom="0" header="0" footer="0"/>
  <pageSetup horizontalDpi="600" verticalDpi="600" orientation="portrait" paperSize="9" scale="36" r:id="rId2"/>
  <rowBreaks count="3" manualBreakCount="3">
    <brk id="40" max="8" man="1"/>
    <brk id="86" max="8" man="1"/>
    <brk id="109" max="8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view="pageBreakPreview" zoomScale="39" zoomScaleNormal="39" zoomScaleSheetLayoutView="39" zoomScalePageLayoutView="0" workbookViewId="0" topLeftCell="A1">
      <selection activeCell="A1" sqref="A1:N1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49.57421875" style="1" customWidth="1"/>
    <col min="8" max="8" width="62.140625" style="1" customWidth="1"/>
    <col min="9" max="9" width="53.5742187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2.140625" style="1" bestFit="1" customWidth="1"/>
    <col min="17" max="16384" width="9.140625" style="1" customWidth="1"/>
  </cols>
  <sheetData>
    <row r="1" spans="1:14" s="3" customFormat="1" ht="68.25" customHeight="1">
      <c r="A1" s="429" t="s">
        <v>633</v>
      </c>
      <c r="B1" s="429"/>
      <c r="C1" s="429"/>
      <c r="D1" s="429"/>
      <c r="E1" s="429"/>
      <c r="F1" s="429"/>
      <c r="G1" s="429"/>
      <c r="H1" s="429"/>
      <c r="I1" s="429"/>
      <c r="J1" s="430"/>
      <c r="K1" s="430"/>
      <c r="L1" s="412"/>
      <c r="M1" s="412"/>
      <c r="N1" s="412"/>
    </row>
    <row r="2" spans="1:14" s="3" customFormat="1" ht="30.7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12"/>
      <c r="M2" s="412"/>
      <c r="N2" s="412"/>
    </row>
    <row r="3" spans="1:14" s="3" customFormat="1" ht="35.2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12"/>
      <c r="M3" s="412"/>
      <c r="N3" s="412"/>
    </row>
    <row r="4" spans="1:14" s="3" customFormat="1" ht="39" customHeight="1">
      <c r="A4" s="431">
        <v>42799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12"/>
      <c r="M4" s="412"/>
      <c r="N4" s="412"/>
    </row>
    <row r="5" spans="1:14" s="3" customFormat="1" ht="40.5" customHeight="1">
      <c r="A5" s="429" t="s">
        <v>610</v>
      </c>
      <c r="B5" s="429"/>
      <c r="C5" s="429"/>
      <c r="D5" s="429"/>
      <c r="E5" s="429"/>
      <c r="F5" s="429"/>
      <c r="G5" s="429"/>
      <c r="H5" s="429"/>
      <c r="I5" s="429"/>
      <c r="J5" s="430"/>
      <c r="K5" s="430"/>
      <c r="L5" s="412"/>
      <c r="M5" s="412"/>
      <c r="N5" s="412"/>
    </row>
    <row r="6" spans="1:14" s="3" customFormat="1" ht="52.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12"/>
      <c r="M6" s="412"/>
      <c r="N6" s="412"/>
    </row>
    <row r="7" spans="1:14" s="4" customFormat="1" ht="35.25" customHeight="1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420" t="s">
        <v>24</v>
      </c>
      <c r="H7" s="500" t="s">
        <v>0</v>
      </c>
      <c r="I7" s="500" t="s">
        <v>7</v>
      </c>
      <c r="J7" s="395" t="s">
        <v>14</v>
      </c>
      <c r="K7" s="395"/>
      <c r="L7" s="397"/>
      <c r="M7" s="397"/>
      <c r="N7" s="417" t="s">
        <v>29</v>
      </c>
    </row>
    <row r="8" spans="1:14" s="4" customFormat="1" ht="30.75" customHeight="1">
      <c r="A8" s="398"/>
      <c r="B8" s="390"/>
      <c r="C8" s="388"/>
      <c r="D8" s="390"/>
      <c r="E8" s="390"/>
      <c r="F8" s="388"/>
      <c r="G8" s="421"/>
      <c r="H8" s="500"/>
      <c r="I8" s="500"/>
      <c r="J8" s="417" t="s">
        <v>35</v>
      </c>
      <c r="K8" s="502"/>
      <c r="L8" s="417" t="s">
        <v>23</v>
      </c>
      <c r="M8" s="502"/>
      <c r="N8" s="418"/>
    </row>
    <row r="9" spans="1:16" s="4" customFormat="1" ht="29.25" customHeight="1">
      <c r="A9" s="399"/>
      <c r="B9" s="391"/>
      <c r="C9" s="389"/>
      <c r="D9" s="391"/>
      <c r="E9" s="391"/>
      <c r="F9" s="389"/>
      <c r="G9" s="421"/>
      <c r="H9" s="501"/>
      <c r="I9" s="501"/>
      <c r="J9" s="123" t="s">
        <v>18</v>
      </c>
      <c r="K9" s="124" t="s">
        <v>16</v>
      </c>
      <c r="L9" s="123" t="s">
        <v>18</v>
      </c>
      <c r="M9" s="124" t="s">
        <v>16</v>
      </c>
      <c r="N9" s="418"/>
      <c r="O9" s="97">
        <v>57</v>
      </c>
      <c r="P9" s="97">
        <v>33</v>
      </c>
    </row>
    <row r="10" spans="1:14" s="5" customFormat="1" ht="73.5" customHeight="1" hidden="1">
      <c r="A10" s="128"/>
      <c r="B10" s="129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30"/>
      <c r="H10" s="112" t="s">
        <v>20</v>
      </c>
      <c r="I10" s="112" t="s">
        <v>12</v>
      </c>
      <c r="J10" s="126" t="s">
        <v>15</v>
      </c>
      <c r="K10" s="127" t="s">
        <v>16</v>
      </c>
      <c r="L10" s="126" t="s">
        <v>15</v>
      </c>
      <c r="M10" s="127" t="s">
        <v>16</v>
      </c>
      <c r="N10" s="127"/>
    </row>
    <row r="11" spans="1:14" s="5" customFormat="1" ht="40.5" customHeight="1">
      <c r="A11" s="374" t="s">
        <v>614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6"/>
    </row>
    <row r="12" spans="1:17" s="5" customFormat="1" ht="123" customHeight="1">
      <c r="A12" s="134">
        <v>1</v>
      </c>
      <c r="B12" s="104">
        <v>11</v>
      </c>
      <c r="C12" s="45" t="s">
        <v>615</v>
      </c>
      <c r="D12" s="43">
        <v>1984</v>
      </c>
      <c r="E12" s="43" t="s">
        <v>78</v>
      </c>
      <c r="F12" s="45" t="s">
        <v>136</v>
      </c>
      <c r="G12" s="75" t="s">
        <v>137</v>
      </c>
      <c r="H12" s="101" t="s">
        <v>59</v>
      </c>
      <c r="I12" s="154" t="s">
        <v>60</v>
      </c>
      <c r="J12" s="73">
        <v>0</v>
      </c>
      <c r="K12" s="48">
        <v>47.77</v>
      </c>
      <c r="L12" s="73">
        <v>0</v>
      </c>
      <c r="M12" s="48">
        <v>25.96</v>
      </c>
      <c r="N12" s="119"/>
      <c r="O12" s="12">
        <f>(K12-$O$9)/4</f>
        <v>-2.307499999999999</v>
      </c>
      <c r="P12" s="12">
        <f>(M12-$P$9)/1</f>
        <v>-7.039999999999999</v>
      </c>
      <c r="Q12" s="5">
        <v>12</v>
      </c>
    </row>
    <row r="13" spans="1:17" s="5" customFormat="1" ht="123" customHeight="1">
      <c r="A13" s="134">
        <v>2</v>
      </c>
      <c r="B13" s="104">
        <v>91</v>
      </c>
      <c r="C13" s="45" t="s">
        <v>616</v>
      </c>
      <c r="D13" s="43"/>
      <c r="E13" s="43" t="s">
        <v>9</v>
      </c>
      <c r="F13" s="45" t="s">
        <v>344</v>
      </c>
      <c r="G13" s="75" t="s">
        <v>345</v>
      </c>
      <c r="H13" s="101" t="s">
        <v>121</v>
      </c>
      <c r="I13" s="154" t="s">
        <v>620</v>
      </c>
      <c r="J13" s="73">
        <v>0</v>
      </c>
      <c r="K13" s="48">
        <v>49.3</v>
      </c>
      <c r="L13" s="73">
        <v>0</v>
      </c>
      <c r="M13" s="48">
        <v>26.31</v>
      </c>
      <c r="N13" s="119"/>
      <c r="O13" s="12">
        <f>(K13-$O$9)/4</f>
        <v>-1.9250000000000007</v>
      </c>
      <c r="P13" s="12">
        <f>(M13-$P$9)/1</f>
        <v>-6.690000000000001</v>
      </c>
      <c r="Q13" s="5">
        <v>13</v>
      </c>
    </row>
    <row r="14" spans="1:17" s="5" customFormat="1" ht="123" customHeight="1">
      <c r="A14" s="134">
        <v>3</v>
      </c>
      <c r="B14" s="104">
        <v>8</v>
      </c>
      <c r="C14" s="45" t="s">
        <v>617</v>
      </c>
      <c r="D14" s="43">
        <v>1983</v>
      </c>
      <c r="E14" s="43" t="s">
        <v>78</v>
      </c>
      <c r="F14" s="45" t="s">
        <v>79</v>
      </c>
      <c r="G14" s="75" t="s">
        <v>80</v>
      </c>
      <c r="H14" s="101" t="s">
        <v>81</v>
      </c>
      <c r="I14" s="154" t="s">
        <v>82</v>
      </c>
      <c r="J14" s="73">
        <v>0</v>
      </c>
      <c r="K14" s="48">
        <v>46.93</v>
      </c>
      <c r="L14" s="73">
        <v>4</v>
      </c>
      <c r="M14" s="48">
        <v>25.92</v>
      </c>
      <c r="N14" s="119"/>
      <c r="O14" s="12">
        <f>(K14-$O$9)/4</f>
        <v>-2.5175</v>
      </c>
      <c r="P14" s="12">
        <f>(M14-$P$9)/1</f>
        <v>-7.079999999999998</v>
      </c>
      <c r="Q14" s="5">
        <v>14</v>
      </c>
    </row>
    <row r="15" spans="1:14" s="5" customFormat="1" ht="40.5" customHeight="1">
      <c r="A15" s="374" t="s">
        <v>613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6"/>
    </row>
    <row r="16" spans="1:17" s="5" customFormat="1" ht="123" customHeight="1">
      <c r="A16" s="134">
        <v>1</v>
      </c>
      <c r="B16" s="104">
        <v>109</v>
      </c>
      <c r="C16" s="45" t="s">
        <v>204</v>
      </c>
      <c r="D16" s="43">
        <v>1991</v>
      </c>
      <c r="E16" s="43" t="s">
        <v>72</v>
      </c>
      <c r="F16" s="45" t="s">
        <v>438</v>
      </c>
      <c r="G16" s="75" t="s">
        <v>439</v>
      </c>
      <c r="H16" s="86" t="s">
        <v>207</v>
      </c>
      <c r="I16" s="154" t="s">
        <v>208</v>
      </c>
      <c r="J16" s="73">
        <v>0</v>
      </c>
      <c r="K16" s="48">
        <v>53.89</v>
      </c>
      <c r="L16" s="73">
        <v>0</v>
      </c>
      <c r="M16" s="48">
        <v>23.72</v>
      </c>
      <c r="N16" s="119"/>
      <c r="O16" s="12">
        <f aca="true" t="shared" si="0" ref="O16:O27">(K16-$O$9)/4</f>
        <v>-0.7774999999999999</v>
      </c>
      <c r="P16" s="12">
        <f aca="true" t="shared" si="1" ref="P16:P27">(M16-$P$9)/1</f>
        <v>-9.280000000000001</v>
      </c>
      <c r="Q16" s="5">
        <v>8</v>
      </c>
    </row>
    <row r="17" spans="1:17" s="5" customFormat="1" ht="123" customHeight="1">
      <c r="A17" s="134">
        <v>2</v>
      </c>
      <c r="B17" s="104">
        <v>78</v>
      </c>
      <c r="C17" s="45" t="s">
        <v>219</v>
      </c>
      <c r="D17" s="43">
        <v>1995</v>
      </c>
      <c r="E17" s="43" t="s">
        <v>72</v>
      </c>
      <c r="F17" s="45" t="s">
        <v>220</v>
      </c>
      <c r="G17" s="75" t="s">
        <v>221</v>
      </c>
      <c r="H17" s="101" t="s">
        <v>116</v>
      </c>
      <c r="I17" s="154" t="s">
        <v>112</v>
      </c>
      <c r="J17" s="73">
        <v>0</v>
      </c>
      <c r="K17" s="48">
        <v>51.01</v>
      </c>
      <c r="L17" s="73">
        <v>0</v>
      </c>
      <c r="M17" s="48">
        <v>26.77</v>
      </c>
      <c r="N17" s="119"/>
      <c r="O17" s="12">
        <f t="shared" si="0"/>
        <v>-1.4975000000000005</v>
      </c>
      <c r="P17" s="12">
        <f t="shared" si="1"/>
        <v>-6.23</v>
      </c>
      <c r="Q17" s="5">
        <v>3</v>
      </c>
    </row>
    <row r="18" spans="1:17" s="5" customFormat="1" ht="123" customHeight="1">
      <c r="A18" s="134">
        <v>3</v>
      </c>
      <c r="B18" s="104">
        <v>74</v>
      </c>
      <c r="C18" s="45" t="s">
        <v>103</v>
      </c>
      <c r="D18" s="43">
        <v>2000</v>
      </c>
      <c r="E18" s="43" t="s">
        <v>99</v>
      </c>
      <c r="F18" s="45" t="s">
        <v>104</v>
      </c>
      <c r="G18" s="75" t="s">
        <v>105</v>
      </c>
      <c r="H18" s="101" t="s">
        <v>106</v>
      </c>
      <c r="I18" s="154" t="s">
        <v>107</v>
      </c>
      <c r="J18" s="73">
        <v>0</v>
      </c>
      <c r="K18" s="48">
        <v>49.9</v>
      </c>
      <c r="L18" s="73">
        <v>0</v>
      </c>
      <c r="M18" s="48">
        <v>27.29</v>
      </c>
      <c r="N18" s="119"/>
      <c r="O18" s="12">
        <f t="shared" si="0"/>
        <v>-1.7750000000000004</v>
      </c>
      <c r="P18" s="12">
        <f t="shared" si="1"/>
        <v>-5.710000000000001</v>
      </c>
      <c r="Q18" s="5">
        <v>2</v>
      </c>
    </row>
    <row r="19" spans="1:17" s="5" customFormat="1" ht="123" customHeight="1">
      <c r="A19" s="134">
        <v>4</v>
      </c>
      <c r="B19" s="104">
        <v>56</v>
      </c>
      <c r="C19" s="45" t="s">
        <v>94</v>
      </c>
      <c r="D19" s="43">
        <v>1991</v>
      </c>
      <c r="E19" s="43" t="s">
        <v>78</v>
      </c>
      <c r="F19" s="45" t="s">
        <v>95</v>
      </c>
      <c r="G19" s="75" t="s">
        <v>471</v>
      </c>
      <c r="H19" s="101" t="s">
        <v>96</v>
      </c>
      <c r="I19" s="154" t="s">
        <v>97</v>
      </c>
      <c r="J19" s="73">
        <v>0</v>
      </c>
      <c r="K19" s="48">
        <v>49.75</v>
      </c>
      <c r="L19" s="73">
        <v>0</v>
      </c>
      <c r="M19" s="48">
        <v>28.03</v>
      </c>
      <c r="N19" s="119"/>
      <c r="O19" s="12">
        <f t="shared" si="0"/>
        <v>-1.8125</v>
      </c>
      <c r="P19" s="12">
        <f t="shared" si="1"/>
        <v>-4.969999999999999</v>
      </c>
      <c r="Q19" s="5">
        <v>6</v>
      </c>
    </row>
    <row r="20" spans="1:17" s="5" customFormat="1" ht="123" customHeight="1">
      <c r="A20" s="134">
        <v>5</v>
      </c>
      <c r="B20" s="104">
        <v>107</v>
      </c>
      <c r="C20" s="45" t="s">
        <v>454</v>
      </c>
      <c r="D20" s="43">
        <v>2002</v>
      </c>
      <c r="E20" s="43" t="s">
        <v>109</v>
      </c>
      <c r="F20" s="45" t="s">
        <v>536</v>
      </c>
      <c r="G20" s="75"/>
      <c r="H20" s="101" t="s">
        <v>456</v>
      </c>
      <c r="I20" s="154" t="s">
        <v>457</v>
      </c>
      <c r="J20" s="73">
        <v>0</v>
      </c>
      <c r="K20" s="48">
        <v>53.17</v>
      </c>
      <c r="L20" s="73">
        <v>0</v>
      </c>
      <c r="M20" s="48">
        <v>30.66</v>
      </c>
      <c r="N20" s="119"/>
      <c r="O20" s="12">
        <f t="shared" si="0"/>
        <v>-0.9574999999999996</v>
      </c>
      <c r="P20" s="12">
        <f t="shared" si="1"/>
        <v>-2.34</v>
      </c>
      <c r="Q20" s="5">
        <v>7</v>
      </c>
    </row>
    <row r="21" spans="1:17" s="5" customFormat="1" ht="123" customHeight="1">
      <c r="A21" s="134">
        <v>6</v>
      </c>
      <c r="B21" s="104">
        <v>75</v>
      </c>
      <c r="C21" s="45" t="s">
        <v>108</v>
      </c>
      <c r="D21" s="43">
        <v>2001</v>
      </c>
      <c r="E21" s="43" t="s">
        <v>109</v>
      </c>
      <c r="F21" s="45" t="s">
        <v>435</v>
      </c>
      <c r="G21" s="75" t="s">
        <v>111</v>
      </c>
      <c r="H21" s="101" t="s">
        <v>106</v>
      </c>
      <c r="I21" s="154" t="s">
        <v>107</v>
      </c>
      <c r="J21" s="73">
        <v>0</v>
      </c>
      <c r="K21" s="48">
        <v>49.56</v>
      </c>
      <c r="L21" s="73">
        <v>4</v>
      </c>
      <c r="M21" s="48">
        <v>25.5</v>
      </c>
      <c r="N21" s="119"/>
      <c r="O21" s="12">
        <f t="shared" si="0"/>
        <v>-1.8599999999999994</v>
      </c>
      <c r="P21" s="12">
        <f t="shared" si="1"/>
        <v>-7.5</v>
      </c>
      <c r="Q21" s="5">
        <v>4</v>
      </c>
    </row>
    <row r="22" spans="1:17" s="5" customFormat="1" ht="123" customHeight="1">
      <c r="A22" s="134">
        <v>7</v>
      </c>
      <c r="B22" s="104">
        <v>27</v>
      </c>
      <c r="C22" s="45" t="s">
        <v>83</v>
      </c>
      <c r="D22" s="43">
        <v>1988</v>
      </c>
      <c r="E22" s="43" t="s">
        <v>84</v>
      </c>
      <c r="F22" s="45" t="s">
        <v>85</v>
      </c>
      <c r="G22" s="75" t="s">
        <v>86</v>
      </c>
      <c r="H22" s="101" t="s">
        <v>87</v>
      </c>
      <c r="I22" s="154" t="s">
        <v>88</v>
      </c>
      <c r="J22" s="73">
        <v>0</v>
      </c>
      <c r="K22" s="48">
        <v>47.69</v>
      </c>
      <c r="L22" s="473" t="s">
        <v>376</v>
      </c>
      <c r="M22" s="362"/>
      <c r="N22" s="119"/>
      <c r="O22" s="12">
        <f t="shared" si="0"/>
        <v>-2.3275000000000006</v>
      </c>
      <c r="P22" s="12">
        <f t="shared" si="1"/>
        <v>-33</v>
      </c>
      <c r="Q22" s="5">
        <v>5</v>
      </c>
    </row>
    <row r="23" spans="1:16" s="5" customFormat="1" ht="123" customHeight="1">
      <c r="A23" s="134">
        <v>8</v>
      </c>
      <c r="B23" s="104">
        <v>65</v>
      </c>
      <c r="C23" s="45" t="s">
        <v>98</v>
      </c>
      <c r="D23" s="43">
        <v>1998</v>
      </c>
      <c r="E23" s="43" t="s">
        <v>99</v>
      </c>
      <c r="F23" s="45" t="s">
        <v>100</v>
      </c>
      <c r="G23" s="75" t="s">
        <v>101</v>
      </c>
      <c r="H23" s="101" t="s">
        <v>63</v>
      </c>
      <c r="I23" s="154" t="s">
        <v>102</v>
      </c>
      <c r="J23" s="73">
        <v>1</v>
      </c>
      <c r="K23" s="48">
        <v>58.99</v>
      </c>
      <c r="L23" s="73"/>
      <c r="M23" s="48"/>
      <c r="N23" s="119"/>
      <c r="O23" s="12">
        <f t="shared" si="0"/>
        <v>0.4975000000000005</v>
      </c>
      <c r="P23" s="12">
        <f t="shared" si="1"/>
        <v>-33</v>
      </c>
    </row>
    <row r="24" spans="1:16" s="5" customFormat="1" ht="123" customHeight="1">
      <c r="A24" s="134">
        <v>9</v>
      </c>
      <c r="B24" s="104">
        <v>63</v>
      </c>
      <c r="C24" s="45" t="s">
        <v>123</v>
      </c>
      <c r="D24" s="43">
        <v>1989</v>
      </c>
      <c r="E24" s="43" t="s">
        <v>84</v>
      </c>
      <c r="F24" s="45" t="s">
        <v>133</v>
      </c>
      <c r="G24" s="75" t="s">
        <v>124</v>
      </c>
      <c r="H24" s="101" t="s">
        <v>63</v>
      </c>
      <c r="I24" s="154" t="s">
        <v>102</v>
      </c>
      <c r="J24" s="73">
        <v>4</v>
      </c>
      <c r="K24" s="48">
        <v>49.31</v>
      </c>
      <c r="L24" s="73"/>
      <c r="M24" s="48"/>
      <c r="N24" s="119"/>
      <c r="O24" s="12">
        <f t="shared" si="0"/>
        <v>-1.9224999999999994</v>
      </c>
      <c r="P24" s="12">
        <f t="shared" si="1"/>
        <v>-33</v>
      </c>
    </row>
    <row r="25" spans="1:16" s="5" customFormat="1" ht="123" customHeight="1">
      <c r="A25" s="134">
        <v>10</v>
      </c>
      <c r="B25" s="104">
        <v>84</v>
      </c>
      <c r="C25" s="45" t="s">
        <v>112</v>
      </c>
      <c r="D25" s="43">
        <v>1966</v>
      </c>
      <c r="E25" s="43" t="s">
        <v>113</v>
      </c>
      <c r="F25" s="45" t="s">
        <v>114</v>
      </c>
      <c r="G25" s="75" t="s">
        <v>115</v>
      </c>
      <c r="H25" s="101" t="s">
        <v>116</v>
      </c>
      <c r="I25" s="154" t="s">
        <v>93</v>
      </c>
      <c r="J25" s="73">
        <v>4</v>
      </c>
      <c r="K25" s="48">
        <v>52.62</v>
      </c>
      <c r="L25" s="73"/>
      <c r="M25" s="48"/>
      <c r="N25" s="119"/>
      <c r="O25" s="12">
        <f t="shared" si="0"/>
        <v>-1.0950000000000006</v>
      </c>
      <c r="P25" s="12">
        <f t="shared" si="1"/>
        <v>-33</v>
      </c>
    </row>
    <row r="26" spans="1:16" s="5" customFormat="1" ht="123" customHeight="1">
      <c r="A26" s="134">
        <v>11</v>
      </c>
      <c r="B26" s="104">
        <v>85</v>
      </c>
      <c r="C26" s="45" t="s">
        <v>334</v>
      </c>
      <c r="D26" s="43">
        <v>1968</v>
      </c>
      <c r="E26" s="43" t="s">
        <v>72</v>
      </c>
      <c r="F26" s="45" t="s">
        <v>575</v>
      </c>
      <c r="G26" s="75" t="s">
        <v>226</v>
      </c>
      <c r="H26" s="101" t="s">
        <v>127</v>
      </c>
      <c r="I26" s="154" t="s">
        <v>67</v>
      </c>
      <c r="J26" s="73">
        <v>7</v>
      </c>
      <c r="K26" s="48">
        <v>67.46</v>
      </c>
      <c r="L26" s="73"/>
      <c r="M26" s="48"/>
      <c r="N26" s="119"/>
      <c r="O26" s="12">
        <f t="shared" si="0"/>
        <v>2.6149999999999984</v>
      </c>
      <c r="P26" s="12">
        <f t="shared" si="1"/>
        <v>-33</v>
      </c>
    </row>
    <row r="27" spans="1:16" s="5" customFormat="1" ht="123" customHeight="1">
      <c r="A27" s="134">
        <v>12</v>
      </c>
      <c r="B27" s="104">
        <v>87</v>
      </c>
      <c r="C27" s="45" t="s">
        <v>131</v>
      </c>
      <c r="D27" s="43">
        <v>2002</v>
      </c>
      <c r="E27" s="43" t="s">
        <v>109</v>
      </c>
      <c r="F27" s="45" t="s">
        <v>117</v>
      </c>
      <c r="G27" s="75" t="s">
        <v>118</v>
      </c>
      <c r="H27" s="101" t="s">
        <v>127</v>
      </c>
      <c r="I27" s="154" t="s">
        <v>67</v>
      </c>
      <c r="J27" s="73">
        <v>13</v>
      </c>
      <c r="K27" s="48">
        <v>59.44</v>
      </c>
      <c r="L27" s="73"/>
      <c r="M27" s="48"/>
      <c r="N27" s="119"/>
      <c r="O27" s="12">
        <f t="shared" si="0"/>
        <v>0.6099999999999994</v>
      </c>
      <c r="P27" s="12">
        <f t="shared" si="1"/>
        <v>-33</v>
      </c>
    </row>
    <row r="28" spans="1:14" s="5" customFormat="1" ht="40.5" customHeight="1">
      <c r="A28" s="374" t="s">
        <v>346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</row>
    <row r="29" spans="1:17" s="5" customFormat="1" ht="123" customHeight="1">
      <c r="A29" s="134">
        <v>1</v>
      </c>
      <c r="B29" s="104">
        <v>101</v>
      </c>
      <c r="C29" s="45" t="s">
        <v>349</v>
      </c>
      <c r="D29" s="43">
        <v>2003</v>
      </c>
      <c r="E29" s="43" t="s">
        <v>109</v>
      </c>
      <c r="F29" s="45" t="s">
        <v>343</v>
      </c>
      <c r="G29" s="75" t="s">
        <v>342</v>
      </c>
      <c r="H29" s="101" t="s">
        <v>129</v>
      </c>
      <c r="I29" s="154" t="s">
        <v>130</v>
      </c>
      <c r="J29" s="73">
        <v>0</v>
      </c>
      <c r="K29" s="48">
        <v>42.21</v>
      </c>
      <c r="L29" s="73">
        <v>0</v>
      </c>
      <c r="M29" s="48">
        <v>22.39</v>
      </c>
      <c r="N29" s="119"/>
      <c r="O29" s="12">
        <f aca="true" t="shared" si="2" ref="O29:O35">(K29-$O$9)/4</f>
        <v>-3.6975</v>
      </c>
      <c r="P29" s="12">
        <f aca="true" t="shared" si="3" ref="P29:P35">(M29-$P$9)/1</f>
        <v>-10.61</v>
      </c>
      <c r="Q29" s="5">
        <v>9</v>
      </c>
    </row>
    <row r="30" spans="1:17" s="5" customFormat="1" ht="123" customHeight="1">
      <c r="A30" s="134">
        <v>2</v>
      </c>
      <c r="B30" s="104">
        <v>93</v>
      </c>
      <c r="C30" s="45" t="s">
        <v>521</v>
      </c>
      <c r="D30" s="43">
        <v>2003</v>
      </c>
      <c r="E30" s="43" t="s">
        <v>109</v>
      </c>
      <c r="F30" s="45" t="s">
        <v>434</v>
      </c>
      <c r="G30" s="75" t="s">
        <v>341</v>
      </c>
      <c r="H30" s="101" t="s">
        <v>127</v>
      </c>
      <c r="I30" s="154" t="s">
        <v>128</v>
      </c>
      <c r="J30" s="73">
        <v>0</v>
      </c>
      <c r="K30" s="48">
        <v>49.23</v>
      </c>
      <c r="L30" s="73">
        <v>0</v>
      </c>
      <c r="M30" s="48">
        <v>22.83</v>
      </c>
      <c r="N30" s="119"/>
      <c r="O30" s="12">
        <f t="shared" si="2"/>
        <v>-1.9425000000000008</v>
      </c>
      <c r="P30" s="12">
        <f t="shared" si="3"/>
        <v>-10.170000000000002</v>
      </c>
      <c r="Q30" s="5">
        <v>1</v>
      </c>
    </row>
    <row r="31" spans="1:17" s="5" customFormat="1" ht="123" customHeight="1">
      <c r="A31" s="134">
        <v>3</v>
      </c>
      <c r="B31" s="104">
        <v>70</v>
      </c>
      <c r="C31" s="45" t="s">
        <v>351</v>
      </c>
      <c r="D31" s="43">
        <v>2004</v>
      </c>
      <c r="E31" s="43" t="s">
        <v>56</v>
      </c>
      <c r="F31" s="45" t="s">
        <v>61</v>
      </c>
      <c r="G31" s="75" t="s">
        <v>62</v>
      </c>
      <c r="H31" s="101" t="s">
        <v>63</v>
      </c>
      <c r="I31" s="154" t="s">
        <v>64</v>
      </c>
      <c r="J31" s="73">
        <v>0</v>
      </c>
      <c r="K31" s="48">
        <v>54.4</v>
      </c>
      <c r="L31" s="73">
        <v>0</v>
      </c>
      <c r="M31" s="48">
        <v>26.49</v>
      </c>
      <c r="N31" s="119"/>
      <c r="O31" s="12">
        <f t="shared" si="2"/>
        <v>-0.6500000000000004</v>
      </c>
      <c r="P31" s="12">
        <f t="shared" si="3"/>
        <v>-6.510000000000002</v>
      </c>
      <c r="Q31" s="5">
        <v>10</v>
      </c>
    </row>
    <row r="32" spans="1:17" s="5" customFormat="1" ht="123" customHeight="1">
      <c r="A32" s="134">
        <v>4</v>
      </c>
      <c r="B32" s="104">
        <v>92</v>
      </c>
      <c r="C32" s="45" t="s">
        <v>525</v>
      </c>
      <c r="D32" s="43">
        <v>2003</v>
      </c>
      <c r="E32" s="43" t="s">
        <v>109</v>
      </c>
      <c r="F32" s="45" t="s">
        <v>434</v>
      </c>
      <c r="G32" s="75" t="s">
        <v>341</v>
      </c>
      <c r="H32" s="101" t="s">
        <v>127</v>
      </c>
      <c r="I32" s="154" t="s">
        <v>128</v>
      </c>
      <c r="J32" s="73">
        <v>0</v>
      </c>
      <c r="K32" s="48">
        <v>52.73</v>
      </c>
      <c r="L32" s="73">
        <v>4</v>
      </c>
      <c r="M32" s="48">
        <v>24.85</v>
      </c>
      <c r="N32" s="119"/>
      <c r="O32" s="12">
        <f t="shared" si="2"/>
        <v>-1.0675000000000008</v>
      </c>
      <c r="P32" s="12">
        <f t="shared" si="3"/>
        <v>-8.149999999999999</v>
      </c>
      <c r="Q32" s="5">
        <v>11</v>
      </c>
    </row>
    <row r="33" spans="1:16" s="5" customFormat="1" ht="123" customHeight="1">
      <c r="A33" s="134">
        <v>5</v>
      </c>
      <c r="B33" s="104">
        <v>86</v>
      </c>
      <c r="C33" s="45" t="s">
        <v>353</v>
      </c>
      <c r="D33" s="43">
        <v>2006</v>
      </c>
      <c r="E33" s="43" t="s">
        <v>56</v>
      </c>
      <c r="F33" s="45" t="s">
        <v>65</v>
      </c>
      <c r="G33" s="75" t="s">
        <v>66</v>
      </c>
      <c r="H33" s="101" t="s">
        <v>127</v>
      </c>
      <c r="I33" s="154" t="s">
        <v>67</v>
      </c>
      <c r="J33" s="73">
        <v>4</v>
      </c>
      <c r="K33" s="48">
        <v>45.26</v>
      </c>
      <c r="L33" s="73"/>
      <c r="M33" s="48"/>
      <c r="N33" s="119"/>
      <c r="O33" s="12">
        <f t="shared" si="2"/>
        <v>-2.9350000000000005</v>
      </c>
      <c r="P33" s="12">
        <f t="shared" si="3"/>
        <v>-33</v>
      </c>
    </row>
    <row r="34" spans="1:16" s="5" customFormat="1" ht="123" customHeight="1">
      <c r="A34" s="134">
        <v>6</v>
      </c>
      <c r="B34" s="104">
        <v>10</v>
      </c>
      <c r="C34" s="45" t="s">
        <v>522</v>
      </c>
      <c r="D34" s="43">
        <v>2005</v>
      </c>
      <c r="E34" s="43" t="s">
        <v>56</v>
      </c>
      <c r="F34" s="45" t="s">
        <v>57</v>
      </c>
      <c r="G34" s="75" t="s">
        <v>58</v>
      </c>
      <c r="H34" s="101" t="s">
        <v>59</v>
      </c>
      <c r="I34" s="154" t="s">
        <v>60</v>
      </c>
      <c r="J34" s="73">
        <v>4</v>
      </c>
      <c r="K34" s="48">
        <v>52.19</v>
      </c>
      <c r="L34" s="73"/>
      <c r="M34" s="48"/>
      <c r="N34" s="119"/>
      <c r="O34" s="12">
        <f t="shared" si="2"/>
        <v>-1.2025000000000006</v>
      </c>
      <c r="P34" s="12">
        <f t="shared" si="3"/>
        <v>-33</v>
      </c>
    </row>
    <row r="35" spans="1:16" s="5" customFormat="1" ht="123" customHeight="1">
      <c r="A35" s="134"/>
      <c r="B35" s="104">
        <v>90</v>
      </c>
      <c r="C35" s="45" t="s">
        <v>352</v>
      </c>
      <c r="D35" s="43">
        <v>2007</v>
      </c>
      <c r="E35" s="43" t="s">
        <v>56</v>
      </c>
      <c r="F35" s="45" t="s">
        <v>68</v>
      </c>
      <c r="G35" s="75"/>
      <c r="H35" s="101" t="s">
        <v>69</v>
      </c>
      <c r="I35" s="154" t="s">
        <v>70</v>
      </c>
      <c r="J35" s="473" t="s">
        <v>384</v>
      </c>
      <c r="K35" s="361"/>
      <c r="L35" s="361"/>
      <c r="M35" s="361"/>
      <c r="N35" s="362"/>
      <c r="O35" s="12">
        <f t="shared" si="2"/>
        <v>-14.25</v>
      </c>
      <c r="P35" s="12">
        <f t="shared" si="3"/>
        <v>-33</v>
      </c>
    </row>
    <row r="36" spans="1:14" s="3" customFormat="1" ht="59.25" customHeight="1">
      <c r="A36" s="25"/>
      <c r="B36" s="25"/>
      <c r="C36" s="25"/>
      <c r="D36" s="190" t="s">
        <v>46</v>
      </c>
      <c r="E36" s="191"/>
      <c r="F36" s="192"/>
      <c r="G36" s="192"/>
      <c r="H36" s="19"/>
      <c r="I36" s="190" t="s">
        <v>47</v>
      </c>
      <c r="K36" s="25"/>
      <c r="L36" s="25"/>
      <c r="M36" s="25"/>
      <c r="N36" s="25"/>
    </row>
    <row r="37" spans="1:14" s="3" customFormat="1" ht="14.25" customHeight="1">
      <c r="A37" s="25"/>
      <c r="B37" s="25"/>
      <c r="C37" s="25"/>
      <c r="D37" s="192"/>
      <c r="E37" s="192"/>
      <c r="F37" s="192"/>
      <c r="G37" s="192"/>
      <c r="H37" s="19"/>
      <c r="I37" s="193"/>
      <c r="K37" s="25"/>
      <c r="L37" s="25"/>
      <c r="M37" s="25"/>
      <c r="N37" s="25"/>
    </row>
    <row r="38" spans="1:14" s="3" customFormat="1" ht="38.25" customHeight="1">
      <c r="A38" s="25"/>
      <c r="B38" s="25"/>
      <c r="C38" s="25"/>
      <c r="D38" s="190" t="s">
        <v>37</v>
      </c>
      <c r="E38" s="191"/>
      <c r="F38" s="192"/>
      <c r="G38" s="192"/>
      <c r="H38" s="19"/>
      <c r="I38" s="190" t="s">
        <v>30</v>
      </c>
      <c r="K38" s="25"/>
      <c r="L38" s="25"/>
      <c r="M38" s="25"/>
      <c r="N38" s="25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>
      <c r="C54" s="1"/>
    </row>
    <row r="55" ht="25.5" customHeight="1">
      <c r="C55" s="1"/>
    </row>
  </sheetData>
  <sheetProtection/>
  <mergeCells count="24">
    <mergeCell ref="F7:F9"/>
    <mergeCell ref="B7:B9"/>
    <mergeCell ref="L8:M8"/>
    <mergeCell ref="C7:C9"/>
    <mergeCell ref="D7:D9"/>
    <mergeCell ref="G7:G9"/>
    <mergeCell ref="J7:M7"/>
    <mergeCell ref="J8:K8"/>
    <mergeCell ref="A1:N1"/>
    <mergeCell ref="A2:N2"/>
    <mergeCell ref="A3:N3"/>
    <mergeCell ref="A4:N4"/>
    <mergeCell ref="A5:N5"/>
    <mergeCell ref="A6:N6"/>
    <mergeCell ref="A15:N15"/>
    <mergeCell ref="A28:N28"/>
    <mergeCell ref="A11:N11"/>
    <mergeCell ref="L22:M22"/>
    <mergeCell ref="J35:N35"/>
    <mergeCell ref="N7:N9"/>
    <mergeCell ref="I7:I9"/>
    <mergeCell ref="A7:A9"/>
    <mergeCell ref="E7:E9"/>
    <mergeCell ref="H7:H9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view="pageBreakPreview" zoomScale="39" zoomScaleNormal="39" zoomScaleSheetLayoutView="39" zoomScalePageLayoutView="0" workbookViewId="0" topLeftCell="A4">
      <selection activeCell="F14" sqref="F14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49.57421875" style="1" customWidth="1"/>
    <col min="8" max="8" width="62.140625" style="1" customWidth="1"/>
    <col min="9" max="9" width="46.2812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5" width="12.140625" style="1" bestFit="1" customWidth="1"/>
    <col min="16" max="16384" width="9.140625" style="1" customWidth="1"/>
  </cols>
  <sheetData>
    <row r="1" spans="1:13" s="3" customFormat="1" ht="68.25" customHeight="1">
      <c r="A1" s="429" t="s">
        <v>633</v>
      </c>
      <c r="B1" s="429"/>
      <c r="C1" s="429"/>
      <c r="D1" s="429"/>
      <c r="E1" s="429"/>
      <c r="F1" s="429"/>
      <c r="G1" s="429"/>
      <c r="H1" s="429"/>
      <c r="I1" s="429"/>
      <c r="J1" s="430"/>
      <c r="K1" s="430"/>
      <c r="L1" s="412"/>
      <c r="M1" s="412"/>
    </row>
    <row r="2" spans="1:13" s="3" customFormat="1" ht="30.7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12"/>
      <c r="M2" s="412"/>
    </row>
    <row r="3" spans="1:13" s="3" customFormat="1" ht="35.2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12"/>
      <c r="M3" s="412"/>
    </row>
    <row r="4" spans="1:13" s="3" customFormat="1" ht="39" customHeight="1">
      <c r="A4" s="431">
        <v>42799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12"/>
      <c r="M4" s="412"/>
    </row>
    <row r="5" spans="1:13" s="3" customFormat="1" ht="40.5" customHeight="1">
      <c r="A5" s="429" t="s">
        <v>618</v>
      </c>
      <c r="B5" s="429"/>
      <c r="C5" s="429"/>
      <c r="D5" s="429"/>
      <c r="E5" s="429"/>
      <c r="F5" s="429"/>
      <c r="G5" s="429"/>
      <c r="H5" s="429"/>
      <c r="I5" s="429"/>
      <c r="J5" s="430"/>
      <c r="K5" s="430"/>
      <c r="L5" s="412"/>
      <c r="M5" s="412"/>
    </row>
    <row r="6" spans="1:13" s="3" customFormat="1" ht="52.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12"/>
      <c r="M6" s="412"/>
    </row>
    <row r="7" spans="1:13" s="4" customFormat="1" ht="35.25" customHeight="1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420" t="s">
        <v>24</v>
      </c>
      <c r="H7" s="500" t="s">
        <v>0</v>
      </c>
      <c r="I7" s="500" t="s">
        <v>7</v>
      </c>
      <c r="J7" s="395" t="s">
        <v>14</v>
      </c>
      <c r="K7" s="395"/>
      <c r="L7" s="397"/>
      <c r="M7" s="397"/>
    </row>
    <row r="8" spans="1:13" s="4" customFormat="1" ht="30.75" customHeight="1">
      <c r="A8" s="398"/>
      <c r="B8" s="390"/>
      <c r="C8" s="388"/>
      <c r="D8" s="390"/>
      <c r="E8" s="390"/>
      <c r="F8" s="388"/>
      <c r="G8" s="421"/>
      <c r="H8" s="500"/>
      <c r="I8" s="500"/>
      <c r="J8" s="417" t="s">
        <v>21</v>
      </c>
      <c r="K8" s="502"/>
      <c r="L8" s="417" t="s">
        <v>619</v>
      </c>
      <c r="M8" s="502"/>
    </row>
    <row r="9" spans="1:15" s="4" customFormat="1" ht="29.25" customHeight="1">
      <c r="A9" s="399"/>
      <c r="B9" s="391"/>
      <c r="C9" s="389"/>
      <c r="D9" s="391"/>
      <c r="E9" s="391"/>
      <c r="F9" s="389"/>
      <c r="G9" s="421"/>
      <c r="H9" s="501"/>
      <c r="I9" s="501"/>
      <c r="J9" s="123" t="s">
        <v>18</v>
      </c>
      <c r="K9" s="124" t="s">
        <v>16</v>
      </c>
      <c r="L9" s="123" t="s">
        <v>18</v>
      </c>
      <c r="M9" s="124" t="s">
        <v>16</v>
      </c>
      <c r="N9" s="97">
        <v>57</v>
      </c>
      <c r="O9" s="97">
        <v>33</v>
      </c>
    </row>
    <row r="10" spans="1:13" s="5" customFormat="1" ht="73.5" customHeight="1" hidden="1">
      <c r="A10" s="128"/>
      <c r="B10" s="129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30"/>
      <c r="H10" s="112" t="s">
        <v>20</v>
      </c>
      <c r="I10" s="112" t="s">
        <v>12</v>
      </c>
      <c r="J10" s="126" t="s">
        <v>15</v>
      </c>
      <c r="K10" s="127" t="s">
        <v>16</v>
      </c>
      <c r="L10" s="126" t="s">
        <v>15</v>
      </c>
      <c r="M10" s="127" t="s">
        <v>16</v>
      </c>
    </row>
    <row r="11" spans="1:15" s="5" customFormat="1" ht="159" customHeight="1">
      <c r="A11" s="153">
        <v>1</v>
      </c>
      <c r="B11" s="94">
        <v>40</v>
      </c>
      <c r="C11" s="100" t="s">
        <v>612</v>
      </c>
      <c r="D11" s="153">
        <v>1962</v>
      </c>
      <c r="E11" s="153" t="s">
        <v>9</v>
      </c>
      <c r="F11" s="100" t="s">
        <v>239</v>
      </c>
      <c r="G11" s="241" t="s">
        <v>465</v>
      </c>
      <c r="H11" s="101" t="s">
        <v>159</v>
      </c>
      <c r="I11" s="154" t="s">
        <v>160</v>
      </c>
      <c r="J11" s="73">
        <v>0</v>
      </c>
      <c r="K11" s="48">
        <v>28.83</v>
      </c>
      <c r="L11" s="73">
        <v>0</v>
      </c>
      <c r="M11" s="48">
        <v>26.09</v>
      </c>
      <c r="N11" s="12">
        <f>(K11-$N$9)/4</f>
        <v>-7.0425</v>
      </c>
      <c r="O11" s="12">
        <f>(M11-$O$9)/4</f>
        <v>-1.7275</v>
      </c>
    </row>
    <row r="12" spans="1:15" s="5" customFormat="1" ht="159" customHeight="1">
      <c r="A12" s="153">
        <v>2</v>
      </c>
      <c r="B12" s="94">
        <v>67</v>
      </c>
      <c r="C12" s="100" t="s">
        <v>138</v>
      </c>
      <c r="D12" s="153">
        <v>1962</v>
      </c>
      <c r="E12" s="153" t="s">
        <v>9</v>
      </c>
      <c r="F12" s="100" t="s">
        <v>145</v>
      </c>
      <c r="G12" s="241" t="s">
        <v>139</v>
      </c>
      <c r="H12" s="101" t="s">
        <v>63</v>
      </c>
      <c r="I12" s="154" t="s">
        <v>102</v>
      </c>
      <c r="J12" s="73">
        <v>0</v>
      </c>
      <c r="K12" s="48">
        <v>29.91</v>
      </c>
      <c r="L12" s="73">
        <v>4</v>
      </c>
      <c r="M12" s="48">
        <v>22.75</v>
      </c>
      <c r="N12" s="12">
        <f>(K12-$N$9)/4</f>
        <v>-6.7725</v>
      </c>
      <c r="O12" s="12">
        <f>(M12-$O$9)/4</f>
        <v>-2.5625</v>
      </c>
    </row>
    <row r="13" spans="1:15" s="5" customFormat="1" ht="159" customHeight="1">
      <c r="A13" s="153">
        <v>3</v>
      </c>
      <c r="B13" s="94">
        <v>115</v>
      </c>
      <c r="C13" s="100" t="s">
        <v>444</v>
      </c>
      <c r="D13" s="153"/>
      <c r="E13" s="153" t="s">
        <v>9</v>
      </c>
      <c r="F13" s="100" t="s">
        <v>576</v>
      </c>
      <c r="G13" s="241" t="s">
        <v>577</v>
      </c>
      <c r="H13" s="101" t="s">
        <v>446</v>
      </c>
      <c r="I13" s="154" t="s">
        <v>447</v>
      </c>
      <c r="J13" s="73">
        <v>4</v>
      </c>
      <c r="K13" s="48">
        <v>26.64</v>
      </c>
      <c r="L13" s="73"/>
      <c r="M13" s="48"/>
      <c r="N13" s="12">
        <f>(K13-$N$9)/4</f>
        <v>-7.59</v>
      </c>
      <c r="O13" s="12">
        <f>(M13-$O$9)/4</f>
        <v>-8.25</v>
      </c>
    </row>
    <row r="14" spans="1:15" s="5" customFormat="1" ht="159" customHeight="1">
      <c r="A14" s="153">
        <v>4</v>
      </c>
      <c r="B14" s="94">
        <v>69</v>
      </c>
      <c r="C14" s="100" t="s">
        <v>143</v>
      </c>
      <c r="D14" s="153">
        <v>1982</v>
      </c>
      <c r="E14" s="153" t="s">
        <v>9</v>
      </c>
      <c r="F14" s="100" t="s">
        <v>147</v>
      </c>
      <c r="G14" s="241" t="s">
        <v>144</v>
      </c>
      <c r="H14" s="101" t="s">
        <v>63</v>
      </c>
      <c r="I14" s="154" t="s">
        <v>64</v>
      </c>
      <c r="J14" s="73">
        <v>4</v>
      </c>
      <c r="K14" s="48">
        <v>28.49</v>
      </c>
      <c r="L14" s="73"/>
      <c r="M14" s="48"/>
      <c r="N14" s="12">
        <f>(K14-$N$9)/4</f>
        <v>-7.1275</v>
      </c>
      <c r="O14" s="12">
        <f>(M14-$O$9)/4</f>
        <v>-8.25</v>
      </c>
    </row>
    <row r="15" spans="1:15" s="5" customFormat="1" ht="159" customHeight="1">
      <c r="A15" s="153">
        <v>5</v>
      </c>
      <c r="B15" s="94">
        <v>68</v>
      </c>
      <c r="C15" s="100" t="s">
        <v>140</v>
      </c>
      <c r="D15" s="153">
        <v>1974</v>
      </c>
      <c r="E15" s="153" t="s">
        <v>9</v>
      </c>
      <c r="F15" s="100" t="s">
        <v>146</v>
      </c>
      <c r="G15" s="241" t="s">
        <v>141</v>
      </c>
      <c r="H15" s="101" t="s">
        <v>63</v>
      </c>
      <c r="I15" s="154" t="s">
        <v>142</v>
      </c>
      <c r="J15" s="73">
        <v>4</v>
      </c>
      <c r="K15" s="48">
        <v>29.18</v>
      </c>
      <c r="L15" s="73"/>
      <c r="M15" s="48"/>
      <c r="N15" s="12">
        <f>(K15-$N$9)/4</f>
        <v>-6.955</v>
      </c>
      <c r="O15" s="12">
        <f>(M15-$O$9)/4</f>
        <v>-8.25</v>
      </c>
    </row>
    <row r="16" spans="1:13" s="3" customFormat="1" ht="38.25" customHeight="1">
      <c r="A16" s="25"/>
      <c r="B16" s="25"/>
      <c r="C16" s="25"/>
      <c r="D16" s="190" t="s">
        <v>46</v>
      </c>
      <c r="E16" s="191"/>
      <c r="F16" s="192"/>
      <c r="G16" s="192"/>
      <c r="H16" s="19"/>
      <c r="I16" s="190" t="s">
        <v>47</v>
      </c>
      <c r="K16" s="25"/>
      <c r="L16" s="25"/>
      <c r="M16" s="25"/>
    </row>
    <row r="17" spans="1:13" s="3" customFormat="1" ht="14.25" customHeight="1">
      <c r="A17" s="25"/>
      <c r="B17" s="25"/>
      <c r="C17" s="25"/>
      <c r="D17" s="192"/>
      <c r="E17" s="192"/>
      <c r="F17" s="192"/>
      <c r="G17" s="192"/>
      <c r="H17" s="19"/>
      <c r="I17" s="193"/>
      <c r="K17" s="25"/>
      <c r="L17" s="25"/>
      <c r="M17" s="25"/>
    </row>
    <row r="18" spans="1:13" s="3" customFormat="1" ht="38.25" customHeight="1">
      <c r="A18" s="25"/>
      <c r="B18" s="25"/>
      <c r="C18" s="25"/>
      <c r="D18" s="190" t="s">
        <v>37</v>
      </c>
      <c r="E18" s="191"/>
      <c r="F18" s="192"/>
      <c r="G18" s="192"/>
      <c r="H18" s="19"/>
      <c r="I18" s="190" t="s">
        <v>30</v>
      </c>
      <c r="K18" s="25"/>
      <c r="L18" s="25"/>
      <c r="M18" s="25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>
      <c r="C34" s="1"/>
    </row>
    <row r="35" ht="25.5" customHeight="1">
      <c r="C35" s="1"/>
    </row>
  </sheetData>
  <sheetProtection/>
  <mergeCells count="18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"/>
  <sheetViews>
    <sheetView view="pageBreakPreview" zoomScale="35" zoomScaleNormal="39" zoomScaleSheetLayoutView="35" zoomScalePageLayoutView="0" workbookViewId="0" topLeftCell="A1">
      <selection activeCell="A1" sqref="A1:N1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8515625" style="1" customWidth="1"/>
    <col min="6" max="6" width="55.421875" style="1" customWidth="1"/>
    <col min="7" max="7" width="53.28125" style="1" customWidth="1"/>
    <col min="8" max="8" width="62.140625" style="1" customWidth="1"/>
    <col min="9" max="9" width="61.140625" style="1" customWidth="1"/>
    <col min="10" max="12" width="20.57421875" style="1" customWidth="1"/>
    <col min="13" max="13" width="23.140625" style="1" customWidth="1"/>
    <col min="14" max="14" width="15.00390625" style="1" customWidth="1"/>
    <col min="15" max="16" width="15.8515625" style="1" customWidth="1"/>
    <col min="17" max="16384" width="9.140625" style="1" customWidth="1"/>
  </cols>
  <sheetData>
    <row r="1" spans="1:14" s="3" customFormat="1" ht="76.5" customHeight="1">
      <c r="A1" s="378" t="s">
        <v>633</v>
      </c>
      <c r="B1" s="378"/>
      <c r="C1" s="378"/>
      <c r="D1" s="378"/>
      <c r="E1" s="378"/>
      <c r="F1" s="378"/>
      <c r="G1" s="378"/>
      <c r="H1" s="378"/>
      <c r="I1" s="378"/>
      <c r="J1" s="503"/>
      <c r="K1" s="503"/>
      <c r="L1" s="503"/>
      <c r="M1" s="503"/>
      <c r="N1" s="504"/>
    </row>
    <row r="2" spans="1:14" s="3" customFormat="1" ht="30.7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30"/>
      <c r="M2" s="430"/>
      <c r="N2" s="412"/>
    </row>
    <row r="3" spans="1:14" s="3" customFormat="1" ht="35.2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30"/>
      <c r="M3" s="430"/>
      <c r="N3" s="412"/>
    </row>
    <row r="4" spans="1:14" s="3" customFormat="1" ht="39" customHeight="1">
      <c r="A4" s="431">
        <v>42799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30"/>
      <c r="M4" s="430"/>
      <c r="N4" s="412"/>
    </row>
    <row r="5" spans="1:14" s="3" customFormat="1" ht="46.5" customHeight="1">
      <c r="A5" s="378" t="s">
        <v>53</v>
      </c>
      <c r="B5" s="378"/>
      <c r="C5" s="378"/>
      <c r="D5" s="378"/>
      <c r="E5" s="378"/>
      <c r="F5" s="378"/>
      <c r="G5" s="378"/>
      <c r="H5" s="378"/>
      <c r="I5" s="378"/>
      <c r="J5" s="503"/>
      <c r="K5" s="503"/>
      <c r="L5" s="503"/>
      <c r="M5" s="503"/>
      <c r="N5" s="504"/>
    </row>
    <row r="6" spans="1:14" s="3" customFormat="1" ht="52.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30"/>
      <c r="M6" s="430"/>
      <c r="N6" s="412"/>
    </row>
    <row r="7" spans="1:14" s="4" customFormat="1" ht="35.25" customHeight="1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420" t="s">
        <v>24</v>
      </c>
      <c r="H7" s="500" t="s">
        <v>0</v>
      </c>
      <c r="I7" s="500" t="s">
        <v>7</v>
      </c>
      <c r="J7" s="509" t="s">
        <v>14</v>
      </c>
      <c r="K7" s="509"/>
      <c r="L7" s="509"/>
      <c r="M7" s="509"/>
      <c r="N7" s="417"/>
    </row>
    <row r="8" spans="1:14" s="4" customFormat="1" ht="30.75" customHeight="1">
      <c r="A8" s="398"/>
      <c r="B8" s="390"/>
      <c r="C8" s="388"/>
      <c r="D8" s="390"/>
      <c r="E8" s="390"/>
      <c r="F8" s="388"/>
      <c r="G8" s="421"/>
      <c r="H8" s="500"/>
      <c r="I8" s="500"/>
      <c r="J8" s="507" t="s">
        <v>35</v>
      </c>
      <c r="K8" s="508"/>
      <c r="L8" s="507" t="s">
        <v>23</v>
      </c>
      <c r="M8" s="508"/>
      <c r="N8" s="418"/>
    </row>
    <row r="9" spans="1:16" s="4" customFormat="1" ht="35.25" customHeight="1">
      <c r="A9" s="399"/>
      <c r="B9" s="391"/>
      <c r="C9" s="389"/>
      <c r="D9" s="391"/>
      <c r="E9" s="391"/>
      <c r="F9" s="389"/>
      <c r="G9" s="421"/>
      <c r="H9" s="501"/>
      <c r="I9" s="501"/>
      <c r="J9" s="194" t="s">
        <v>18</v>
      </c>
      <c r="K9" s="195" t="s">
        <v>16</v>
      </c>
      <c r="L9" s="194" t="s">
        <v>18</v>
      </c>
      <c r="M9" s="195" t="s">
        <v>16</v>
      </c>
      <c r="N9" s="418"/>
      <c r="O9" s="97">
        <v>55</v>
      </c>
      <c r="P9" s="97">
        <v>36</v>
      </c>
    </row>
    <row r="10" spans="1:14" s="5" customFormat="1" ht="73.5" customHeight="1" hidden="1">
      <c r="A10" s="128"/>
      <c r="B10" s="129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30"/>
      <c r="H10" s="112" t="s">
        <v>20</v>
      </c>
      <c r="I10" s="112" t="s">
        <v>12</v>
      </c>
      <c r="J10" s="126" t="s">
        <v>15</v>
      </c>
      <c r="K10" s="126"/>
      <c r="L10" s="126"/>
      <c r="M10" s="127" t="s">
        <v>16</v>
      </c>
      <c r="N10" s="127"/>
    </row>
    <row r="11" spans="1:16" s="5" customFormat="1" ht="69.75" customHeight="1">
      <c r="A11" s="113">
        <v>1</v>
      </c>
      <c r="B11" s="93">
        <v>88</v>
      </c>
      <c r="C11" s="101" t="s">
        <v>268</v>
      </c>
      <c r="D11" s="43">
        <v>1994</v>
      </c>
      <c r="E11" s="43" t="s">
        <v>169</v>
      </c>
      <c r="F11" s="101" t="s">
        <v>396</v>
      </c>
      <c r="G11" s="50" t="s">
        <v>397</v>
      </c>
      <c r="H11" s="99" t="s">
        <v>69</v>
      </c>
      <c r="I11" s="117" t="s">
        <v>270</v>
      </c>
      <c r="J11" s="196">
        <v>0</v>
      </c>
      <c r="K11" s="109">
        <v>43.66</v>
      </c>
      <c r="L11" s="196"/>
      <c r="M11" s="109"/>
      <c r="N11" s="135"/>
      <c r="O11" s="12">
        <f aca="true" t="shared" si="0" ref="O11:O26">(K11-$O$9)/4</f>
        <v>-2.835000000000001</v>
      </c>
      <c r="P11" s="12">
        <f aca="true" t="shared" si="1" ref="P11:P26">(M11-$P$9)/1</f>
        <v>-36</v>
      </c>
    </row>
    <row r="12" spans="1:16" s="5" customFormat="1" ht="69.75" customHeight="1">
      <c r="A12" s="113">
        <v>2</v>
      </c>
      <c r="B12" s="93">
        <v>89</v>
      </c>
      <c r="C12" s="101" t="s">
        <v>268</v>
      </c>
      <c r="D12" s="43">
        <v>1994</v>
      </c>
      <c r="E12" s="43" t="s">
        <v>169</v>
      </c>
      <c r="F12" s="101" t="s">
        <v>491</v>
      </c>
      <c r="G12" s="50" t="s">
        <v>492</v>
      </c>
      <c r="H12" s="99" t="s">
        <v>69</v>
      </c>
      <c r="I12" s="117" t="s">
        <v>270</v>
      </c>
      <c r="J12" s="196">
        <v>0</v>
      </c>
      <c r="K12" s="109">
        <v>44.56</v>
      </c>
      <c r="L12" s="196"/>
      <c r="M12" s="109"/>
      <c r="N12" s="135"/>
      <c r="O12" s="12">
        <f t="shared" si="0"/>
        <v>-2.6099999999999994</v>
      </c>
      <c r="P12" s="12">
        <f t="shared" si="1"/>
        <v>-36</v>
      </c>
    </row>
    <row r="13" spans="1:16" s="5" customFormat="1" ht="69.75" customHeight="1">
      <c r="A13" s="113">
        <v>3</v>
      </c>
      <c r="B13" s="93">
        <v>114</v>
      </c>
      <c r="C13" s="101" t="s">
        <v>621</v>
      </c>
      <c r="D13" s="43">
        <v>2001</v>
      </c>
      <c r="E13" s="43" t="s">
        <v>99</v>
      </c>
      <c r="F13" s="101" t="s">
        <v>484</v>
      </c>
      <c r="G13" s="50" t="s">
        <v>485</v>
      </c>
      <c r="H13" s="44" t="s">
        <v>461</v>
      </c>
      <c r="I13" s="117" t="s">
        <v>462</v>
      </c>
      <c r="J13" s="196">
        <v>0</v>
      </c>
      <c r="K13" s="109">
        <v>46.76</v>
      </c>
      <c r="L13" s="196"/>
      <c r="M13" s="109"/>
      <c r="N13" s="135"/>
      <c r="O13" s="12">
        <f t="shared" si="0"/>
        <v>-2.0600000000000005</v>
      </c>
      <c r="P13" s="12">
        <f t="shared" si="1"/>
        <v>-36</v>
      </c>
    </row>
    <row r="14" spans="1:16" s="5" customFormat="1" ht="69.75" customHeight="1">
      <c r="A14" s="113">
        <v>4</v>
      </c>
      <c r="B14" s="93">
        <v>98</v>
      </c>
      <c r="C14" s="101" t="s">
        <v>130</v>
      </c>
      <c r="D14" s="43">
        <v>1992</v>
      </c>
      <c r="E14" s="43" t="s">
        <v>169</v>
      </c>
      <c r="F14" s="101" t="s">
        <v>234</v>
      </c>
      <c r="G14" s="50" t="s">
        <v>529</v>
      </c>
      <c r="H14" s="99" t="s">
        <v>129</v>
      </c>
      <c r="I14" s="117" t="s">
        <v>93</v>
      </c>
      <c r="J14" s="196">
        <v>0</v>
      </c>
      <c r="K14" s="109">
        <v>47.29</v>
      </c>
      <c r="L14" s="196"/>
      <c r="M14" s="109"/>
      <c r="N14" s="135"/>
      <c r="O14" s="12">
        <f t="shared" si="0"/>
        <v>-1.9275000000000002</v>
      </c>
      <c r="P14" s="12">
        <f t="shared" si="1"/>
        <v>-36</v>
      </c>
    </row>
    <row r="15" spans="1:16" s="5" customFormat="1" ht="69.75" customHeight="1">
      <c r="A15" s="113">
        <v>5</v>
      </c>
      <c r="B15" s="93">
        <v>19</v>
      </c>
      <c r="C15" s="101" t="s">
        <v>278</v>
      </c>
      <c r="D15" s="43">
        <v>1998</v>
      </c>
      <c r="E15" s="43" t="s">
        <v>84</v>
      </c>
      <c r="F15" s="101" t="s">
        <v>279</v>
      </c>
      <c r="G15" s="50" t="s">
        <v>280</v>
      </c>
      <c r="H15" s="86" t="s">
        <v>281</v>
      </c>
      <c r="I15" s="117" t="s">
        <v>282</v>
      </c>
      <c r="J15" s="196">
        <v>0</v>
      </c>
      <c r="K15" s="109">
        <v>48.31</v>
      </c>
      <c r="L15" s="196"/>
      <c r="M15" s="109"/>
      <c r="N15" s="135"/>
      <c r="O15" s="12">
        <f t="shared" si="0"/>
        <v>-1.6724999999999994</v>
      </c>
      <c r="P15" s="12">
        <f t="shared" si="1"/>
        <v>-36</v>
      </c>
    </row>
    <row r="16" spans="1:16" s="5" customFormat="1" ht="69.75" customHeight="1">
      <c r="A16" s="113">
        <v>6</v>
      </c>
      <c r="B16" s="93">
        <v>39</v>
      </c>
      <c r="C16" s="101" t="s">
        <v>285</v>
      </c>
      <c r="D16" s="43">
        <v>1998</v>
      </c>
      <c r="E16" s="43" t="s">
        <v>99</v>
      </c>
      <c r="F16" s="101" t="s">
        <v>479</v>
      </c>
      <c r="G16" s="50" t="s">
        <v>287</v>
      </c>
      <c r="H16" s="99" t="s">
        <v>159</v>
      </c>
      <c r="I16" s="117" t="s">
        <v>167</v>
      </c>
      <c r="J16" s="196">
        <v>0</v>
      </c>
      <c r="K16" s="109">
        <v>49.97</v>
      </c>
      <c r="L16" s="196"/>
      <c r="M16" s="109"/>
      <c r="N16" s="135"/>
      <c r="O16" s="12">
        <f t="shared" si="0"/>
        <v>-1.2575000000000003</v>
      </c>
      <c r="P16" s="12">
        <f t="shared" si="1"/>
        <v>-36</v>
      </c>
    </row>
    <row r="17" spans="1:16" s="5" customFormat="1" ht="69.75" customHeight="1">
      <c r="A17" s="113">
        <v>7</v>
      </c>
      <c r="B17" s="93">
        <v>12</v>
      </c>
      <c r="C17" s="101" t="s">
        <v>60</v>
      </c>
      <c r="D17" s="43">
        <v>1988</v>
      </c>
      <c r="E17" s="43" t="s">
        <v>84</v>
      </c>
      <c r="F17" s="101" t="s">
        <v>163</v>
      </c>
      <c r="G17" s="50" t="s">
        <v>164</v>
      </c>
      <c r="H17" s="99" t="s">
        <v>59</v>
      </c>
      <c r="I17" s="117" t="s">
        <v>93</v>
      </c>
      <c r="J17" s="196">
        <v>0</v>
      </c>
      <c r="K17" s="109">
        <v>50.19</v>
      </c>
      <c r="L17" s="196"/>
      <c r="M17" s="109"/>
      <c r="N17" s="135"/>
      <c r="O17" s="12">
        <f t="shared" si="0"/>
        <v>-1.2025000000000006</v>
      </c>
      <c r="P17" s="12">
        <f t="shared" si="1"/>
        <v>-36</v>
      </c>
    </row>
    <row r="18" spans="1:16" s="5" customFormat="1" ht="69.75" customHeight="1">
      <c r="A18" s="113">
        <v>8</v>
      </c>
      <c r="B18" s="93">
        <v>38</v>
      </c>
      <c r="C18" s="101" t="s">
        <v>580</v>
      </c>
      <c r="D18" s="43">
        <v>2002</v>
      </c>
      <c r="E18" s="43" t="s">
        <v>84</v>
      </c>
      <c r="F18" s="101" t="s">
        <v>242</v>
      </c>
      <c r="G18" s="50" t="s">
        <v>243</v>
      </c>
      <c r="H18" s="99" t="s">
        <v>159</v>
      </c>
      <c r="I18" s="117" t="s">
        <v>167</v>
      </c>
      <c r="J18" s="196">
        <v>0</v>
      </c>
      <c r="K18" s="109">
        <v>53.14</v>
      </c>
      <c r="L18" s="196"/>
      <c r="M18" s="109"/>
      <c r="N18" s="135"/>
      <c r="O18" s="12">
        <f t="shared" si="0"/>
        <v>-0.46499999999999986</v>
      </c>
      <c r="P18" s="12">
        <f t="shared" si="1"/>
        <v>-36</v>
      </c>
    </row>
    <row r="19" spans="1:16" s="5" customFormat="1" ht="69.75" customHeight="1">
      <c r="A19" s="113">
        <v>9</v>
      </c>
      <c r="B19" s="93">
        <v>57</v>
      </c>
      <c r="C19" s="101" t="s">
        <v>172</v>
      </c>
      <c r="D19" s="43">
        <f>2002</f>
        <v>2002</v>
      </c>
      <c r="E19" s="43" t="s">
        <v>78</v>
      </c>
      <c r="F19" s="101" t="s">
        <v>581</v>
      </c>
      <c r="G19" s="50" t="s">
        <v>582</v>
      </c>
      <c r="H19" s="99" t="s">
        <v>96</v>
      </c>
      <c r="I19" s="117" t="s">
        <v>174</v>
      </c>
      <c r="J19" s="196">
        <v>1</v>
      </c>
      <c r="K19" s="109">
        <v>57.4</v>
      </c>
      <c r="L19" s="196"/>
      <c r="M19" s="109"/>
      <c r="N19" s="135"/>
      <c r="O19" s="12">
        <f t="shared" si="0"/>
        <v>0.5999999999999996</v>
      </c>
      <c r="P19" s="12">
        <f t="shared" si="1"/>
        <v>-36</v>
      </c>
    </row>
    <row r="20" spans="1:16" s="5" customFormat="1" ht="69.75" customHeight="1">
      <c r="A20" s="113">
        <v>10</v>
      </c>
      <c r="B20" s="93">
        <v>42</v>
      </c>
      <c r="C20" s="101" t="s">
        <v>165</v>
      </c>
      <c r="D20" s="43">
        <v>1997</v>
      </c>
      <c r="E20" s="43" t="s">
        <v>84</v>
      </c>
      <c r="F20" s="101" t="s">
        <v>360</v>
      </c>
      <c r="G20" s="50" t="s">
        <v>361</v>
      </c>
      <c r="H20" s="99" t="s">
        <v>159</v>
      </c>
      <c r="I20" s="117" t="s">
        <v>167</v>
      </c>
      <c r="J20" s="196">
        <v>4</v>
      </c>
      <c r="K20" s="109">
        <v>48.69</v>
      </c>
      <c r="L20" s="196"/>
      <c r="M20" s="109"/>
      <c r="N20" s="135"/>
      <c r="O20" s="12">
        <f t="shared" si="0"/>
        <v>-1.5775000000000006</v>
      </c>
      <c r="P20" s="12">
        <f t="shared" si="1"/>
        <v>-36</v>
      </c>
    </row>
    <row r="21" spans="1:16" s="5" customFormat="1" ht="69.75" customHeight="1">
      <c r="A21" s="113">
        <v>11</v>
      </c>
      <c r="B21" s="93">
        <v>108</v>
      </c>
      <c r="C21" s="101" t="s">
        <v>454</v>
      </c>
      <c r="D21" s="43">
        <v>2002</v>
      </c>
      <c r="E21" s="43" t="s">
        <v>109</v>
      </c>
      <c r="F21" s="101" t="s">
        <v>535</v>
      </c>
      <c r="G21" s="50" t="s">
        <v>539</v>
      </c>
      <c r="H21" s="99" t="s">
        <v>456</v>
      </c>
      <c r="I21" s="117" t="s">
        <v>457</v>
      </c>
      <c r="J21" s="196">
        <v>4</v>
      </c>
      <c r="K21" s="109">
        <v>50.06</v>
      </c>
      <c r="L21" s="196"/>
      <c r="M21" s="109"/>
      <c r="N21" s="135"/>
      <c r="O21" s="12">
        <f t="shared" si="0"/>
        <v>-1.2349999999999994</v>
      </c>
      <c r="P21" s="12">
        <f t="shared" si="1"/>
        <v>-36</v>
      </c>
    </row>
    <row r="22" spans="1:16" s="5" customFormat="1" ht="69.75" customHeight="1">
      <c r="A22" s="113">
        <v>12</v>
      </c>
      <c r="B22" s="93">
        <v>104</v>
      </c>
      <c r="C22" s="101" t="s">
        <v>181</v>
      </c>
      <c r="D22" s="43">
        <v>1956</v>
      </c>
      <c r="E22" s="43" t="s">
        <v>72</v>
      </c>
      <c r="F22" s="101" t="s">
        <v>383</v>
      </c>
      <c r="G22" s="50" t="s">
        <v>519</v>
      </c>
      <c r="H22" s="99" t="s">
        <v>375</v>
      </c>
      <c r="I22" s="117" t="s">
        <v>93</v>
      </c>
      <c r="J22" s="196">
        <v>4</v>
      </c>
      <c r="K22" s="109">
        <v>53.68</v>
      </c>
      <c r="L22" s="196"/>
      <c r="M22" s="109"/>
      <c r="N22" s="135"/>
      <c r="O22" s="12">
        <f t="shared" si="0"/>
        <v>-0.33000000000000007</v>
      </c>
      <c r="P22" s="12">
        <f t="shared" si="1"/>
        <v>-36</v>
      </c>
    </row>
    <row r="23" spans="1:16" s="5" customFormat="1" ht="69.75" customHeight="1">
      <c r="A23" s="113">
        <v>13</v>
      </c>
      <c r="B23" s="93">
        <v>72</v>
      </c>
      <c r="C23" s="101" t="s">
        <v>263</v>
      </c>
      <c r="D23" s="43">
        <v>1971</v>
      </c>
      <c r="E23" s="43" t="s">
        <v>72</v>
      </c>
      <c r="F23" s="101" t="s">
        <v>264</v>
      </c>
      <c r="G23" s="50" t="s">
        <v>265</v>
      </c>
      <c r="H23" s="99" t="s">
        <v>266</v>
      </c>
      <c r="I23" s="117" t="s">
        <v>267</v>
      </c>
      <c r="J23" s="196">
        <v>5</v>
      </c>
      <c r="K23" s="109">
        <v>57.63</v>
      </c>
      <c r="L23" s="196"/>
      <c r="M23" s="109"/>
      <c r="N23" s="135"/>
      <c r="O23" s="12">
        <f t="shared" si="0"/>
        <v>0.6575000000000006</v>
      </c>
      <c r="P23" s="12">
        <f t="shared" si="1"/>
        <v>-36</v>
      </c>
    </row>
    <row r="24" spans="1:16" s="5" customFormat="1" ht="69.75" customHeight="1">
      <c r="A24" s="113">
        <v>14</v>
      </c>
      <c r="B24" s="93">
        <v>58</v>
      </c>
      <c r="C24" s="101" t="s">
        <v>71</v>
      </c>
      <c r="D24" s="43"/>
      <c r="E24" s="43"/>
      <c r="F24" s="101" t="s">
        <v>370</v>
      </c>
      <c r="G24" s="50" t="s">
        <v>371</v>
      </c>
      <c r="H24" s="99" t="s">
        <v>96</v>
      </c>
      <c r="I24" s="117" t="s">
        <v>177</v>
      </c>
      <c r="J24" s="196">
        <v>5</v>
      </c>
      <c r="K24" s="109">
        <v>58.16</v>
      </c>
      <c r="L24" s="196"/>
      <c r="M24" s="109"/>
      <c r="N24" s="135"/>
      <c r="O24" s="12">
        <f t="shared" si="0"/>
        <v>0.7899999999999991</v>
      </c>
      <c r="P24" s="12">
        <f t="shared" si="1"/>
        <v>-36</v>
      </c>
    </row>
    <row r="25" spans="1:16" s="5" customFormat="1" ht="69.75" customHeight="1">
      <c r="A25" s="113">
        <v>15</v>
      </c>
      <c r="B25" s="93">
        <v>80</v>
      </c>
      <c r="C25" s="101" t="s">
        <v>222</v>
      </c>
      <c r="D25" s="43">
        <v>1994</v>
      </c>
      <c r="E25" s="43" t="s">
        <v>84</v>
      </c>
      <c r="F25" s="101" t="s">
        <v>467</v>
      </c>
      <c r="G25" s="50" t="s">
        <v>293</v>
      </c>
      <c r="H25" s="99" t="s">
        <v>116</v>
      </c>
      <c r="I25" s="117" t="s">
        <v>112</v>
      </c>
      <c r="J25" s="196">
        <v>9</v>
      </c>
      <c r="K25" s="109">
        <v>56.8</v>
      </c>
      <c r="L25" s="196"/>
      <c r="M25" s="109"/>
      <c r="N25" s="135"/>
      <c r="O25" s="12">
        <f t="shared" si="0"/>
        <v>0.4499999999999993</v>
      </c>
      <c r="P25" s="12">
        <f t="shared" si="1"/>
        <v>-36</v>
      </c>
    </row>
    <row r="26" spans="1:16" s="5" customFormat="1" ht="69.75" customHeight="1">
      <c r="A26" s="113">
        <v>16</v>
      </c>
      <c r="B26" s="93">
        <v>83</v>
      </c>
      <c r="C26" s="101" t="s">
        <v>453</v>
      </c>
      <c r="D26" s="43">
        <v>2001</v>
      </c>
      <c r="E26" s="43" t="s">
        <v>99</v>
      </c>
      <c r="F26" s="101" t="s">
        <v>244</v>
      </c>
      <c r="G26" s="50" t="s">
        <v>245</v>
      </c>
      <c r="H26" s="99" t="s">
        <v>116</v>
      </c>
      <c r="I26" s="117" t="s">
        <v>112</v>
      </c>
      <c r="J26" s="196">
        <v>11</v>
      </c>
      <c r="K26" s="109">
        <v>66.07</v>
      </c>
      <c r="L26" s="196"/>
      <c r="M26" s="109"/>
      <c r="N26" s="135"/>
      <c r="O26" s="12">
        <f t="shared" si="0"/>
        <v>2.7674999999999983</v>
      </c>
      <c r="P26" s="12">
        <f t="shared" si="1"/>
        <v>-36</v>
      </c>
    </row>
    <row r="27" spans="1:16" s="5" customFormat="1" ht="31.5" customHeight="1">
      <c r="A27" s="506" t="s">
        <v>626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6"/>
      <c r="O27" s="12"/>
      <c r="P27" s="12"/>
    </row>
    <row r="28" spans="1:16" s="5" customFormat="1" ht="67.5" customHeight="1">
      <c r="A28" s="113">
        <v>1</v>
      </c>
      <c r="B28" s="93">
        <v>41</v>
      </c>
      <c r="C28" s="101" t="s">
        <v>372</v>
      </c>
      <c r="D28" s="43">
        <v>1962</v>
      </c>
      <c r="E28" s="43" t="s">
        <v>9</v>
      </c>
      <c r="F28" s="99" t="s">
        <v>359</v>
      </c>
      <c r="G28" s="50" t="s">
        <v>358</v>
      </c>
      <c r="H28" s="86" t="s">
        <v>159</v>
      </c>
      <c r="I28" s="136" t="s">
        <v>160</v>
      </c>
      <c r="J28" s="196">
        <v>0</v>
      </c>
      <c r="K28" s="109">
        <v>44.09</v>
      </c>
      <c r="L28" s="196"/>
      <c r="M28" s="109"/>
      <c r="N28" s="135"/>
      <c r="O28" s="12">
        <f>(K28-$O$9)/4</f>
        <v>-2.727499999999999</v>
      </c>
      <c r="P28" s="12">
        <f>(M28-$P$9)/1</f>
        <v>-36</v>
      </c>
    </row>
    <row r="29" spans="1:16" s="5" customFormat="1" ht="67.5" customHeight="1">
      <c r="A29" s="113">
        <v>2</v>
      </c>
      <c r="B29" s="93">
        <v>116</v>
      </c>
      <c r="C29" s="101" t="s">
        <v>627</v>
      </c>
      <c r="D29" s="43"/>
      <c r="E29" s="43" t="s">
        <v>9</v>
      </c>
      <c r="F29" s="45" t="s">
        <v>624</v>
      </c>
      <c r="G29" s="50" t="s">
        <v>625</v>
      </c>
      <c r="H29" s="86" t="s">
        <v>446</v>
      </c>
      <c r="I29" s="136" t="s">
        <v>447</v>
      </c>
      <c r="J29" s="196">
        <v>4</v>
      </c>
      <c r="K29" s="109">
        <v>45.13</v>
      </c>
      <c r="L29" s="196"/>
      <c r="M29" s="109"/>
      <c r="N29" s="135"/>
      <c r="O29" s="12">
        <f>(K29-$O$9)/4</f>
        <v>-2.4674999999999994</v>
      </c>
      <c r="P29" s="12">
        <f>(M29-$P$9)/1</f>
        <v>-36</v>
      </c>
    </row>
    <row r="30" spans="1:16" s="5" customFormat="1" ht="67.5" customHeight="1">
      <c r="A30" s="113" t="s">
        <v>526</v>
      </c>
      <c r="B30" s="93">
        <v>28</v>
      </c>
      <c r="C30" s="101" t="s">
        <v>422</v>
      </c>
      <c r="D30" s="43">
        <v>2003</v>
      </c>
      <c r="E30" s="43" t="s">
        <v>109</v>
      </c>
      <c r="F30" s="101" t="s">
        <v>423</v>
      </c>
      <c r="G30" s="50" t="s">
        <v>424</v>
      </c>
      <c r="H30" s="86" t="s">
        <v>87</v>
      </c>
      <c r="I30" s="136" t="s">
        <v>425</v>
      </c>
      <c r="J30" s="196">
        <v>6</v>
      </c>
      <c r="K30" s="109">
        <v>59.36</v>
      </c>
      <c r="L30" s="196"/>
      <c r="M30" s="109"/>
      <c r="N30" s="135"/>
      <c r="O30" s="12">
        <f>(K30-$O$9)/4</f>
        <v>1.0899999999999999</v>
      </c>
      <c r="P30" s="12">
        <f>(M30-$P$9)/1</f>
        <v>-36</v>
      </c>
    </row>
    <row r="31" spans="1:16" s="5" customFormat="1" ht="67.5" customHeight="1">
      <c r="A31" s="113"/>
      <c r="B31" s="93">
        <v>28</v>
      </c>
      <c r="C31" s="101" t="s">
        <v>422</v>
      </c>
      <c r="D31" s="43">
        <v>2003</v>
      </c>
      <c r="E31" s="43" t="s">
        <v>109</v>
      </c>
      <c r="F31" s="101" t="s">
        <v>423</v>
      </c>
      <c r="G31" s="50" t="s">
        <v>424</v>
      </c>
      <c r="H31" s="86" t="s">
        <v>87</v>
      </c>
      <c r="I31" s="136" t="s">
        <v>425</v>
      </c>
      <c r="J31" s="505" t="s">
        <v>384</v>
      </c>
      <c r="K31" s="361"/>
      <c r="L31" s="361"/>
      <c r="M31" s="361"/>
      <c r="N31" s="362"/>
      <c r="O31" s="12">
        <f>(K31-$O$9)/4</f>
        <v>-13.75</v>
      </c>
      <c r="P31" s="12">
        <f>(M31-$P$9)/1</f>
        <v>-36</v>
      </c>
    </row>
    <row r="32" spans="1:16" s="5" customFormat="1" ht="67.5" customHeight="1">
      <c r="A32" s="113"/>
      <c r="B32" s="93">
        <v>55</v>
      </c>
      <c r="C32" s="101" t="s">
        <v>168</v>
      </c>
      <c r="D32" s="43">
        <v>1971</v>
      </c>
      <c r="E32" s="43" t="s">
        <v>169</v>
      </c>
      <c r="F32" s="101" t="s">
        <v>373</v>
      </c>
      <c r="G32" s="50" t="s">
        <v>374</v>
      </c>
      <c r="H32" s="86" t="s">
        <v>96</v>
      </c>
      <c r="I32" s="136" t="s">
        <v>171</v>
      </c>
      <c r="J32" s="505" t="s">
        <v>384</v>
      </c>
      <c r="K32" s="361"/>
      <c r="L32" s="361"/>
      <c r="M32" s="361"/>
      <c r="N32" s="362"/>
      <c r="O32" s="12">
        <f>(K32-$O$9)/4</f>
        <v>-13.75</v>
      </c>
      <c r="P32" s="12">
        <f>(M32-$P$9)/1</f>
        <v>-36</v>
      </c>
    </row>
    <row r="33" ht="9.75" customHeight="1"/>
    <row r="34" spans="4:9" ht="35.25" customHeight="1">
      <c r="D34" s="190" t="s">
        <v>46</v>
      </c>
      <c r="E34" s="191"/>
      <c r="F34" s="192"/>
      <c r="G34" s="192"/>
      <c r="H34" s="19"/>
      <c r="I34" s="190" t="s">
        <v>47</v>
      </c>
    </row>
    <row r="35" spans="4:9" ht="8.25" customHeight="1">
      <c r="D35" s="192"/>
      <c r="E35" s="192"/>
      <c r="F35" s="192"/>
      <c r="G35" s="192"/>
      <c r="H35" s="19"/>
      <c r="I35" s="193"/>
    </row>
    <row r="36" spans="4:9" ht="25.5" customHeight="1">
      <c r="D36" s="190" t="s">
        <v>37</v>
      </c>
      <c r="E36" s="191"/>
      <c r="F36" s="192"/>
      <c r="G36" s="192"/>
      <c r="H36" s="19"/>
      <c r="I36" s="190" t="s">
        <v>30</v>
      </c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22">
    <mergeCell ref="G7:G9"/>
    <mergeCell ref="J7:M7"/>
    <mergeCell ref="E7:E9"/>
    <mergeCell ref="F7:F9"/>
    <mergeCell ref="H7:H9"/>
    <mergeCell ref="I7:I9"/>
    <mergeCell ref="J31:N31"/>
    <mergeCell ref="J32:N32"/>
    <mergeCell ref="A27:N27"/>
    <mergeCell ref="C7:C9"/>
    <mergeCell ref="J8:K8"/>
    <mergeCell ref="L8:M8"/>
    <mergeCell ref="A7:A9"/>
    <mergeCell ref="B7:B9"/>
    <mergeCell ref="D7:D9"/>
    <mergeCell ref="N7:N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view="pageBreakPreview" zoomScale="39" zoomScaleNormal="41" zoomScaleSheetLayoutView="39" zoomScalePageLayoutView="0" workbookViewId="0" topLeftCell="A12">
      <selection activeCell="B17" sqref="B17:I17"/>
    </sheetView>
  </sheetViews>
  <sheetFormatPr defaultColWidth="9.140625" defaultRowHeight="12.75"/>
  <cols>
    <col min="1" max="1" width="12.421875" style="1" customWidth="1"/>
    <col min="2" max="2" width="13.57421875" style="18" customWidth="1"/>
    <col min="3" max="3" width="82.8515625" style="2" customWidth="1"/>
    <col min="4" max="4" width="22.00390625" style="69" customWidth="1"/>
    <col min="5" max="5" width="20.57421875" style="69" customWidth="1"/>
    <col min="6" max="6" width="45.8515625" style="1" customWidth="1"/>
    <col min="7" max="7" width="46.28125" style="39" customWidth="1"/>
    <col min="8" max="8" width="52.140625" style="1" customWidth="1"/>
    <col min="9" max="9" width="48.28125" style="1" customWidth="1"/>
    <col min="10" max="10" width="14.7109375" style="1" customWidth="1"/>
    <col min="11" max="11" width="20.7109375" style="1" customWidth="1"/>
    <col min="12" max="12" width="14.7109375" style="1" customWidth="1"/>
    <col min="13" max="13" width="17.57421875" style="1" customWidth="1"/>
    <col min="14" max="14" width="15.140625" style="1" customWidth="1"/>
    <col min="15" max="16" width="16.140625" style="24" customWidth="1"/>
    <col min="17" max="16384" width="9.140625" style="1" customWidth="1"/>
  </cols>
  <sheetData>
    <row r="1" spans="1:16" s="3" customFormat="1" ht="80.25" customHeight="1">
      <c r="A1" s="429" t="s">
        <v>633</v>
      </c>
      <c r="B1" s="429"/>
      <c r="C1" s="429"/>
      <c r="D1" s="429"/>
      <c r="E1" s="429"/>
      <c r="F1" s="429"/>
      <c r="G1" s="429"/>
      <c r="H1" s="429"/>
      <c r="I1" s="429"/>
      <c r="J1" s="430"/>
      <c r="K1" s="430"/>
      <c r="L1" s="412"/>
      <c r="M1" s="412"/>
      <c r="N1" s="412"/>
      <c r="O1" s="20"/>
      <c r="P1" s="20"/>
    </row>
    <row r="2" spans="1:16" s="3" customFormat="1" ht="36.7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12"/>
      <c r="M2" s="412"/>
      <c r="N2" s="412"/>
      <c r="O2" s="20"/>
      <c r="P2" s="20"/>
    </row>
    <row r="3" spans="1:16" s="3" customFormat="1" ht="35.2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12"/>
      <c r="M3" s="412"/>
      <c r="N3" s="412"/>
      <c r="O3" s="20"/>
      <c r="P3" s="20"/>
    </row>
    <row r="4" spans="1:16" s="3" customFormat="1" ht="43.5" customHeight="1">
      <c r="A4" s="431">
        <v>42799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12"/>
      <c r="M4" s="412"/>
      <c r="N4" s="412"/>
      <c r="O4" s="20"/>
      <c r="P4" s="20"/>
    </row>
    <row r="5" spans="1:16" s="3" customFormat="1" ht="38.25" customHeight="1">
      <c r="A5" s="429" t="s">
        <v>628</v>
      </c>
      <c r="B5" s="429"/>
      <c r="C5" s="429"/>
      <c r="D5" s="429"/>
      <c r="E5" s="429"/>
      <c r="F5" s="429"/>
      <c r="G5" s="429"/>
      <c r="H5" s="429"/>
      <c r="I5" s="429"/>
      <c r="J5" s="430"/>
      <c r="K5" s="430"/>
      <c r="L5" s="412"/>
      <c r="M5" s="412"/>
      <c r="N5" s="412"/>
      <c r="O5" s="20"/>
      <c r="P5" s="20"/>
    </row>
    <row r="6" spans="1:16" s="3" customFormat="1" ht="52.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12"/>
      <c r="M6" s="412"/>
      <c r="N6" s="412"/>
      <c r="O6" s="20"/>
      <c r="P6" s="20"/>
    </row>
    <row r="7" spans="1:16" s="4" customFormat="1" ht="27.75" customHeight="1">
      <c r="A7" s="367" t="s">
        <v>17</v>
      </c>
      <c r="B7" s="370" t="s">
        <v>4</v>
      </c>
      <c r="C7" s="370" t="s">
        <v>2</v>
      </c>
      <c r="D7" s="510" t="s">
        <v>8</v>
      </c>
      <c r="E7" s="510" t="s">
        <v>6</v>
      </c>
      <c r="F7" s="370" t="s">
        <v>3</v>
      </c>
      <c r="G7" s="481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515"/>
      <c r="O7" s="20"/>
      <c r="P7" s="20"/>
    </row>
    <row r="8" spans="1:16" s="4" customFormat="1" ht="30.75" customHeight="1">
      <c r="A8" s="367"/>
      <c r="B8" s="370"/>
      <c r="C8" s="370"/>
      <c r="D8" s="510"/>
      <c r="E8" s="510"/>
      <c r="F8" s="370"/>
      <c r="G8" s="373"/>
      <c r="H8" s="474"/>
      <c r="I8" s="474"/>
      <c r="J8" s="515" t="s">
        <v>35</v>
      </c>
      <c r="K8" s="518"/>
      <c r="L8" s="401" t="s">
        <v>23</v>
      </c>
      <c r="M8" s="517"/>
      <c r="N8" s="516"/>
      <c r="O8" s="20"/>
      <c r="P8" s="20"/>
    </row>
    <row r="9" spans="1:16" s="4" customFormat="1" ht="35.25" customHeight="1">
      <c r="A9" s="368"/>
      <c r="B9" s="371"/>
      <c r="C9" s="371"/>
      <c r="D9" s="511"/>
      <c r="E9" s="511"/>
      <c r="F9" s="371"/>
      <c r="G9" s="373"/>
      <c r="H9" s="475"/>
      <c r="I9" s="475"/>
      <c r="J9" s="137" t="s">
        <v>18</v>
      </c>
      <c r="K9" s="138" t="s">
        <v>16</v>
      </c>
      <c r="L9" s="137" t="s">
        <v>18</v>
      </c>
      <c r="M9" s="138" t="s">
        <v>16</v>
      </c>
      <c r="N9" s="516"/>
      <c r="O9" s="96">
        <v>55</v>
      </c>
      <c r="P9" s="96">
        <v>36</v>
      </c>
    </row>
    <row r="10" spans="1:16" s="5" customFormat="1" ht="73.5" customHeight="1" hidden="1">
      <c r="A10" s="128"/>
      <c r="B10" s="156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57"/>
      <c r="H10" s="112" t="s">
        <v>20</v>
      </c>
      <c r="I10" s="112" t="s">
        <v>12</v>
      </c>
      <c r="J10" s="126" t="s">
        <v>15</v>
      </c>
      <c r="K10" s="127" t="s">
        <v>16</v>
      </c>
      <c r="L10" s="126" t="s">
        <v>15</v>
      </c>
      <c r="M10" s="127" t="s">
        <v>16</v>
      </c>
      <c r="N10" s="127"/>
      <c r="O10" s="20"/>
      <c r="P10" s="20"/>
    </row>
    <row r="11" spans="1:16" s="5" customFormat="1" ht="44.25" customHeight="1">
      <c r="A11" s="512" t="s">
        <v>377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4"/>
      <c r="O11" s="20"/>
      <c r="P11" s="20"/>
    </row>
    <row r="12" spans="1:17" s="5" customFormat="1" ht="133.5" customHeight="1">
      <c r="A12" s="166">
        <v>1</v>
      </c>
      <c r="B12" s="104">
        <v>6</v>
      </c>
      <c r="C12" s="108" t="s">
        <v>71</v>
      </c>
      <c r="D12" s="134">
        <v>1992</v>
      </c>
      <c r="E12" s="43" t="s">
        <v>72</v>
      </c>
      <c r="F12" s="108" t="s">
        <v>73</v>
      </c>
      <c r="G12" s="50" t="s">
        <v>74</v>
      </c>
      <c r="H12" s="101" t="s">
        <v>75</v>
      </c>
      <c r="I12" s="242" t="s">
        <v>76</v>
      </c>
      <c r="J12" s="111">
        <v>0</v>
      </c>
      <c r="K12" s="118">
        <v>54.86</v>
      </c>
      <c r="L12" s="111">
        <v>0</v>
      </c>
      <c r="M12" s="118">
        <v>32.04</v>
      </c>
      <c r="N12" s="119"/>
      <c r="O12" s="110">
        <f aca="true" t="shared" si="0" ref="O12:O25">(K12-$O$9)/4</f>
        <v>-0.03500000000000014</v>
      </c>
      <c r="P12" s="110">
        <f aca="true" t="shared" si="1" ref="P12:P25">(M12-$P$9)/1</f>
        <v>-3.960000000000001</v>
      </c>
      <c r="Q12" s="5">
        <v>4</v>
      </c>
    </row>
    <row r="13" spans="1:17" s="5" customFormat="1" ht="133.5" customHeight="1">
      <c r="A13" s="166">
        <v>2</v>
      </c>
      <c r="B13" s="104">
        <v>81</v>
      </c>
      <c r="C13" s="108" t="s">
        <v>222</v>
      </c>
      <c r="D13" s="134">
        <v>1994</v>
      </c>
      <c r="E13" s="43" t="s">
        <v>84</v>
      </c>
      <c r="F13" s="108" t="s">
        <v>223</v>
      </c>
      <c r="G13" s="50" t="s">
        <v>224</v>
      </c>
      <c r="H13" s="101" t="s">
        <v>116</v>
      </c>
      <c r="I13" s="242">
        <v>3</v>
      </c>
      <c r="J13" s="111">
        <v>0</v>
      </c>
      <c r="K13" s="118">
        <v>54.17</v>
      </c>
      <c r="L13" s="111">
        <v>0</v>
      </c>
      <c r="M13" s="118">
        <v>34.7</v>
      </c>
      <c r="N13" s="119"/>
      <c r="O13" s="110">
        <f t="shared" si="0"/>
        <v>-0.20749999999999957</v>
      </c>
      <c r="P13" s="110">
        <f t="shared" si="1"/>
        <v>-1.2999999999999972</v>
      </c>
      <c r="Q13" s="5">
        <v>5</v>
      </c>
    </row>
    <row r="14" spans="1:17" s="5" customFormat="1" ht="133.5" customHeight="1">
      <c r="A14" s="166">
        <v>3</v>
      </c>
      <c r="B14" s="104">
        <v>14</v>
      </c>
      <c r="C14" s="108" t="s">
        <v>196</v>
      </c>
      <c r="D14" s="134">
        <v>1979</v>
      </c>
      <c r="E14" s="43" t="s">
        <v>72</v>
      </c>
      <c r="F14" s="108" t="s">
        <v>197</v>
      </c>
      <c r="G14" s="50" t="s">
        <v>198</v>
      </c>
      <c r="H14" s="101" t="s">
        <v>629</v>
      </c>
      <c r="I14" s="242" t="s">
        <v>200</v>
      </c>
      <c r="J14" s="111">
        <v>0</v>
      </c>
      <c r="K14" s="118">
        <v>47.65</v>
      </c>
      <c r="L14" s="111">
        <v>0</v>
      </c>
      <c r="M14" s="118">
        <v>35.19</v>
      </c>
      <c r="N14" s="119"/>
      <c r="O14" s="110">
        <f t="shared" si="0"/>
        <v>-1.8375000000000004</v>
      </c>
      <c r="P14" s="110">
        <f t="shared" si="1"/>
        <v>-0.8100000000000023</v>
      </c>
      <c r="Q14" s="5">
        <v>2</v>
      </c>
    </row>
    <row r="15" spans="1:17" s="5" customFormat="1" ht="133.5" customHeight="1">
      <c r="A15" s="166">
        <v>4</v>
      </c>
      <c r="B15" s="104">
        <v>99</v>
      </c>
      <c r="C15" s="108" t="s">
        <v>130</v>
      </c>
      <c r="D15" s="134">
        <v>1992</v>
      </c>
      <c r="E15" s="43" t="s">
        <v>169</v>
      </c>
      <c r="F15" s="108" t="s">
        <v>180</v>
      </c>
      <c r="G15" s="50" t="s">
        <v>622</v>
      </c>
      <c r="H15" s="101" t="s">
        <v>129</v>
      </c>
      <c r="I15" s="242" t="s">
        <v>93</v>
      </c>
      <c r="J15" s="111">
        <v>0</v>
      </c>
      <c r="K15" s="118">
        <v>53.76</v>
      </c>
      <c r="L15" s="111">
        <v>4</v>
      </c>
      <c r="M15" s="118">
        <v>32.4</v>
      </c>
      <c r="N15" s="119"/>
      <c r="O15" s="110">
        <f t="shared" si="0"/>
        <v>-0.3100000000000005</v>
      </c>
      <c r="P15" s="110">
        <f t="shared" si="1"/>
        <v>-3.6000000000000014</v>
      </c>
      <c r="Q15" s="5">
        <v>1</v>
      </c>
    </row>
    <row r="16" spans="1:17" s="5" customFormat="1" ht="133.5" customHeight="1">
      <c r="A16" s="166">
        <v>5</v>
      </c>
      <c r="B16" s="104">
        <v>13</v>
      </c>
      <c r="C16" s="108" t="s">
        <v>60</v>
      </c>
      <c r="D16" s="134">
        <v>1988</v>
      </c>
      <c r="E16" s="43" t="s">
        <v>84</v>
      </c>
      <c r="F16" s="108" t="s">
        <v>194</v>
      </c>
      <c r="G16" s="50" t="s">
        <v>195</v>
      </c>
      <c r="H16" s="101" t="s">
        <v>59</v>
      </c>
      <c r="I16" s="242" t="s">
        <v>93</v>
      </c>
      <c r="J16" s="111">
        <v>0</v>
      </c>
      <c r="K16" s="118">
        <v>53.45</v>
      </c>
      <c r="L16" s="111">
        <v>4</v>
      </c>
      <c r="M16" s="118">
        <v>33.62</v>
      </c>
      <c r="N16" s="119"/>
      <c r="O16" s="110">
        <f t="shared" si="0"/>
        <v>-0.3874999999999993</v>
      </c>
      <c r="P16" s="110">
        <f t="shared" si="1"/>
        <v>-2.3800000000000026</v>
      </c>
      <c r="Q16" s="5">
        <v>3</v>
      </c>
    </row>
    <row r="17" spans="1:16" s="5" customFormat="1" ht="133.5" customHeight="1">
      <c r="A17" s="166">
        <v>6</v>
      </c>
      <c r="B17" s="104">
        <v>110</v>
      </c>
      <c r="C17" s="108" t="s">
        <v>459</v>
      </c>
      <c r="D17" s="134">
        <v>1995</v>
      </c>
      <c r="E17" s="43" t="s">
        <v>109</v>
      </c>
      <c r="F17" s="108" t="s">
        <v>460</v>
      </c>
      <c r="G17" s="91" t="s">
        <v>556</v>
      </c>
      <c r="H17" s="101" t="s">
        <v>461</v>
      </c>
      <c r="I17" s="242" t="s">
        <v>462</v>
      </c>
      <c r="J17" s="111">
        <v>4</v>
      </c>
      <c r="K17" s="118">
        <v>46.05</v>
      </c>
      <c r="L17" s="111"/>
      <c r="M17" s="118"/>
      <c r="N17" s="119"/>
      <c r="O17" s="110">
        <f t="shared" si="0"/>
        <v>-2.2375000000000007</v>
      </c>
      <c r="P17" s="110">
        <f t="shared" si="1"/>
        <v>-36</v>
      </c>
    </row>
    <row r="18" spans="1:16" s="5" customFormat="1" ht="133.5" customHeight="1">
      <c r="A18" s="166">
        <v>7</v>
      </c>
      <c r="B18" s="104">
        <v>20</v>
      </c>
      <c r="C18" s="108" t="s">
        <v>204</v>
      </c>
      <c r="D18" s="134">
        <v>1991</v>
      </c>
      <c r="E18" s="43" t="s">
        <v>72</v>
      </c>
      <c r="F18" s="108" t="s">
        <v>205</v>
      </c>
      <c r="G18" s="91" t="s">
        <v>206</v>
      </c>
      <c r="H18" s="81" t="s">
        <v>207</v>
      </c>
      <c r="I18" s="242" t="s">
        <v>208</v>
      </c>
      <c r="J18" s="111">
        <v>4</v>
      </c>
      <c r="K18" s="118">
        <v>51.29</v>
      </c>
      <c r="L18" s="111"/>
      <c r="M18" s="118"/>
      <c r="N18" s="119"/>
      <c r="O18" s="110">
        <f t="shared" si="0"/>
        <v>-0.9275000000000002</v>
      </c>
      <c r="P18" s="110">
        <f t="shared" si="1"/>
        <v>-36</v>
      </c>
    </row>
    <row r="19" spans="1:16" s="5" customFormat="1" ht="133.5" customHeight="1">
      <c r="A19" s="166">
        <v>8</v>
      </c>
      <c r="B19" s="104">
        <v>96</v>
      </c>
      <c r="C19" s="108" t="s">
        <v>227</v>
      </c>
      <c r="D19" s="134">
        <v>1991</v>
      </c>
      <c r="E19" s="43" t="s">
        <v>84</v>
      </c>
      <c r="F19" s="108" t="s">
        <v>228</v>
      </c>
      <c r="G19" s="91" t="s">
        <v>623</v>
      </c>
      <c r="H19" s="101" t="s">
        <v>129</v>
      </c>
      <c r="I19" s="242" t="s">
        <v>93</v>
      </c>
      <c r="J19" s="111">
        <v>4</v>
      </c>
      <c r="K19" s="118">
        <v>52.04</v>
      </c>
      <c r="L19" s="111"/>
      <c r="M19" s="118"/>
      <c r="N19" s="119"/>
      <c r="O19" s="110">
        <f t="shared" si="0"/>
        <v>-0.7400000000000002</v>
      </c>
      <c r="P19" s="110">
        <f t="shared" si="1"/>
        <v>-36</v>
      </c>
    </row>
    <row r="20" spans="1:16" s="5" customFormat="1" ht="133.5" customHeight="1">
      <c r="A20" s="166">
        <v>9</v>
      </c>
      <c r="B20" s="104">
        <v>100</v>
      </c>
      <c r="C20" s="108" t="s">
        <v>130</v>
      </c>
      <c r="D20" s="134">
        <v>1992</v>
      </c>
      <c r="E20" s="43" t="s">
        <v>169</v>
      </c>
      <c r="F20" s="108" t="s">
        <v>480</v>
      </c>
      <c r="G20" s="91" t="s">
        <v>369</v>
      </c>
      <c r="H20" s="101" t="s">
        <v>129</v>
      </c>
      <c r="I20" s="242" t="s">
        <v>93</v>
      </c>
      <c r="J20" s="111">
        <v>4</v>
      </c>
      <c r="K20" s="118">
        <v>52.27</v>
      </c>
      <c r="L20" s="111"/>
      <c r="M20" s="118"/>
      <c r="N20" s="119"/>
      <c r="O20" s="110">
        <f t="shared" si="0"/>
        <v>-0.6824999999999992</v>
      </c>
      <c r="P20" s="110">
        <f t="shared" si="1"/>
        <v>-36</v>
      </c>
    </row>
    <row r="21" spans="1:16" s="5" customFormat="1" ht="133.5" customHeight="1">
      <c r="A21" s="166">
        <v>10</v>
      </c>
      <c r="B21" s="104">
        <v>76</v>
      </c>
      <c r="C21" s="108" t="s">
        <v>112</v>
      </c>
      <c r="D21" s="134">
        <v>1966</v>
      </c>
      <c r="E21" s="43" t="s">
        <v>84</v>
      </c>
      <c r="F21" s="108" t="s">
        <v>217</v>
      </c>
      <c r="G21" s="91" t="s">
        <v>218</v>
      </c>
      <c r="H21" s="101" t="s">
        <v>116</v>
      </c>
      <c r="I21" s="242" t="s">
        <v>93</v>
      </c>
      <c r="J21" s="111">
        <v>4</v>
      </c>
      <c r="K21" s="118">
        <v>54.08</v>
      </c>
      <c r="L21" s="111"/>
      <c r="M21" s="118"/>
      <c r="N21" s="119"/>
      <c r="O21" s="110">
        <f t="shared" si="0"/>
        <v>-0.23000000000000043</v>
      </c>
      <c r="P21" s="110">
        <f t="shared" si="1"/>
        <v>-36</v>
      </c>
    </row>
    <row r="22" spans="1:16" s="5" customFormat="1" ht="133.5" customHeight="1">
      <c r="A22" s="166">
        <v>11</v>
      </c>
      <c r="B22" s="104">
        <v>61</v>
      </c>
      <c r="C22" s="108" t="s">
        <v>64</v>
      </c>
      <c r="D22" s="134">
        <v>1992</v>
      </c>
      <c r="E22" s="43" t="s">
        <v>84</v>
      </c>
      <c r="F22" s="108" t="s">
        <v>215</v>
      </c>
      <c r="G22" s="75" t="s">
        <v>216</v>
      </c>
      <c r="H22" s="101" t="s">
        <v>63</v>
      </c>
      <c r="I22" s="242" t="s">
        <v>102</v>
      </c>
      <c r="J22" s="111">
        <v>5</v>
      </c>
      <c r="K22" s="118">
        <v>55.16</v>
      </c>
      <c r="L22" s="111"/>
      <c r="M22" s="118"/>
      <c r="N22" s="119"/>
      <c r="O22" s="110">
        <f t="shared" si="0"/>
        <v>0.03999999999999915</v>
      </c>
      <c r="P22" s="110">
        <f t="shared" si="1"/>
        <v>-36</v>
      </c>
    </row>
    <row r="23" spans="1:16" s="5" customFormat="1" ht="133.5" customHeight="1">
      <c r="A23" s="166">
        <v>12</v>
      </c>
      <c r="B23" s="104">
        <v>36</v>
      </c>
      <c r="C23" s="108" t="s">
        <v>167</v>
      </c>
      <c r="D23" s="134">
        <v>1988</v>
      </c>
      <c r="E23" s="43" t="s">
        <v>72</v>
      </c>
      <c r="F23" s="108" t="s">
        <v>212</v>
      </c>
      <c r="G23" s="91" t="s">
        <v>213</v>
      </c>
      <c r="H23" s="101" t="s">
        <v>159</v>
      </c>
      <c r="I23" s="242" t="s">
        <v>214</v>
      </c>
      <c r="J23" s="111">
        <v>5</v>
      </c>
      <c r="K23" s="118">
        <v>58.48</v>
      </c>
      <c r="L23" s="111"/>
      <c r="M23" s="118"/>
      <c r="N23" s="119"/>
      <c r="O23" s="110">
        <f t="shared" si="0"/>
        <v>0.8699999999999992</v>
      </c>
      <c r="P23" s="110">
        <f t="shared" si="1"/>
        <v>-36</v>
      </c>
    </row>
    <row r="24" spans="1:16" s="5" customFormat="1" ht="133.5" customHeight="1">
      <c r="A24" s="166">
        <v>13</v>
      </c>
      <c r="B24" s="104">
        <v>15</v>
      </c>
      <c r="C24" s="108" t="s">
        <v>200</v>
      </c>
      <c r="D24" s="134">
        <v>1968</v>
      </c>
      <c r="E24" s="43" t="s">
        <v>72</v>
      </c>
      <c r="F24" s="108" t="s">
        <v>201</v>
      </c>
      <c r="G24" s="91" t="s">
        <v>202</v>
      </c>
      <c r="H24" s="101" t="s">
        <v>199</v>
      </c>
      <c r="I24" s="242" t="s">
        <v>203</v>
      </c>
      <c r="J24" s="111">
        <v>12</v>
      </c>
      <c r="K24" s="118">
        <v>50.97</v>
      </c>
      <c r="L24" s="111"/>
      <c r="M24" s="118"/>
      <c r="N24" s="119"/>
      <c r="O24" s="110">
        <f t="shared" si="0"/>
        <v>-1.0075000000000003</v>
      </c>
      <c r="P24" s="110">
        <f t="shared" si="1"/>
        <v>-36</v>
      </c>
    </row>
    <row r="25" spans="1:16" s="5" customFormat="1" ht="133.5" customHeight="1">
      <c r="A25" s="166">
        <v>14</v>
      </c>
      <c r="B25" s="104">
        <v>23</v>
      </c>
      <c r="C25" s="108" t="s">
        <v>209</v>
      </c>
      <c r="D25" s="134">
        <v>1992</v>
      </c>
      <c r="E25" s="43" t="s">
        <v>84</v>
      </c>
      <c r="F25" s="108" t="s">
        <v>210</v>
      </c>
      <c r="G25" s="91" t="s">
        <v>546</v>
      </c>
      <c r="H25" s="81" t="s">
        <v>207</v>
      </c>
      <c r="I25" s="242" t="s">
        <v>208</v>
      </c>
      <c r="J25" s="111">
        <v>13</v>
      </c>
      <c r="K25" s="118">
        <v>73.33</v>
      </c>
      <c r="L25" s="111"/>
      <c r="M25" s="118"/>
      <c r="N25" s="119"/>
      <c r="O25" s="110">
        <f t="shared" si="0"/>
        <v>4.5825</v>
      </c>
      <c r="P25" s="110">
        <f t="shared" si="1"/>
        <v>-36</v>
      </c>
    </row>
    <row r="26" spans="1:16" s="5" customFormat="1" ht="44.25" customHeight="1">
      <c r="A26" s="512" t="s">
        <v>346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4"/>
      <c r="O26" s="20"/>
      <c r="P26" s="20"/>
    </row>
    <row r="27" spans="1:17" s="5" customFormat="1" ht="133.5" customHeight="1">
      <c r="A27" s="166">
        <v>1</v>
      </c>
      <c r="B27" s="104">
        <v>29</v>
      </c>
      <c r="C27" s="108" t="s">
        <v>543</v>
      </c>
      <c r="D27" s="134">
        <v>2004</v>
      </c>
      <c r="E27" s="43" t="s">
        <v>109</v>
      </c>
      <c r="F27" s="108" t="s">
        <v>451</v>
      </c>
      <c r="G27" s="50" t="s">
        <v>452</v>
      </c>
      <c r="H27" s="101" t="s">
        <v>87</v>
      </c>
      <c r="I27" s="242" t="s">
        <v>425</v>
      </c>
      <c r="J27" s="111">
        <v>0</v>
      </c>
      <c r="K27" s="118">
        <v>51.47</v>
      </c>
      <c r="L27" s="111">
        <v>0</v>
      </c>
      <c r="M27" s="118">
        <v>32.99</v>
      </c>
      <c r="N27" s="119"/>
      <c r="O27" s="110">
        <f aca="true" t="shared" si="2" ref="O27:O33">(K27-$O$9)/4</f>
        <v>-0.8825000000000003</v>
      </c>
      <c r="P27" s="110">
        <f aca="true" t="shared" si="3" ref="P27:P33">(M27-$P$9)/1</f>
        <v>-3.009999999999998</v>
      </c>
      <c r="Q27" s="5">
        <v>6</v>
      </c>
    </row>
    <row r="28" spans="1:17" s="5" customFormat="1" ht="133.5" customHeight="1">
      <c r="A28" s="166">
        <v>2</v>
      </c>
      <c r="B28" s="104">
        <v>94</v>
      </c>
      <c r="C28" s="108" t="s">
        <v>381</v>
      </c>
      <c r="D28" s="134">
        <v>2004</v>
      </c>
      <c r="E28" s="43" t="s">
        <v>109</v>
      </c>
      <c r="F28" s="108" t="s">
        <v>365</v>
      </c>
      <c r="G28" s="91" t="s">
        <v>366</v>
      </c>
      <c r="H28" s="101" t="s">
        <v>127</v>
      </c>
      <c r="I28" s="242" t="s">
        <v>128</v>
      </c>
      <c r="J28" s="111">
        <v>0</v>
      </c>
      <c r="K28" s="118">
        <v>52.92</v>
      </c>
      <c r="L28" s="111">
        <v>4</v>
      </c>
      <c r="M28" s="118">
        <v>33.4</v>
      </c>
      <c r="N28" s="119"/>
      <c r="O28" s="110">
        <f t="shared" si="2"/>
        <v>-0.5199999999999996</v>
      </c>
      <c r="P28" s="110">
        <f t="shared" si="3"/>
        <v>-2.6000000000000014</v>
      </c>
      <c r="Q28" s="5">
        <v>8</v>
      </c>
    </row>
    <row r="29" spans="1:17" s="5" customFormat="1" ht="133.5" customHeight="1">
      <c r="A29" s="166">
        <v>3</v>
      </c>
      <c r="B29" s="104">
        <v>66</v>
      </c>
      <c r="C29" s="108" t="s">
        <v>379</v>
      </c>
      <c r="D29" s="134">
        <v>2004</v>
      </c>
      <c r="E29" s="43" t="s">
        <v>56</v>
      </c>
      <c r="F29" s="108" t="s">
        <v>188</v>
      </c>
      <c r="G29" s="50" t="s">
        <v>189</v>
      </c>
      <c r="H29" s="101" t="s">
        <v>63</v>
      </c>
      <c r="I29" s="242" t="s">
        <v>102</v>
      </c>
      <c r="J29" s="111">
        <v>0</v>
      </c>
      <c r="K29" s="118">
        <v>45.98</v>
      </c>
      <c r="L29" s="111">
        <v>8</v>
      </c>
      <c r="M29" s="118">
        <v>30.32</v>
      </c>
      <c r="N29" s="119"/>
      <c r="O29" s="110">
        <f t="shared" si="2"/>
        <v>-2.255000000000001</v>
      </c>
      <c r="P29" s="110">
        <f t="shared" si="3"/>
        <v>-5.68</v>
      </c>
      <c r="Q29" s="5">
        <v>7</v>
      </c>
    </row>
    <row r="30" spans="1:16" s="5" customFormat="1" ht="133.5" customHeight="1">
      <c r="A30" s="166">
        <v>4</v>
      </c>
      <c r="B30" s="104">
        <v>117</v>
      </c>
      <c r="C30" s="108" t="s">
        <v>544</v>
      </c>
      <c r="D30" s="134">
        <v>2003</v>
      </c>
      <c r="E30" s="43" t="s">
        <v>56</v>
      </c>
      <c r="F30" s="108" t="s">
        <v>469</v>
      </c>
      <c r="G30" s="91" t="s">
        <v>470</v>
      </c>
      <c r="H30" s="101" t="s">
        <v>446</v>
      </c>
      <c r="I30" s="242" t="s">
        <v>447</v>
      </c>
      <c r="J30" s="111">
        <v>4</v>
      </c>
      <c r="K30" s="118">
        <v>45.25</v>
      </c>
      <c r="L30" s="111"/>
      <c r="M30" s="118"/>
      <c r="N30" s="119"/>
      <c r="O30" s="110">
        <f t="shared" si="2"/>
        <v>-2.4375</v>
      </c>
      <c r="P30" s="110">
        <f t="shared" si="3"/>
        <v>-36</v>
      </c>
    </row>
    <row r="31" spans="1:16" s="5" customFormat="1" ht="133.5" customHeight="1">
      <c r="A31" s="166">
        <v>5</v>
      </c>
      <c r="B31" s="104">
        <v>82</v>
      </c>
      <c r="C31" s="108" t="s">
        <v>378</v>
      </c>
      <c r="D31" s="134">
        <v>2003</v>
      </c>
      <c r="E31" s="43">
        <v>1</v>
      </c>
      <c r="F31" s="108" t="s">
        <v>191</v>
      </c>
      <c r="G31" s="91" t="s">
        <v>192</v>
      </c>
      <c r="H31" s="101" t="s">
        <v>116</v>
      </c>
      <c r="I31" s="242" t="s">
        <v>112</v>
      </c>
      <c r="J31" s="111">
        <v>8</v>
      </c>
      <c r="K31" s="118">
        <v>49.08</v>
      </c>
      <c r="L31" s="111"/>
      <c r="M31" s="118"/>
      <c r="N31" s="119"/>
      <c r="O31" s="110">
        <f t="shared" si="2"/>
        <v>-1.4800000000000004</v>
      </c>
      <c r="P31" s="110">
        <f t="shared" si="3"/>
        <v>-36</v>
      </c>
    </row>
    <row r="32" spans="1:16" s="5" customFormat="1" ht="133.5" customHeight="1">
      <c r="A32" s="166">
        <v>6</v>
      </c>
      <c r="B32" s="104">
        <v>71</v>
      </c>
      <c r="C32" s="108" t="s">
        <v>380</v>
      </c>
      <c r="D32" s="134">
        <v>2003</v>
      </c>
      <c r="E32" s="43" t="s">
        <v>56</v>
      </c>
      <c r="F32" s="108" t="s">
        <v>481</v>
      </c>
      <c r="G32" s="91" t="s">
        <v>190</v>
      </c>
      <c r="H32" s="101" t="s">
        <v>63</v>
      </c>
      <c r="I32" s="242" t="s">
        <v>64</v>
      </c>
      <c r="J32" s="111">
        <v>10</v>
      </c>
      <c r="K32" s="118">
        <v>61.46</v>
      </c>
      <c r="L32" s="111"/>
      <c r="M32" s="118"/>
      <c r="N32" s="119"/>
      <c r="O32" s="110">
        <f t="shared" si="2"/>
        <v>1.6150000000000002</v>
      </c>
      <c r="P32" s="110">
        <f t="shared" si="3"/>
        <v>-36</v>
      </c>
    </row>
    <row r="33" spans="1:16" s="5" customFormat="1" ht="133.5" customHeight="1">
      <c r="A33" s="166">
        <v>7</v>
      </c>
      <c r="B33" s="104">
        <v>102</v>
      </c>
      <c r="C33" s="108" t="s">
        <v>349</v>
      </c>
      <c r="D33" s="134">
        <v>2003</v>
      </c>
      <c r="E33" s="43" t="s">
        <v>109</v>
      </c>
      <c r="F33" s="108" t="s">
        <v>333</v>
      </c>
      <c r="G33" s="91" t="s">
        <v>367</v>
      </c>
      <c r="H33" s="101" t="s">
        <v>129</v>
      </c>
      <c r="I33" s="242" t="s">
        <v>130</v>
      </c>
      <c r="J33" s="111">
        <v>16</v>
      </c>
      <c r="K33" s="118">
        <v>68.24</v>
      </c>
      <c r="L33" s="111"/>
      <c r="M33" s="118"/>
      <c r="N33" s="119"/>
      <c r="O33" s="110">
        <f t="shared" si="2"/>
        <v>3.3099999999999987</v>
      </c>
      <c r="P33" s="110">
        <f t="shared" si="3"/>
        <v>-36</v>
      </c>
    </row>
    <row r="34" spans="1:16" s="3" customFormat="1" ht="30.75" customHeight="1">
      <c r="A34" s="25"/>
      <c r="B34" s="71"/>
      <c r="C34" s="25"/>
      <c r="D34" s="197" t="s">
        <v>46</v>
      </c>
      <c r="E34" s="198"/>
      <c r="F34" s="199"/>
      <c r="G34" s="199"/>
      <c r="H34" s="200"/>
      <c r="I34" s="197" t="s">
        <v>47</v>
      </c>
      <c r="J34" s="145"/>
      <c r="K34" s="25"/>
      <c r="L34" s="25"/>
      <c r="M34" s="25"/>
      <c r="N34" s="25"/>
      <c r="O34" s="20"/>
      <c r="P34" s="20"/>
    </row>
    <row r="35" spans="1:16" s="3" customFormat="1" ht="14.25" customHeight="1">
      <c r="A35" s="25"/>
      <c r="B35" s="71"/>
      <c r="C35" s="25"/>
      <c r="D35" s="199"/>
      <c r="E35" s="199"/>
      <c r="F35" s="199"/>
      <c r="G35" s="199"/>
      <c r="H35" s="200"/>
      <c r="I35" s="201"/>
      <c r="J35" s="29"/>
      <c r="K35" s="25"/>
      <c r="L35" s="25"/>
      <c r="M35" s="25"/>
      <c r="N35" s="25"/>
      <c r="O35" s="20"/>
      <c r="P35" s="20"/>
    </row>
    <row r="36" spans="1:16" s="3" customFormat="1" ht="30.75" customHeight="1">
      <c r="A36" s="25"/>
      <c r="B36" s="71"/>
      <c r="C36" s="25"/>
      <c r="D36" s="197" t="s">
        <v>37</v>
      </c>
      <c r="E36" s="198"/>
      <c r="F36" s="199"/>
      <c r="G36" s="199"/>
      <c r="H36" s="200"/>
      <c r="I36" s="197" t="s">
        <v>30</v>
      </c>
      <c r="J36" s="145"/>
      <c r="K36" s="25"/>
      <c r="L36" s="25"/>
      <c r="M36" s="25"/>
      <c r="N36" s="25"/>
      <c r="O36" s="20"/>
      <c r="P36" s="20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21">
    <mergeCell ref="G7:G9"/>
    <mergeCell ref="B7:B9"/>
    <mergeCell ref="A11:N11"/>
    <mergeCell ref="A26:N26"/>
    <mergeCell ref="N7:N9"/>
    <mergeCell ref="F7:F9"/>
    <mergeCell ref="L8:M8"/>
    <mergeCell ref="D7:D9"/>
    <mergeCell ref="A7:A9"/>
    <mergeCell ref="J8:K8"/>
    <mergeCell ref="C7:C9"/>
    <mergeCell ref="I7:I9"/>
    <mergeCell ref="H7:H9"/>
    <mergeCell ref="A1:N1"/>
    <mergeCell ref="A2:N2"/>
    <mergeCell ref="A3:N3"/>
    <mergeCell ref="A4:N4"/>
    <mergeCell ref="A5:N5"/>
    <mergeCell ref="J7:M7"/>
    <mergeCell ref="A6:N6"/>
    <mergeCell ref="E7:E9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S48"/>
  <sheetViews>
    <sheetView view="pageBreakPreview" zoomScale="37" zoomScaleNormal="41" zoomScaleSheetLayoutView="37" zoomScalePageLayoutView="0" workbookViewId="0" topLeftCell="A18">
      <selection activeCell="B20" sqref="B20:I20"/>
    </sheetView>
  </sheetViews>
  <sheetFormatPr defaultColWidth="9.140625" defaultRowHeight="12.75"/>
  <cols>
    <col min="1" max="1" width="12.421875" style="1" customWidth="1"/>
    <col min="2" max="2" width="13.57421875" style="18" customWidth="1"/>
    <col min="3" max="3" width="69.57421875" style="2" customWidth="1"/>
    <col min="4" max="4" width="18.421875" style="69" customWidth="1"/>
    <col min="5" max="5" width="16.00390625" style="69" customWidth="1"/>
    <col min="6" max="6" width="53.421875" style="1" customWidth="1"/>
    <col min="7" max="7" width="48.8515625" style="39" customWidth="1"/>
    <col min="8" max="8" width="56.57421875" style="1" customWidth="1"/>
    <col min="9" max="9" width="41.00390625" style="1" customWidth="1"/>
    <col min="10" max="10" width="14.7109375" style="1" customWidth="1"/>
    <col min="11" max="11" width="21.421875" style="1" customWidth="1"/>
    <col min="12" max="12" width="14.7109375" style="1" customWidth="1"/>
    <col min="13" max="13" width="22.28125" style="1" customWidth="1"/>
    <col min="14" max="14" width="17.57421875" style="1" customWidth="1"/>
    <col min="15" max="15" width="13.28125" style="1" customWidth="1"/>
    <col min="16" max="17" width="15.7109375" style="1" bestFit="1" customWidth="1"/>
    <col min="18" max="16384" width="9.140625" style="1" customWidth="1"/>
  </cols>
  <sheetData>
    <row r="1" spans="1:15" s="3" customFormat="1" ht="78.75" customHeight="1">
      <c r="A1" s="429" t="s">
        <v>633</v>
      </c>
      <c r="B1" s="429"/>
      <c r="C1" s="429"/>
      <c r="D1" s="429"/>
      <c r="E1" s="429"/>
      <c r="F1" s="429"/>
      <c r="G1" s="429"/>
      <c r="H1" s="429"/>
      <c r="I1" s="429"/>
      <c r="J1" s="430"/>
      <c r="K1" s="430"/>
      <c r="L1" s="412"/>
      <c r="M1" s="412"/>
      <c r="N1" s="412"/>
      <c r="O1" s="412"/>
    </row>
    <row r="2" spans="1:15" s="3" customFormat="1" ht="36.7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12"/>
      <c r="M2" s="412"/>
      <c r="N2" s="412"/>
      <c r="O2" s="412"/>
    </row>
    <row r="3" spans="1:15" s="3" customFormat="1" ht="35.2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12"/>
      <c r="M3" s="412"/>
      <c r="N3" s="412"/>
      <c r="O3" s="412"/>
    </row>
    <row r="4" spans="1:15" s="3" customFormat="1" ht="43.5" customHeight="1">
      <c r="A4" s="431">
        <v>42799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12"/>
      <c r="M4" s="412"/>
      <c r="N4" s="412"/>
      <c r="O4" s="412"/>
    </row>
    <row r="5" spans="1:15" s="3" customFormat="1" ht="38.25" customHeight="1">
      <c r="A5" s="378" t="s">
        <v>632</v>
      </c>
      <c r="B5" s="378"/>
      <c r="C5" s="378"/>
      <c r="D5" s="378"/>
      <c r="E5" s="378"/>
      <c r="F5" s="378"/>
      <c r="G5" s="378"/>
      <c r="H5" s="378"/>
      <c r="I5" s="378"/>
      <c r="J5" s="503"/>
      <c r="K5" s="503"/>
      <c r="L5" s="504"/>
      <c r="M5" s="504"/>
      <c r="N5" s="504"/>
      <c r="O5" s="504"/>
    </row>
    <row r="6" spans="1:15" s="3" customFormat="1" ht="52.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12"/>
      <c r="M6" s="412"/>
      <c r="N6" s="412"/>
      <c r="O6" s="412"/>
    </row>
    <row r="7" spans="1:15" s="4" customFormat="1" ht="27.75" customHeight="1">
      <c r="A7" s="367" t="s">
        <v>17</v>
      </c>
      <c r="B7" s="370" t="s">
        <v>4</v>
      </c>
      <c r="C7" s="370" t="s">
        <v>2</v>
      </c>
      <c r="D7" s="510" t="s">
        <v>8</v>
      </c>
      <c r="E7" s="510" t="s">
        <v>6</v>
      </c>
      <c r="F7" s="370" t="s">
        <v>3</v>
      </c>
      <c r="G7" s="403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515" t="s">
        <v>28</v>
      </c>
      <c r="O7" s="515"/>
    </row>
    <row r="8" spans="1:15" s="4" customFormat="1" ht="30.75" customHeight="1">
      <c r="A8" s="367"/>
      <c r="B8" s="370"/>
      <c r="C8" s="370"/>
      <c r="D8" s="510"/>
      <c r="E8" s="510"/>
      <c r="F8" s="370"/>
      <c r="G8" s="404"/>
      <c r="H8" s="474"/>
      <c r="I8" s="474"/>
      <c r="J8" s="515" t="s">
        <v>35</v>
      </c>
      <c r="K8" s="518"/>
      <c r="L8" s="403" t="s">
        <v>630</v>
      </c>
      <c r="M8" s="404"/>
      <c r="N8" s="516"/>
      <c r="O8" s="516"/>
    </row>
    <row r="9" spans="1:17" s="4" customFormat="1" ht="41.25" customHeight="1">
      <c r="A9" s="368"/>
      <c r="B9" s="371"/>
      <c r="C9" s="371"/>
      <c r="D9" s="511"/>
      <c r="E9" s="511"/>
      <c r="F9" s="371"/>
      <c r="G9" s="404"/>
      <c r="H9" s="475"/>
      <c r="I9" s="475"/>
      <c r="J9" s="137" t="s">
        <v>18</v>
      </c>
      <c r="K9" s="138" t="s">
        <v>16</v>
      </c>
      <c r="L9" s="137" t="s">
        <v>18</v>
      </c>
      <c r="M9" s="138" t="s">
        <v>16</v>
      </c>
      <c r="N9" s="516"/>
      <c r="O9" s="516"/>
      <c r="P9" s="96">
        <v>67</v>
      </c>
      <c r="Q9" s="96">
        <v>45</v>
      </c>
    </row>
    <row r="10" spans="1:19" s="5" customFormat="1" ht="153.75" customHeight="1">
      <c r="A10" s="134">
        <v>1</v>
      </c>
      <c r="B10" s="104">
        <v>3</v>
      </c>
      <c r="C10" s="203" t="s">
        <v>71</v>
      </c>
      <c r="D10" s="105">
        <v>1992</v>
      </c>
      <c r="E10" s="105" t="s">
        <v>72</v>
      </c>
      <c r="F10" s="204" t="s">
        <v>598</v>
      </c>
      <c r="G10" s="158" t="s">
        <v>299</v>
      </c>
      <c r="H10" s="99" t="s">
        <v>75</v>
      </c>
      <c r="I10" s="117" t="s">
        <v>76</v>
      </c>
      <c r="J10" s="196">
        <v>0</v>
      </c>
      <c r="K10" s="202">
        <v>59.99</v>
      </c>
      <c r="L10" s="196">
        <v>0</v>
      </c>
      <c r="M10" s="109">
        <v>36.93</v>
      </c>
      <c r="N10" s="159"/>
      <c r="O10" s="119"/>
      <c r="P10" s="110">
        <f aca="true" t="shared" si="0" ref="P10:P29">(K10-$P$9)/4</f>
        <v>-1.7524999999999995</v>
      </c>
      <c r="Q10" s="110">
        <f aca="true" t="shared" si="1" ref="Q10:Q29">(M10-$Q$9)/1</f>
        <v>-8.07</v>
      </c>
      <c r="S10" s="5">
        <v>8</v>
      </c>
    </row>
    <row r="11" spans="1:19" s="5" customFormat="1" ht="153.75" customHeight="1">
      <c r="A11" s="134">
        <v>2</v>
      </c>
      <c r="B11" s="104">
        <v>48</v>
      </c>
      <c r="C11" s="203" t="s">
        <v>311</v>
      </c>
      <c r="D11" s="105">
        <v>1997</v>
      </c>
      <c r="E11" s="105" t="s">
        <v>72</v>
      </c>
      <c r="F11" s="204" t="s">
        <v>312</v>
      </c>
      <c r="G11" s="158" t="s">
        <v>313</v>
      </c>
      <c r="H11" s="99" t="s">
        <v>96</v>
      </c>
      <c r="I11" s="117" t="s">
        <v>171</v>
      </c>
      <c r="J11" s="196">
        <v>0</v>
      </c>
      <c r="K11" s="202">
        <v>63.89</v>
      </c>
      <c r="L11" s="196">
        <v>0</v>
      </c>
      <c r="M11" s="109">
        <v>37.1</v>
      </c>
      <c r="N11" s="159"/>
      <c r="O11" s="119"/>
      <c r="P11" s="110">
        <f t="shared" si="0"/>
        <v>-0.7774999999999999</v>
      </c>
      <c r="Q11" s="110">
        <f t="shared" si="1"/>
        <v>-7.899999999999999</v>
      </c>
      <c r="S11" s="5">
        <v>7</v>
      </c>
    </row>
    <row r="12" spans="1:19" s="5" customFormat="1" ht="153.75" customHeight="1">
      <c r="A12" s="134">
        <v>3</v>
      </c>
      <c r="B12" s="104">
        <v>45</v>
      </c>
      <c r="C12" s="203" t="s">
        <v>177</v>
      </c>
      <c r="D12" s="105">
        <v>1984</v>
      </c>
      <c r="E12" s="105" t="s">
        <v>72</v>
      </c>
      <c r="F12" s="204" t="s">
        <v>517</v>
      </c>
      <c r="G12" s="158" t="s">
        <v>508</v>
      </c>
      <c r="H12" s="99" t="s">
        <v>96</v>
      </c>
      <c r="I12" s="117" t="s">
        <v>171</v>
      </c>
      <c r="J12" s="196">
        <v>0</v>
      </c>
      <c r="K12" s="202">
        <v>62.66</v>
      </c>
      <c r="L12" s="196">
        <v>0</v>
      </c>
      <c r="M12" s="109">
        <v>37.52</v>
      </c>
      <c r="N12" s="159"/>
      <c r="O12" s="119"/>
      <c r="P12" s="110">
        <f t="shared" si="0"/>
        <v>-1.0850000000000009</v>
      </c>
      <c r="Q12" s="110">
        <f t="shared" si="1"/>
        <v>-7.479999999999997</v>
      </c>
      <c r="S12" s="5">
        <v>1</v>
      </c>
    </row>
    <row r="13" spans="1:19" s="5" customFormat="1" ht="153.75" customHeight="1">
      <c r="A13" s="134">
        <v>4</v>
      </c>
      <c r="B13" s="104">
        <v>46</v>
      </c>
      <c r="C13" s="203" t="s">
        <v>177</v>
      </c>
      <c r="D13" s="105">
        <v>1984</v>
      </c>
      <c r="E13" s="105" t="s">
        <v>72</v>
      </c>
      <c r="F13" s="204" t="s">
        <v>405</v>
      </c>
      <c r="G13" s="158" t="s">
        <v>406</v>
      </c>
      <c r="H13" s="99" t="s">
        <v>96</v>
      </c>
      <c r="I13" s="117" t="s">
        <v>171</v>
      </c>
      <c r="J13" s="196">
        <v>0</v>
      </c>
      <c r="K13" s="202">
        <v>60.84</v>
      </c>
      <c r="L13" s="196">
        <v>0</v>
      </c>
      <c r="M13" s="109">
        <v>38.11</v>
      </c>
      <c r="N13" s="159"/>
      <c r="O13" s="119"/>
      <c r="P13" s="110">
        <f t="shared" si="0"/>
        <v>-1.5399999999999991</v>
      </c>
      <c r="Q13" s="110">
        <f t="shared" si="1"/>
        <v>-6.890000000000001</v>
      </c>
      <c r="S13" s="5">
        <v>6</v>
      </c>
    </row>
    <row r="14" spans="1:19" s="5" customFormat="1" ht="153.75" customHeight="1">
      <c r="A14" s="134">
        <v>5</v>
      </c>
      <c r="B14" s="104">
        <v>111</v>
      </c>
      <c r="C14" s="203" t="s">
        <v>493</v>
      </c>
      <c r="D14" s="105">
        <v>1991</v>
      </c>
      <c r="E14" s="105" t="s">
        <v>84</v>
      </c>
      <c r="F14" s="204" t="s">
        <v>512</v>
      </c>
      <c r="G14" s="158" t="s">
        <v>561</v>
      </c>
      <c r="H14" s="99" t="s">
        <v>461</v>
      </c>
      <c r="I14" s="117" t="s">
        <v>462</v>
      </c>
      <c r="J14" s="196">
        <v>0</v>
      </c>
      <c r="K14" s="202">
        <v>66.16</v>
      </c>
      <c r="L14" s="196">
        <v>0</v>
      </c>
      <c r="M14" s="109">
        <v>39.47</v>
      </c>
      <c r="N14" s="159"/>
      <c r="O14" s="119"/>
      <c r="P14" s="110">
        <f t="shared" si="0"/>
        <v>-0.21000000000000085</v>
      </c>
      <c r="Q14" s="110">
        <f t="shared" si="1"/>
        <v>-5.530000000000001</v>
      </c>
      <c r="S14" s="5">
        <v>4</v>
      </c>
    </row>
    <row r="15" spans="1:19" s="5" customFormat="1" ht="153.75" customHeight="1">
      <c r="A15" s="134">
        <v>6</v>
      </c>
      <c r="B15" s="104">
        <v>49</v>
      </c>
      <c r="C15" s="203" t="s">
        <v>311</v>
      </c>
      <c r="D15" s="105">
        <v>1997</v>
      </c>
      <c r="E15" s="105" t="s">
        <v>72</v>
      </c>
      <c r="F15" s="204" t="s">
        <v>516</v>
      </c>
      <c r="G15" s="158" t="s">
        <v>510</v>
      </c>
      <c r="H15" s="99" t="s">
        <v>96</v>
      </c>
      <c r="I15" s="117" t="s">
        <v>171</v>
      </c>
      <c r="J15" s="196">
        <v>0</v>
      </c>
      <c r="K15" s="202">
        <v>62.89</v>
      </c>
      <c r="L15" s="196">
        <v>8</v>
      </c>
      <c r="M15" s="109">
        <v>38.17</v>
      </c>
      <c r="N15" s="159"/>
      <c r="O15" s="119"/>
      <c r="P15" s="110">
        <f t="shared" si="0"/>
        <v>-1.0274999999999999</v>
      </c>
      <c r="Q15" s="110">
        <f t="shared" si="1"/>
        <v>-6.829999999999998</v>
      </c>
      <c r="S15" s="5">
        <v>2</v>
      </c>
    </row>
    <row r="16" spans="1:19" s="5" customFormat="1" ht="153.75" customHeight="1">
      <c r="A16" s="134">
        <v>7</v>
      </c>
      <c r="B16" s="104">
        <v>26</v>
      </c>
      <c r="C16" s="203" t="s">
        <v>209</v>
      </c>
      <c r="D16" s="105">
        <v>1993</v>
      </c>
      <c r="E16" s="105" t="s">
        <v>113</v>
      </c>
      <c r="F16" s="204" t="s">
        <v>513</v>
      </c>
      <c r="G16" s="158" t="s">
        <v>507</v>
      </c>
      <c r="H16" s="86" t="s">
        <v>207</v>
      </c>
      <c r="I16" s="117" t="s">
        <v>208</v>
      </c>
      <c r="J16" s="196">
        <v>0</v>
      </c>
      <c r="K16" s="202">
        <v>63.33</v>
      </c>
      <c r="L16" s="196">
        <v>8</v>
      </c>
      <c r="M16" s="109">
        <v>40.73</v>
      </c>
      <c r="N16" s="159"/>
      <c r="O16" s="119"/>
      <c r="P16" s="110">
        <f t="shared" si="0"/>
        <v>-0.9175000000000004</v>
      </c>
      <c r="Q16" s="110">
        <f t="shared" si="1"/>
        <v>-4.270000000000003</v>
      </c>
      <c r="S16" s="5">
        <v>5</v>
      </c>
    </row>
    <row r="17" spans="1:19" s="5" customFormat="1" ht="153.75" customHeight="1">
      <c r="A17" s="134">
        <v>8</v>
      </c>
      <c r="B17" s="104">
        <v>79</v>
      </c>
      <c r="C17" s="203" t="s">
        <v>222</v>
      </c>
      <c r="D17" s="105">
        <v>1994</v>
      </c>
      <c r="E17" s="105" t="s">
        <v>84</v>
      </c>
      <c r="F17" s="204" t="s">
        <v>326</v>
      </c>
      <c r="G17" s="158" t="s">
        <v>327</v>
      </c>
      <c r="H17" s="99" t="s">
        <v>116</v>
      </c>
      <c r="I17" s="117" t="s">
        <v>112</v>
      </c>
      <c r="J17" s="196">
        <v>0</v>
      </c>
      <c r="K17" s="202">
        <v>63.05</v>
      </c>
      <c r="L17" s="196">
        <v>8</v>
      </c>
      <c r="M17" s="109">
        <v>44.78</v>
      </c>
      <c r="N17" s="159"/>
      <c r="O17" s="119"/>
      <c r="P17" s="110">
        <f t="shared" si="0"/>
        <v>-0.9875000000000007</v>
      </c>
      <c r="Q17" s="110">
        <f t="shared" si="1"/>
        <v>-0.21999999999999886</v>
      </c>
      <c r="S17" s="5">
        <v>3</v>
      </c>
    </row>
    <row r="18" spans="1:17" s="5" customFormat="1" ht="153.75" customHeight="1">
      <c r="A18" s="134">
        <v>9</v>
      </c>
      <c r="B18" s="104">
        <v>47</v>
      </c>
      <c r="C18" s="203" t="s">
        <v>177</v>
      </c>
      <c r="D18" s="105">
        <v>1984</v>
      </c>
      <c r="E18" s="105" t="s">
        <v>72</v>
      </c>
      <c r="F18" s="243" t="s">
        <v>597</v>
      </c>
      <c r="G18" s="158" t="s">
        <v>509</v>
      </c>
      <c r="H18" s="99" t="s">
        <v>96</v>
      </c>
      <c r="I18" s="117" t="s">
        <v>171</v>
      </c>
      <c r="J18" s="196">
        <v>4</v>
      </c>
      <c r="K18" s="202">
        <v>58.51</v>
      </c>
      <c r="L18" s="196"/>
      <c r="M18" s="109"/>
      <c r="N18" s="159"/>
      <c r="O18" s="119"/>
      <c r="P18" s="110">
        <f t="shared" si="0"/>
        <v>-2.1225000000000005</v>
      </c>
      <c r="Q18" s="110">
        <f t="shared" si="1"/>
        <v>-45</v>
      </c>
    </row>
    <row r="19" spans="1:17" s="5" customFormat="1" ht="153.75" customHeight="1">
      <c r="A19" s="134">
        <v>10</v>
      </c>
      <c r="B19" s="104">
        <v>31</v>
      </c>
      <c r="C19" s="203" t="s">
        <v>167</v>
      </c>
      <c r="D19" s="105">
        <v>1988</v>
      </c>
      <c r="E19" s="105" t="s">
        <v>72</v>
      </c>
      <c r="F19" s="204" t="s">
        <v>307</v>
      </c>
      <c r="G19" s="158" t="s">
        <v>308</v>
      </c>
      <c r="H19" s="99" t="s">
        <v>159</v>
      </c>
      <c r="I19" s="117" t="s">
        <v>93</v>
      </c>
      <c r="J19" s="196">
        <v>4</v>
      </c>
      <c r="K19" s="202">
        <v>60.4</v>
      </c>
      <c r="L19" s="196"/>
      <c r="M19" s="109"/>
      <c r="N19" s="159"/>
      <c r="O19" s="119"/>
      <c r="P19" s="110">
        <f t="shared" si="0"/>
        <v>-1.6500000000000004</v>
      </c>
      <c r="Q19" s="110">
        <f t="shared" si="1"/>
        <v>-45</v>
      </c>
    </row>
    <row r="20" spans="1:17" s="5" customFormat="1" ht="153.75" customHeight="1">
      <c r="A20" s="134">
        <v>11</v>
      </c>
      <c r="B20" s="104">
        <v>53</v>
      </c>
      <c r="C20" s="203" t="s">
        <v>315</v>
      </c>
      <c r="D20" s="105">
        <v>1998</v>
      </c>
      <c r="E20" s="105" t="s">
        <v>84</v>
      </c>
      <c r="F20" s="204" t="s">
        <v>514</v>
      </c>
      <c r="G20" s="158" t="s">
        <v>511</v>
      </c>
      <c r="H20" s="99" t="s">
        <v>96</v>
      </c>
      <c r="I20" s="117" t="s">
        <v>171</v>
      </c>
      <c r="J20" s="196">
        <v>4</v>
      </c>
      <c r="K20" s="202">
        <v>61.28</v>
      </c>
      <c r="L20" s="196"/>
      <c r="M20" s="109"/>
      <c r="N20" s="159"/>
      <c r="O20" s="119"/>
      <c r="P20" s="110">
        <f t="shared" si="0"/>
        <v>-1.4299999999999997</v>
      </c>
      <c r="Q20" s="110">
        <f t="shared" si="1"/>
        <v>-45</v>
      </c>
    </row>
    <row r="21" spans="1:17" s="5" customFormat="1" ht="153.75" customHeight="1">
      <c r="A21" s="134">
        <v>12</v>
      </c>
      <c r="B21" s="104">
        <v>18</v>
      </c>
      <c r="C21" s="203" t="s">
        <v>282</v>
      </c>
      <c r="D21" s="105">
        <v>1991</v>
      </c>
      <c r="E21" s="105" t="s">
        <v>72</v>
      </c>
      <c r="F21" s="243" t="s">
        <v>332</v>
      </c>
      <c r="G21" s="158" t="s">
        <v>303</v>
      </c>
      <c r="H21" s="86" t="s">
        <v>301</v>
      </c>
      <c r="I21" s="117" t="s">
        <v>208</v>
      </c>
      <c r="J21" s="196">
        <v>4</v>
      </c>
      <c r="K21" s="202">
        <v>61.35</v>
      </c>
      <c r="L21" s="196"/>
      <c r="M21" s="109"/>
      <c r="N21" s="159"/>
      <c r="O21" s="119"/>
      <c r="P21" s="110">
        <f t="shared" si="0"/>
        <v>-1.4124999999999996</v>
      </c>
      <c r="Q21" s="110">
        <f t="shared" si="1"/>
        <v>-45</v>
      </c>
    </row>
    <row r="22" spans="1:17" s="5" customFormat="1" ht="153.75" customHeight="1">
      <c r="A22" s="134">
        <v>13</v>
      </c>
      <c r="B22" s="104">
        <v>2</v>
      </c>
      <c r="C22" s="203" t="s">
        <v>71</v>
      </c>
      <c r="D22" s="105">
        <v>1992</v>
      </c>
      <c r="E22" s="105" t="s">
        <v>72</v>
      </c>
      <c r="F22" s="204" t="s">
        <v>335</v>
      </c>
      <c r="G22" s="158" t="s">
        <v>298</v>
      </c>
      <c r="H22" s="99" t="s">
        <v>75</v>
      </c>
      <c r="I22" s="117" t="s">
        <v>76</v>
      </c>
      <c r="J22" s="196">
        <v>4</v>
      </c>
      <c r="K22" s="202">
        <v>64.78</v>
      </c>
      <c r="L22" s="196"/>
      <c r="M22" s="109"/>
      <c r="N22" s="159"/>
      <c r="O22" s="119"/>
      <c r="P22" s="110">
        <f t="shared" si="0"/>
        <v>-0.5549999999999997</v>
      </c>
      <c r="Q22" s="110">
        <f t="shared" si="1"/>
        <v>-45</v>
      </c>
    </row>
    <row r="23" spans="1:17" s="5" customFormat="1" ht="153.75" customHeight="1">
      <c r="A23" s="134">
        <v>14</v>
      </c>
      <c r="B23" s="104">
        <v>60</v>
      </c>
      <c r="C23" s="203" t="s">
        <v>64</v>
      </c>
      <c r="D23" s="105">
        <v>1992</v>
      </c>
      <c r="E23" s="105" t="s">
        <v>84</v>
      </c>
      <c r="F23" s="204" t="s">
        <v>320</v>
      </c>
      <c r="G23" s="158" t="s">
        <v>321</v>
      </c>
      <c r="H23" s="99" t="s">
        <v>63</v>
      </c>
      <c r="I23" s="117" t="s">
        <v>102</v>
      </c>
      <c r="J23" s="196">
        <v>8</v>
      </c>
      <c r="K23" s="202">
        <v>62.36</v>
      </c>
      <c r="L23" s="196"/>
      <c r="M23" s="109"/>
      <c r="N23" s="159"/>
      <c r="O23" s="119"/>
      <c r="P23" s="110">
        <f t="shared" si="0"/>
        <v>-1.1600000000000001</v>
      </c>
      <c r="Q23" s="110">
        <f t="shared" si="1"/>
        <v>-45</v>
      </c>
    </row>
    <row r="24" spans="1:17" s="5" customFormat="1" ht="153.75" customHeight="1">
      <c r="A24" s="134">
        <v>15</v>
      </c>
      <c r="B24" s="104">
        <v>95</v>
      </c>
      <c r="C24" s="203" t="s">
        <v>227</v>
      </c>
      <c r="D24" s="105">
        <v>1991</v>
      </c>
      <c r="E24" s="105" t="s">
        <v>84</v>
      </c>
      <c r="F24" s="204" t="s">
        <v>328</v>
      </c>
      <c r="G24" s="158" t="s">
        <v>400</v>
      </c>
      <c r="H24" s="99" t="s">
        <v>129</v>
      </c>
      <c r="I24" s="117" t="s">
        <v>93</v>
      </c>
      <c r="J24" s="196">
        <v>12</v>
      </c>
      <c r="K24" s="202">
        <v>57.22</v>
      </c>
      <c r="L24" s="196"/>
      <c r="M24" s="109"/>
      <c r="N24" s="159"/>
      <c r="O24" s="119"/>
      <c r="P24" s="110">
        <f t="shared" si="0"/>
        <v>-2.4450000000000003</v>
      </c>
      <c r="Q24" s="110">
        <f t="shared" si="1"/>
        <v>-45</v>
      </c>
    </row>
    <row r="25" spans="1:17" s="5" customFormat="1" ht="153.75" customHeight="1">
      <c r="A25" s="134">
        <v>16</v>
      </c>
      <c r="B25" s="104">
        <v>22</v>
      </c>
      <c r="C25" s="203" t="s">
        <v>204</v>
      </c>
      <c r="D25" s="105">
        <v>1991</v>
      </c>
      <c r="E25" s="105" t="s">
        <v>72</v>
      </c>
      <c r="F25" s="204" t="s">
        <v>304</v>
      </c>
      <c r="G25" s="158" t="s">
        <v>305</v>
      </c>
      <c r="H25" s="86" t="s">
        <v>207</v>
      </c>
      <c r="I25" s="125" t="s">
        <v>208</v>
      </c>
      <c r="J25" s="196">
        <v>12</v>
      </c>
      <c r="K25" s="202">
        <v>57.76</v>
      </c>
      <c r="L25" s="196"/>
      <c r="M25" s="109"/>
      <c r="N25" s="159"/>
      <c r="O25" s="119"/>
      <c r="P25" s="110">
        <f t="shared" si="0"/>
        <v>-2.3100000000000005</v>
      </c>
      <c r="Q25" s="110">
        <f t="shared" si="1"/>
        <v>-45</v>
      </c>
    </row>
    <row r="26" spans="1:17" s="5" customFormat="1" ht="153.75" customHeight="1">
      <c r="A26" s="134">
        <v>17</v>
      </c>
      <c r="B26" s="104">
        <v>77</v>
      </c>
      <c r="C26" s="203" t="s">
        <v>219</v>
      </c>
      <c r="D26" s="105">
        <v>1995</v>
      </c>
      <c r="E26" s="105" t="s">
        <v>72</v>
      </c>
      <c r="F26" s="204" t="s">
        <v>324</v>
      </c>
      <c r="G26" s="158" t="s">
        <v>325</v>
      </c>
      <c r="H26" s="99" t="s">
        <v>116</v>
      </c>
      <c r="I26" s="117" t="s">
        <v>112</v>
      </c>
      <c r="J26" s="196">
        <v>12</v>
      </c>
      <c r="K26" s="202">
        <v>61.62</v>
      </c>
      <c r="L26" s="196"/>
      <c r="M26" s="109"/>
      <c r="N26" s="159"/>
      <c r="O26" s="119"/>
      <c r="P26" s="110">
        <f t="shared" si="0"/>
        <v>-1.3450000000000006</v>
      </c>
      <c r="Q26" s="110">
        <f t="shared" si="1"/>
        <v>-45</v>
      </c>
    </row>
    <row r="27" spans="1:17" s="5" customFormat="1" ht="153.75" customHeight="1">
      <c r="A27" s="134">
        <v>18</v>
      </c>
      <c r="B27" s="104">
        <v>16</v>
      </c>
      <c r="C27" s="203" t="s">
        <v>282</v>
      </c>
      <c r="D27" s="105">
        <v>1991</v>
      </c>
      <c r="E27" s="105" t="s">
        <v>72</v>
      </c>
      <c r="F27" s="204" t="s">
        <v>338</v>
      </c>
      <c r="G27" s="158" t="s">
        <v>300</v>
      </c>
      <c r="H27" s="86" t="s">
        <v>301</v>
      </c>
      <c r="I27" s="117" t="s">
        <v>208</v>
      </c>
      <c r="J27" s="196">
        <v>12</v>
      </c>
      <c r="K27" s="202">
        <v>62.87</v>
      </c>
      <c r="L27" s="196"/>
      <c r="M27" s="109"/>
      <c r="N27" s="159"/>
      <c r="O27" s="119"/>
      <c r="P27" s="110">
        <f t="shared" si="0"/>
        <v>-1.0325000000000006</v>
      </c>
      <c r="Q27" s="110">
        <f t="shared" si="1"/>
        <v>-45</v>
      </c>
    </row>
    <row r="28" spans="1:17" s="5" customFormat="1" ht="153.75" customHeight="1">
      <c r="A28" s="134">
        <v>19</v>
      </c>
      <c r="B28" s="104">
        <v>52</v>
      </c>
      <c r="C28" s="203" t="s">
        <v>315</v>
      </c>
      <c r="D28" s="105">
        <v>1998</v>
      </c>
      <c r="E28" s="105" t="s">
        <v>84</v>
      </c>
      <c r="F28" s="204" t="s">
        <v>407</v>
      </c>
      <c r="G28" s="158" t="s">
        <v>408</v>
      </c>
      <c r="H28" s="99" t="s">
        <v>96</v>
      </c>
      <c r="I28" s="117" t="s">
        <v>171</v>
      </c>
      <c r="J28" s="196">
        <v>16</v>
      </c>
      <c r="K28" s="202">
        <v>62.72</v>
      </c>
      <c r="L28" s="196"/>
      <c r="M28" s="109"/>
      <c r="N28" s="159"/>
      <c r="O28" s="119"/>
      <c r="P28" s="110">
        <f t="shared" si="0"/>
        <v>-1.0700000000000003</v>
      </c>
      <c r="Q28" s="110">
        <f t="shared" si="1"/>
        <v>-45</v>
      </c>
    </row>
    <row r="29" spans="1:17" s="5" customFormat="1" ht="153.75" customHeight="1">
      <c r="A29" s="134">
        <v>20</v>
      </c>
      <c r="B29" s="104">
        <v>4</v>
      </c>
      <c r="C29" s="203" t="s">
        <v>71</v>
      </c>
      <c r="D29" s="105">
        <v>1992</v>
      </c>
      <c r="E29" s="105" t="s">
        <v>72</v>
      </c>
      <c r="F29" s="204" t="s">
        <v>183</v>
      </c>
      <c r="G29" s="158" t="s">
        <v>162</v>
      </c>
      <c r="H29" s="99" t="s">
        <v>75</v>
      </c>
      <c r="I29" s="117" t="s">
        <v>76</v>
      </c>
      <c r="J29" s="196">
        <v>17</v>
      </c>
      <c r="K29" s="202">
        <v>83.68</v>
      </c>
      <c r="L29" s="196"/>
      <c r="M29" s="109"/>
      <c r="N29" s="159"/>
      <c r="O29" s="119"/>
      <c r="P29" s="110">
        <f t="shared" si="0"/>
        <v>4.170000000000002</v>
      </c>
      <c r="Q29" s="110">
        <f t="shared" si="1"/>
        <v>-45</v>
      </c>
    </row>
    <row r="30" spans="1:15" s="3" customFormat="1" ht="14.25" customHeight="1">
      <c r="A30" s="25"/>
      <c r="B30" s="71"/>
      <c r="C30" s="25"/>
      <c r="D30" s="16"/>
      <c r="E30" s="16"/>
      <c r="F30" s="16"/>
      <c r="G30" s="72"/>
      <c r="H30" s="16"/>
      <c r="I30" s="27"/>
      <c r="K30" s="25"/>
      <c r="L30" s="25"/>
      <c r="M30" s="25"/>
      <c r="N30" s="25"/>
      <c r="O30" s="25"/>
    </row>
    <row r="31" spans="1:15" s="3" customFormat="1" ht="30.75" customHeight="1">
      <c r="A31" s="25"/>
      <c r="B31" s="71"/>
      <c r="C31" s="25"/>
      <c r="D31" s="197" t="s">
        <v>46</v>
      </c>
      <c r="E31" s="198"/>
      <c r="F31" s="199"/>
      <c r="G31" s="199"/>
      <c r="H31" s="200"/>
      <c r="I31" s="197" t="s">
        <v>47</v>
      </c>
      <c r="J31" s="145"/>
      <c r="K31" s="25"/>
      <c r="L31" s="25"/>
      <c r="M31" s="25"/>
      <c r="N31" s="25"/>
      <c r="O31" s="25"/>
    </row>
    <row r="32" spans="4:11" ht="25.5" customHeight="1">
      <c r="D32" s="199"/>
      <c r="E32" s="199"/>
      <c r="F32" s="199"/>
      <c r="G32" s="199"/>
      <c r="H32" s="200"/>
      <c r="I32" s="201"/>
      <c r="J32" s="29"/>
      <c r="K32" s="25"/>
    </row>
    <row r="33" spans="4:11" ht="42" customHeight="1">
      <c r="D33" s="197" t="s">
        <v>37</v>
      </c>
      <c r="E33" s="198"/>
      <c r="F33" s="199"/>
      <c r="G33" s="199"/>
      <c r="H33" s="200"/>
      <c r="I33" s="197" t="s">
        <v>30</v>
      </c>
      <c r="J33" s="145"/>
      <c r="K33" s="25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spans="2:7" ht="25.5" customHeight="1">
      <c r="B46" s="1"/>
      <c r="C46" s="1"/>
      <c r="D46" s="1"/>
      <c r="E46" s="1"/>
      <c r="G46" s="1"/>
    </row>
    <row r="47" spans="2:7" ht="25.5" customHeight="1">
      <c r="B47" s="1"/>
      <c r="C47" s="1"/>
      <c r="D47" s="1"/>
      <c r="E47" s="1"/>
      <c r="G47" s="1"/>
    </row>
    <row r="48" spans="2:7" ht="25.5" customHeight="1">
      <c r="B48" s="1"/>
      <c r="C48" s="1"/>
      <c r="D48" s="1"/>
      <c r="E48" s="1"/>
      <c r="G48" s="1"/>
    </row>
  </sheetData>
  <sheetProtection/>
  <mergeCells count="20">
    <mergeCell ref="H7:H9"/>
    <mergeCell ref="J8:K8"/>
    <mergeCell ref="N7:N9"/>
    <mergeCell ref="E7:E9"/>
    <mergeCell ref="A6:O6"/>
    <mergeCell ref="G7:G9"/>
    <mergeCell ref="A7:A9"/>
    <mergeCell ref="B7:B9"/>
    <mergeCell ref="F7:F9"/>
    <mergeCell ref="C7:C9"/>
    <mergeCell ref="O7:O9"/>
    <mergeCell ref="J7:M7"/>
    <mergeCell ref="L8:M8"/>
    <mergeCell ref="D7:D9"/>
    <mergeCell ref="A1:O1"/>
    <mergeCell ref="A2:O2"/>
    <mergeCell ref="A3:O3"/>
    <mergeCell ref="A4:O4"/>
    <mergeCell ref="A5:O5"/>
    <mergeCell ref="I7:I9"/>
  </mergeCells>
  <printOptions horizontalCentered="1"/>
  <pageMargins left="0" right="0" top="0" bottom="0" header="0" footer="0"/>
  <pageSetup horizontalDpi="600" verticalDpi="600" orientation="portrait" paperSize="9" scale="2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view="pageBreakPreview" zoomScale="37" zoomScaleNormal="37" zoomScaleSheetLayoutView="37" zoomScalePageLayoutView="0" workbookViewId="0" topLeftCell="A13">
      <selection activeCell="I17" sqref="I17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17.00390625" style="1" customWidth="1"/>
    <col min="6" max="6" width="50.57421875" style="1" customWidth="1"/>
    <col min="7" max="7" width="49.00390625" style="1" customWidth="1"/>
    <col min="8" max="8" width="62.00390625" style="1" customWidth="1"/>
    <col min="9" max="9" width="48.8515625" style="1" customWidth="1"/>
    <col min="10" max="10" width="12.28125" style="1" customWidth="1"/>
    <col min="11" max="11" width="20.421875" style="1" customWidth="1"/>
    <col min="12" max="12" width="12.57421875" style="1" customWidth="1"/>
    <col min="13" max="13" width="19.421875" style="1" customWidth="1"/>
    <col min="14" max="14" width="15.421875" style="1" customWidth="1"/>
    <col min="15" max="15" width="15.7109375" style="1" customWidth="1"/>
    <col min="16" max="17" width="25.00390625" style="24" customWidth="1"/>
    <col min="18" max="16384" width="9.140625" style="1" customWidth="1"/>
  </cols>
  <sheetData>
    <row r="1" spans="1:17" s="3" customFormat="1" ht="81" customHeight="1">
      <c r="A1" s="378" t="s">
        <v>633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33"/>
      <c r="Q1" s="20"/>
    </row>
    <row r="2" spans="1:17" s="3" customFormat="1" ht="34.5" customHeight="1">
      <c r="A2" s="429" t="s">
        <v>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33"/>
      <c r="Q2" s="20"/>
    </row>
    <row r="3" spans="1:17" s="3" customFormat="1" ht="34.5" customHeight="1">
      <c r="A3" s="429" t="s">
        <v>13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33"/>
      <c r="Q3" s="20"/>
    </row>
    <row r="4" spans="1:17" s="3" customFormat="1" ht="34.5" customHeight="1">
      <c r="A4" s="431">
        <v>42799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33"/>
      <c r="Q4" s="20"/>
    </row>
    <row r="5" spans="1:17" s="3" customFormat="1" ht="51" customHeight="1">
      <c r="A5" s="520" t="s">
        <v>631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33"/>
      <c r="Q5" s="20"/>
    </row>
    <row r="6" spans="1:17" s="3" customFormat="1" ht="34.5" customHeight="1">
      <c r="A6" s="429" t="s">
        <v>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33"/>
      <c r="Q6" s="20"/>
    </row>
    <row r="7" spans="1:17" s="4" customFormat="1" ht="33.75" customHeight="1">
      <c r="A7" s="401" t="s">
        <v>17</v>
      </c>
      <c r="B7" s="476" t="s">
        <v>4</v>
      </c>
      <c r="C7" s="474" t="s">
        <v>2</v>
      </c>
      <c r="D7" s="476" t="s">
        <v>8</v>
      </c>
      <c r="E7" s="476" t="s">
        <v>6</v>
      </c>
      <c r="F7" s="474" t="s">
        <v>3</v>
      </c>
      <c r="G7" s="403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515"/>
      <c r="O7" s="515"/>
      <c r="P7" s="20"/>
      <c r="Q7" s="20"/>
    </row>
    <row r="8" spans="1:17" s="4" customFormat="1" ht="32.25" customHeight="1">
      <c r="A8" s="401"/>
      <c r="B8" s="476"/>
      <c r="C8" s="474"/>
      <c r="D8" s="476"/>
      <c r="E8" s="476"/>
      <c r="F8" s="474"/>
      <c r="G8" s="404"/>
      <c r="H8" s="474"/>
      <c r="I8" s="474"/>
      <c r="J8" s="365" t="s">
        <v>21</v>
      </c>
      <c r="K8" s="366"/>
      <c r="L8" s="365" t="s">
        <v>22</v>
      </c>
      <c r="M8" s="366"/>
      <c r="N8" s="516"/>
      <c r="O8" s="516"/>
      <c r="P8" s="20"/>
      <c r="Q8" s="20"/>
    </row>
    <row r="9" spans="1:17" s="4" customFormat="1" ht="36.75" customHeight="1">
      <c r="A9" s="522"/>
      <c r="B9" s="477"/>
      <c r="C9" s="475"/>
      <c r="D9" s="477"/>
      <c r="E9" s="477"/>
      <c r="F9" s="475"/>
      <c r="G9" s="404"/>
      <c r="H9" s="475"/>
      <c r="I9" s="475"/>
      <c r="J9" s="137" t="s">
        <v>15</v>
      </c>
      <c r="K9" s="138" t="s">
        <v>16</v>
      </c>
      <c r="L9" s="137" t="s">
        <v>15</v>
      </c>
      <c r="M9" s="138" t="s">
        <v>16</v>
      </c>
      <c r="N9" s="516"/>
      <c r="O9" s="516"/>
      <c r="P9" s="96">
        <v>49</v>
      </c>
      <c r="Q9" s="96">
        <v>45</v>
      </c>
    </row>
    <row r="10" spans="1:17" s="23" customFormat="1" ht="123.75" customHeight="1">
      <c r="A10" s="134">
        <v>1</v>
      </c>
      <c r="B10" s="104">
        <v>17</v>
      </c>
      <c r="C10" s="45" t="s">
        <v>282</v>
      </c>
      <c r="D10" s="92">
        <v>1991</v>
      </c>
      <c r="E10" s="92" t="s">
        <v>72</v>
      </c>
      <c r="F10" s="45" t="s">
        <v>336</v>
      </c>
      <c r="G10" s="50" t="s">
        <v>302</v>
      </c>
      <c r="H10" s="86" t="s">
        <v>301</v>
      </c>
      <c r="I10" s="154" t="s">
        <v>208</v>
      </c>
      <c r="J10" s="160">
        <v>0</v>
      </c>
      <c r="K10" s="161">
        <v>40.39</v>
      </c>
      <c r="L10" s="160">
        <v>0</v>
      </c>
      <c r="M10" s="161">
        <v>33.04</v>
      </c>
      <c r="N10" s="152"/>
      <c r="O10" s="152"/>
      <c r="P10" s="36">
        <f>(K10-$P$9)/4</f>
        <v>-2.1525</v>
      </c>
      <c r="Q10" s="36">
        <f>(M10-$Q$9)/4</f>
        <v>-2.99</v>
      </c>
    </row>
    <row r="11" spans="1:17" s="23" customFormat="1" ht="123.75" customHeight="1">
      <c r="A11" s="134">
        <v>2</v>
      </c>
      <c r="B11" s="104">
        <v>97</v>
      </c>
      <c r="C11" s="45" t="s">
        <v>130</v>
      </c>
      <c r="D11" s="92">
        <v>1992</v>
      </c>
      <c r="E11" s="92" t="s">
        <v>169</v>
      </c>
      <c r="F11" s="45" t="s">
        <v>409</v>
      </c>
      <c r="G11" s="50" t="s">
        <v>410</v>
      </c>
      <c r="H11" s="101" t="s">
        <v>129</v>
      </c>
      <c r="I11" s="154" t="s">
        <v>93</v>
      </c>
      <c r="J11" s="160">
        <v>0</v>
      </c>
      <c r="K11" s="161">
        <v>40.38</v>
      </c>
      <c r="L11" s="160">
        <v>0</v>
      </c>
      <c r="M11" s="161">
        <v>33.93</v>
      </c>
      <c r="N11" s="152"/>
      <c r="O11" s="152"/>
      <c r="P11" s="36">
        <f>(K11-$P$9)/4</f>
        <v>-2.1549999999999994</v>
      </c>
      <c r="Q11" s="36">
        <f>(M11-$Q$9)/4</f>
        <v>-2.7675</v>
      </c>
    </row>
    <row r="12" spans="1:17" s="23" customFormat="1" ht="123.75" customHeight="1">
      <c r="A12" s="134">
        <v>3</v>
      </c>
      <c r="B12" s="104">
        <v>59</v>
      </c>
      <c r="C12" s="45" t="s">
        <v>178</v>
      </c>
      <c r="D12" s="92">
        <v>1998</v>
      </c>
      <c r="E12" s="92" t="s">
        <v>109</v>
      </c>
      <c r="F12" s="100" t="s">
        <v>401</v>
      </c>
      <c r="G12" s="75" t="s">
        <v>554</v>
      </c>
      <c r="H12" s="101" t="s">
        <v>96</v>
      </c>
      <c r="I12" s="154" t="s">
        <v>177</v>
      </c>
      <c r="J12" s="160">
        <v>0</v>
      </c>
      <c r="K12" s="161">
        <v>41.83</v>
      </c>
      <c r="L12" s="160">
        <v>0</v>
      </c>
      <c r="M12" s="161">
        <v>36.76</v>
      </c>
      <c r="N12" s="152"/>
      <c r="O12" s="152"/>
      <c r="P12" s="36">
        <f>(K12-$P$9)/4</f>
        <v>-1.7925000000000004</v>
      </c>
      <c r="Q12" s="36">
        <f>(M12-$Q$9)/4</f>
        <v>-2.0600000000000005</v>
      </c>
    </row>
    <row r="13" spans="1:17" s="23" customFormat="1" ht="123.75" customHeight="1">
      <c r="A13" s="134">
        <v>4</v>
      </c>
      <c r="B13" s="104">
        <v>25</v>
      </c>
      <c r="C13" s="45" t="s">
        <v>209</v>
      </c>
      <c r="D13" s="92">
        <v>1992</v>
      </c>
      <c r="E13" s="92" t="s">
        <v>113</v>
      </c>
      <c r="F13" s="45" t="s">
        <v>337</v>
      </c>
      <c r="G13" s="50" t="s">
        <v>306</v>
      </c>
      <c r="H13" s="86" t="s">
        <v>207</v>
      </c>
      <c r="I13" s="154" t="s">
        <v>208</v>
      </c>
      <c r="J13" s="160">
        <v>0</v>
      </c>
      <c r="K13" s="161">
        <v>47.92</v>
      </c>
      <c r="L13" s="160">
        <v>0</v>
      </c>
      <c r="M13" s="161">
        <v>41.37</v>
      </c>
      <c r="N13" s="152"/>
      <c r="O13" s="152"/>
      <c r="P13" s="36">
        <f aca="true" t="shared" si="0" ref="P13:P19">(K13-$P$9)/4</f>
        <v>-0.2699999999999996</v>
      </c>
      <c r="Q13" s="36">
        <f aca="true" t="shared" si="1" ref="Q13:Q19">(M13-$Q$9)/4</f>
        <v>-0.9075000000000006</v>
      </c>
    </row>
    <row r="14" spans="1:17" s="23" customFormat="1" ht="123.75" customHeight="1">
      <c r="A14" s="134">
        <v>5</v>
      </c>
      <c r="B14" s="104">
        <v>50</v>
      </c>
      <c r="C14" s="45" t="s">
        <v>311</v>
      </c>
      <c r="D14" s="92">
        <v>1997</v>
      </c>
      <c r="E14" s="92" t="s">
        <v>72</v>
      </c>
      <c r="F14" s="45" t="s">
        <v>403</v>
      </c>
      <c r="G14" s="50" t="s">
        <v>404</v>
      </c>
      <c r="H14" s="101" t="s">
        <v>96</v>
      </c>
      <c r="I14" s="154" t="s">
        <v>171</v>
      </c>
      <c r="J14" s="160">
        <v>0</v>
      </c>
      <c r="K14" s="161">
        <v>43.57</v>
      </c>
      <c r="L14" s="160">
        <v>4</v>
      </c>
      <c r="M14" s="161">
        <v>34.35</v>
      </c>
      <c r="N14" s="152"/>
      <c r="O14" s="152"/>
      <c r="P14" s="36">
        <f>(K14-$P$9)/4</f>
        <v>-1.3575</v>
      </c>
      <c r="Q14" s="36">
        <f>(M14-$Q$9)/4</f>
        <v>-2.6624999999999996</v>
      </c>
    </row>
    <row r="15" spans="1:17" s="23" customFormat="1" ht="123.75" customHeight="1">
      <c r="A15" s="134">
        <v>6</v>
      </c>
      <c r="B15" s="104">
        <v>62</v>
      </c>
      <c r="C15" s="45" t="s">
        <v>123</v>
      </c>
      <c r="D15" s="92">
        <v>1989</v>
      </c>
      <c r="E15" s="92" t="s">
        <v>84</v>
      </c>
      <c r="F15" s="45" t="s">
        <v>322</v>
      </c>
      <c r="G15" s="50" t="s">
        <v>323</v>
      </c>
      <c r="H15" s="101" t="s">
        <v>63</v>
      </c>
      <c r="I15" s="154" t="s">
        <v>102</v>
      </c>
      <c r="J15" s="160">
        <v>4</v>
      </c>
      <c r="K15" s="161">
        <v>43.02</v>
      </c>
      <c r="L15" s="160"/>
      <c r="M15" s="161"/>
      <c r="N15" s="152"/>
      <c r="O15" s="152"/>
      <c r="P15" s="36">
        <f t="shared" si="0"/>
        <v>-1.4949999999999992</v>
      </c>
      <c r="Q15" s="36">
        <f t="shared" si="1"/>
        <v>-11.25</v>
      </c>
    </row>
    <row r="16" spans="1:17" s="23" customFormat="1" ht="123.75" customHeight="1">
      <c r="A16" s="134">
        <v>7</v>
      </c>
      <c r="B16" s="104">
        <v>51</v>
      </c>
      <c r="C16" s="45" t="s">
        <v>315</v>
      </c>
      <c r="D16" s="92">
        <v>1998</v>
      </c>
      <c r="E16" s="92" t="s">
        <v>84</v>
      </c>
      <c r="F16" s="45" t="s">
        <v>515</v>
      </c>
      <c r="G16" s="50" t="s">
        <v>317</v>
      </c>
      <c r="H16" s="101" t="s">
        <v>96</v>
      </c>
      <c r="I16" s="154" t="s">
        <v>171</v>
      </c>
      <c r="J16" s="160">
        <v>4</v>
      </c>
      <c r="K16" s="161">
        <v>45.01</v>
      </c>
      <c r="L16" s="160"/>
      <c r="M16" s="161"/>
      <c r="N16" s="152"/>
      <c r="O16" s="152"/>
      <c r="P16" s="36">
        <f>(K16-$P$9)/4</f>
        <v>-0.9975000000000005</v>
      </c>
      <c r="Q16" s="36">
        <f>(M16-$Q$9)/4</f>
        <v>-11.25</v>
      </c>
    </row>
    <row r="17" spans="1:17" s="23" customFormat="1" ht="123.75" customHeight="1">
      <c r="A17" s="134">
        <v>8</v>
      </c>
      <c r="B17" s="104">
        <v>73</v>
      </c>
      <c r="C17" s="45" t="s">
        <v>263</v>
      </c>
      <c r="D17" s="92">
        <v>1971</v>
      </c>
      <c r="E17" s="92" t="s">
        <v>72</v>
      </c>
      <c r="F17" s="45" t="s">
        <v>290</v>
      </c>
      <c r="G17" s="50" t="s">
        <v>291</v>
      </c>
      <c r="H17" s="101" t="s">
        <v>266</v>
      </c>
      <c r="I17" s="154" t="s">
        <v>267</v>
      </c>
      <c r="J17" s="160">
        <v>4</v>
      </c>
      <c r="K17" s="161">
        <v>47.44</v>
      </c>
      <c r="L17" s="160"/>
      <c r="M17" s="161"/>
      <c r="N17" s="152"/>
      <c r="O17" s="152"/>
      <c r="P17" s="36">
        <f>(K17-$P$9)/4</f>
        <v>-0.39000000000000057</v>
      </c>
      <c r="Q17" s="36">
        <f>(M17-$Q$9)/4</f>
        <v>-11.25</v>
      </c>
    </row>
    <row r="18" spans="1:17" s="23" customFormat="1" ht="123.75" customHeight="1">
      <c r="A18" s="134">
        <v>9</v>
      </c>
      <c r="B18" s="104">
        <v>39</v>
      </c>
      <c r="C18" s="45" t="s">
        <v>602</v>
      </c>
      <c r="D18" s="92">
        <v>1998</v>
      </c>
      <c r="E18" s="92" t="s">
        <v>99</v>
      </c>
      <c r="F18" s="45" t="s">
        <v>479</v>
      </c>
      <c r="G18" s="50" t="s">
        <v>287</v>
      </c>
      <c r="H18" s="101" t="s">
        <v>159</v>
      </c>
      <c r="I18" s="154" t="s">
        <v>167</v>
      </c>
      <c r="J18" s="160">
        <v>8</v>
      </c>
      <c r="K18" s="161">
        <v>41.15</v>
      </c>
      <c r="L18" s="160"/>
      <c r="M18" s="161"/>
      <c r="N18" s="152"/>
      <c r="O18" s="152"/>
      <c r="P18" s="36">
        <f t="shared" si="0"/>
        <v>-1.9625000000000004</v>
      </c>
      <c r="Q18" s="36">
        <f t="shared" si="1"/>
        <v>-11.25</v>
      </c>
    </row>
    <row r="19" spans="1:17" s="23" customFormat="1" ht="123.75" customHeight="1">
      <c r="A19" s="134">
        <v>10</v>
      </c>
      <c r="B19" s="104">
        <v>64</v>
      </c>
      <c r="C19" s="45" t="s">
        <v>123</v>
      </c>
      <c r="D19" s="92">
        <v>1989</v>
      </c>
      <c r="E19" s="92" t="s">
        <v>84</v>
      </c>
      <c r="F19" s="45" t="s">
        <v>288</v>
      </c>
      <c r="G19" s="50" t="s">
        <v>289</v>
      </c>
      <c r="H19" s="101" t="s">
        <v>63</v>
      </c>
      <c r="I19" s="154" t="s">
        <v>102</v>
      </c>
      <c r="J19" s="519" t="s">
        <v>355</v>
      </c>
      <c r="K19" s="361"/>
      <c r="L19" s="361"/>
      <c r="M19" s="361"/>
      <c r="N19" s="361"/>
      <c r="O19" s="362"/>
      <c r="P19" s="36">
        <f t="shared" si="0"/>
        <v>-12.25</v>
      </c>
      <c r="Q19" s="36">
        <f t="shared" si="1"/>
        <v>-11.25</v>
      </c>
    </row>
    <row r="20" spans="1:17" s="3" customFormat="1" ht="42" customHeight="1">
      <c r="A20" s="11"/>
      <c r="B20" s="11"/>
      <c r="C20" s="30"/>
      <c r="D20" s="197" t="s">
        <v>46</v>
      </c>
      <c r="E20" s="198"/>
      <c r="F20" s="199"/>
      <c r="G20" s="199"/>
      <c r="H20" s="200"/>
      <c r="I20" s="197" t="s">
        <v>47</v>
      </c>
      <c r="J20" s="145"/>
      <c r="K20" s="25"/>
      <c r="L20" s="11"/>
      <c r="M20" s="11"/>
      <c r="N20" s="11"/>
      <c r="O20" s="11"/>
      <c r="P20" s="36"/>
      <c r="Q20" s="36"/>
    </row>
    <row r="21" spans="1:17" s="3" customFormat="1" ht="18" customHeight="1">
      <c r="A21" s="11"/>
      <c r="B21" s="11"/>
      <c r="C21" s="21"/>
      <c r="D21" s="199"/>
      <c r="E21" s="199"/>
      <c r="F21" s="199"/>
      <c r="G21" s="199"/>
      <c r="H21" s="200"/>
      <c r="I21" s="201"/>
      <c r="J21" s="29"/>
      <c r="K21" s="25"/>
      <c r="L21" s="11"/>
      <c r="M21" s="11"/>
      <c r="N21" s="11"/>
      <c r="O21" s="11"/>
      <c r="P21" s="36"/>
      <c r="Q21" s="36"/>
    </row>
    <row r="22" spans="1:17" s="3" customFormat="1" ht="42" customHeight="1">
      <c r="A22" s="11"/>
      <c r="B22" s="11"/>
      <c r="C22" s="21"/>
      <c r="D22" s="197" t="s">
        <v>37</v>
      </c>
      <c r="E22" s="198"/>
      <c r="F22" s="199"/>
      <c r="G22" s="199"/>
      <c r="H22" s="200"/>
      <c r="I22" s="197" t="s">
        <v>30</v>
      </c>
      <c r="J22" s="145"/>
      <c r="K22" s="25"/>
      <c r="L22" s="1"/>
      <c r="M22" s="11"/>
      <c r="N22" s="11"/>
      <c r="O22" s="11"/>
      <c r="P22" s="36"/>
      <c r="Q22" s="36"/>
    </row>
    <row r="23" spans="16:17" ht="25.5" customHeight="1">
      <c r="P23" s="36"/>
      <c r="Q23" s="36"/>
    </row>
    <row r="24" spans="16:17" ht="25.5" customHeight="1">
      <c r="P24" s="36"/>
      <c r="Q24" s="36"/>
    </row>
    <row r="25" spans="16:17" ht="25.5" customHeight="1">
      <c r="P25" s="36"/>
      <c r="Q25" s="36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1">
    <mergeCell ref="F7:F9"/>
    <mergeCell ref="O7:O9"/>
    <mergeCell ref="E7:E9"/>
    <mergeCell ref="L8:M8"/>
    <mergeCell ref="A1:O1"/>
    <mergeCell ref="A2:O2"/>
    <mergeCell ref="A3:O3"/>
    <mergeCell ref="A4:O4"/>
    <mergeCell ref="A5:O5"/>
    <mergeCell ref="D7:D9"/>
    <mergeCell ref="A7:A9"/>
    <mergeCell ref="G7:G9"/>
    <mergeCell ref="I7:I9"/>
    <mergeCell ref="A6:O6"/>
    <mergeCell ref="J19:O19"/>
    <mergeCell ref="H7:H9"/>
    <mergeCell ref="B7:B9"/>
    <mergeCell ref="J7:M7"/>
    <mergeCell ref="N7:N9"/>
    <mergeCell ref="C7:C9"/>
    <mergeCell ref="J8:K8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view="pageBreakPreview" zoomScale="42" zoomScaleNormal="42" zoomScaleSheetLayoutView="42" zoomScalePageLayoutView="0" workbookViewId="0" topLeftCell="A5">
      <selection activeCell="G26" sqref="G26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40.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8.7109375" style="1" customWidth="1"/>
    <col min="15" max="16" width="14.57421875" style="1" customWidth="1"/>
    <col min="17" max="16384" width="9.140625" style="1" customWidth="1"/>
  </cols>
  <sheetData>
    <row r="1" spans="1:14" s="3" customFormat="1" ht="75" customHeight="1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s="3" customFormat="1" ht="27.75" customHeight="1">
      <c r="A2" s="378" t="s">
        <v>54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3" customFormat="1" ht="39.75" customHeight="1">
      <c r="A3" s="378" t="s">
        <v>13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3" customFormat="1" ht="35.25" customHeight="1">
      <c r="A4" s="379">
        <v>42797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s="3" customFormat="1" ht="45.75" customHeight="1">
      <c r="A5" s="378" t="s">
        <v>40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s="3" customFormat="1" ht="45.75" customHeight="1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</row>
    <row r="7" spans="1:14" s="4" customFormat="1" ht="31.5" customHeight="1">
      <c r="A7" s="367" t="s">
        <v>17</v>
      </c>
      <c r="B7" s="363" t="s">
        <v>4</v>
      </c>
      <c r="C7" s="370" t="s">
        <v>2</v>
      </c>
      <c r="D7" s="363" t="s">
        <v>8</v>
      </c>
      <c r="E7" s="363" t="s">
        <v>6</v>
      </c>
      <c r="F7" s="370" t="s">
        <v>3</v>
      </c>
      <c r="G7" s="372" t="s">
        <v>24</v>
      </c>
      <c r="H7" s="370" t="s">
        <v>25</v>
      </c>
      <c r="I7" s="370" t="s">
        <v>31</v>
      </c>
      <c r="J7" s="365" t="s">
        <v>14</v>
      </c>
      <c r="K7" s="365"/>
      <c r="L7" s="365"/>
      <c r="M7" s="365"/>
      <c r="N7" s="365" t="s">
        <v>44</v>
      </c>
    </row>
    <row r="8" spans="1:14" s="4" customFormat="1" ht="36.75" customHeight="1">
      <c r="A8" s="367"/>
      <c r="B8" s="363"/>
      <c r="C8" s="370"/>
      <c r="D8" s="363"/>
      <c r="E8" s="363"/>
      <c r="F8" s="370"/>
      <c r="G8" s="373"/>
      <c r="H8" s="370"/>
      <c r="I8" s="370"/>
      <c r="J8" s="365" t="s">
        <v>21</v>
      </c>
      <c r="K8" s="366"/>
      <c r="L8" s="365" t="s">
        <v>22</v>
      </c>
      <c r="M8" s="366"/>
      <c r="N8" s="365"/>
    </row>
    <row r="9" spans="1:16" s="4" customFormat="1" ht="36.75" customHeight="1">
      <c r="A9" s="368"/>
      <c r="B9" s="364"/>
      <c r="C9" s="371"/>
      <c r="D9" s="364"/>
      <c r="E9" s="364"/>
      <c r="F9" s="371"/>
      <c r="G9" s="373"/>
      <c r="H9" s="371"/>
      <c r="I9" s="371"/>
      <c r="J9" s="143" t="s">
        <v>15</v>
      </c>
      <c r="K9" s="144" t="s">
        <v>16</v>
      </c>
      <c r="L9" s="143" t="s">
        <v>15</v>
      </c>
      <c r="M9" s="144" t="s">
        <v>16</v>
      </c>
      <c r="N9" s="369"/>
      <c r="O9" s="106">
        <v>40</v>
      </c>
      <c r="P9" s="106">
        <v>28</v>
      </c>
    </row>
    <row r="10" spans="1:14" s="5" customFormat="1" ht="73.5" customHeight="1" hidden="1">
      <c r="A10" s="128"/>
      <c r="B10" s="129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30"/>
      <c r="H10" s="112" t="s">
        <v>20</v>
      </c>
      <c r="I10" s="112" t="s">
        <v>12</v>
      </c>
      <c r="J10" s="112"/>
      <c r="K10" s="112"/>
      <c r="L10" s="143" t="s">
        <v>15</v>
      </c>
      <c r="M10" s="144" t="s">
        <v>16</v>
      </c>
      <c r="N10" s="149"/>
    </row>
    <row r="11" spans="1:14" s="5" customFormat="1" ht="33" customHeight="1">
      <c r="A11" s="374" t="s">
        <v>346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6"/>
    </row>
    <row r="12" spans="1:16" s="5" customFormat="1" ht="65.25" customHeight="1">
      <c r="A12" s="113">
        <v>1</v>
      </c>
      <c r="B12" s="93">
        <v>101</v>
      </c>
      <c r="C12" s="44" t="s">
        <v>349</v>
      </c>
      <c r="D12" s="105">
        <v>2003</v>
      </c>
      <c r="E12" s="105" t="s">
        <v>109</v>
      </c>
      <c r="F12" s="99" t="s">
        <v>343</v>
      </c>
      <c r="G12" s="87" t="s">
        <v>342</v>
      </c>
      <c r="H12" s="81" t="s">
        <v>129</v>
      </c>
      <c r="I12" s="120" t="s">
        <v>130</v>
      </c>
      <c r="J12" s="162">
        <v>0</v>
      </c>
      <c r="K12" s="117">
        <v>33.24</v>
      </c>
      <c r="L12" s="162">
        <v>0</v>
      </c>
      <c r="M12" s="217">
        <v>17.5</v>
      </c>
      <c r="N12" s="162">
        <v>0</v>
      </c>
      <c r="O12" s="12">
        <f>(K12-$O$9)/4</f>
        <v>-1.6899999999999995</v>
      </c>
      <c r="P12" s="12">
        <f>(M12-$P$9)/4</f>
        <v>-2.625</v>
      </c>
    </row>
    <row r="13" spans="1:16" s="5" customFormat="1" ht="65.25" customHeight="1">
      <c r="A13" s="113">
        <v>2</v>
      </c>
      <c r="B13" s="93">
        <v>86</v>
      </c>
      <c r="C13" s="44" t="s">
        <v>353</v>
      </c>
      <c r="D13" s="105">
        <v>2006</v>
      </c>
      <c r="E13" s="105" t="s">
        <v>56</v>
      </c>
      <c r="F13" s="99" t="s">
        <v>65</v>
      </c>
      <c r="G13" s="87" t="s">
        <v>66</v>
      </c>
      <c r="H13" s="81" t="s">
        <v>127</v>
      </c>
      <c r="I13" s="120" t="s">
        <v>67</v>
      </c>
      <c r="J13" s="162">
        <v>0</v>
      </c>
      <c r="K13" s="117">
        <v>32.32</v>
      </c>
      <c r="L13" s="162">
        <v>0</v>
      </c>
      <c r="M13" s="217">
        <v>18.63</v>
      </c>
      <c r="N13" s="162">
        <v>0</v>
      </c>
      <c r="O13" s="12">
        <f>(K13-$O$9)/4</f>
        <v>-1.92</v>
      </c>
      <c r="P13" s="12">
        <f>(M13-$P$9)/4</f>
        <v>-2.3425000000000002</v>
      </c>
    </row>
    <row r="14" spans="1:16" s="5" customFormat="1" ht="65.25" customHeight="1">
      <c r="A14" s="113">
        <v>3</v>
      </c>
      <c r="B14" s="93">
        <v>70</v>
      </c>
      <c r="C14" s="44" t="s">
        <v>351</v>
      </c>
      <c r="D14" s="105">
        <v>2004</v>
      </c>
      <c r="E14" s="105" t="s">
        <v>56</v>
      </c>
      <c r="F14" s="99" t="s">
        <v>61</v>
      </c>
      <c r="G14" s="87" t="s">
        <v>62</v>
      </c>
      <c r="H14" s="81" t="s">
        <v>63</v>
      </c>
      <c r="I14" s="120" t="s">
        <v>64</v>
      </c>
      <c r="J14" s="162">
        <v>0</v>
      </c>
      <c r="K14" s="117">
        <v>38.98</v>
      </c>
      <c r="L14" s="162">
        <v>0</v>
      </c>
      <c r="M14" s="217">
        <v>18.82</v>
      </c>
      <c r="N14" s="162">
        <v>0</v>
      </c>
      <c r="O14" s="12">
        <f>(K14-$O$9)/4</f>
        <v>-0.2550000000000008</v>
      </c>
      <c r="P14" s="12">
        <f>(M14-$P$9)/4</f>
        <v>-2.295</v>
      </c>
    </row>
    <row r="15" spans="1:16" s="5" customFormat="1" ht="60" customHeight="1">
      <c r="A15" s="113">
        <v>4</v>
      </c>
      <c r="B15" s="93">
        <v>93</v>
      </c>
      <c r="C15" s="44" t="s">
        <v>356</v>
      </c>
      <c r="D15" s="105">
        <v>2003</v>
      </c>
      <c r="E15" s="105" t="s">
        <v>109</v>
      </c>
      <c r="F15" s="44" t="s">
        <v>340</v>
      </c>
      <c r="G15" s="87" t="s">
        <v>341</v>
      </c>
      <c r="H15" s="81" t="s">
        <v>127</v>
      </c>
      <c r="I15" s="120" t="s">
        <v>128</v>
      </c>
      <c r="J15" s="162">
        <v>0</v>
      </c>
      <c r="K15" s="117">
        <v>34.47</v>
      </c>
      <c r="L15" s="162">
        <v>0</v>
      </c>
      <c r="M15" s="117">
        <v>19.32</v>
      </c>
      <c r="N15" s="162">
        <v>0</v>
      </c>
      <c r="O15" s="12">
        <f>(K15-$O$9)/4</f>
        <v>-1.3825000000000003</v>
      </c>
      <c r="P15" s="12">
        <f>(M15-$P$9)/4</f>
        <v>-2.17</v>
      </c>
    </row>
    <row r="16" spans="1:16" s="5" customFormat="1" ht="65.25" customHeight="1">
      <c r="A16" s="113">
        <v>5</v>
      </c>
      <c r="B16" s="93">
        <v>90</v>
      </c>
      <c r="C16" s="44" t="s">
        <v>352</v>
      </c>
      <c r="D16" s="105">
        <v>2007</v>
      </c>
      <c r="E16" s="105" t="s">
        <v>56</v>
      </c>
      <c r="F16" s="99" t="s">
        <v>68</v>
      </c>
      <c r="G16" s="87"/>
      <c r="H16" s="81" t="s">
        <v>69</v>
      </c>
      <c r="I16" s="120" t="s">
        <v>70</v>
      </c>
      <c r="J16" s="162">
        <v>0</v>
      </c>
      <c r="K16" s="117">
        <v>36.75</v>
      </c>
      <c r="L16" s="162">
        <v>0</v>
      </c>
      <c r="M16" s="217">
        <v>19.48</v>
      </c>
      <c r="N16" s="162">
        <v>0</v>
      </c>
      <c r="O16" s="12">
        <f>(K16-$O$9)/4</f>
        <v>-0.8125</v>
      </c>
      <c r="P16" s="12">
        <f>(M16-$P$9)/4</f>
        <v>-2.13</v>
      </c>
    </row>
    <row r="17" spans="1:16" s="5" customFormat="1" ht="65.25" customHeight="1">
      <c r="A17" s="113">
        <v>6</v>
      </c>
      <c r="B17" s="93">
        <v>92</v>
      </c>
      <c r="C17" s="44" t="s">
        <v>348</v>
      </c>
      <c r="D17" s="105">
        <v>2003</v>
      </c>
      <c r="E17" s="105" t="s">
        <v>109</v>
      </c>
      <c r="F17" s="44" t="s">
        <v>340</v>
      </c>
      <c r="G17" s="87" t="s">
        <v>341</v>
      </c>
      <c r="H17" s="81" t="s">
        <v>127</v>
      </c>
      <c r="I17" s="120" t="s">
        <v>128</v>
      </c>
      <c r="J17" s="162">
        <v>0</v>
      </c>
      <c r="K17" s="117">
        <v>36.25</v>
      </c>
      <c r="L17" s="162">
        <v>0</v>
      </c>
      <c r="M17" s="217">
        <v>20.8</v>
      </c>
      <c r="N17" s="162">
        <v>0</v>
      </c>
      <c r="O17" s="12">
        <f aca="true" t="shared" si="0" ref="O17:O28">(K17-$O$9)/4</f>
        <v>-0.9375</v>
      </c>
      <c r="P17" s="12">
        <f aca="true" t="shared" si="1" ref="P17:P28">(M17-$P$9)/4</f>
        <v>-1.7999999999999998</v>
      </c>
    </row>
    <row r="18" spans="1:16" s="5" customFormat="1" ht="65.25" customHeight="1">
      <c r="A18" s="113">
        <v>7</v>
      </c>
      <c r="B18" s="93">
        <v>10</v>
      </c>
      <c r="C18" s="44" t="s">
        <v>350</v>
      </c>
      <c r="D18" s="105">
        <v>2005</v>
      </c>
      <c r="E18" s="105" t="s">
        <v>56</v>
      </c>
      <c r="F18" s="99" t="s">
        <v>57</v>
      </c>
      <c r="G18" s="87" t="s">
        <v>58</v>
      </c>
      <c r="H18" s="81" t="s">
        <v>59</v>
      </c>
      <c r="I18" s="120" t="s">
        <v>60</v>
      </c>
      <c r="J18" s="162">
        <v>6</v>
      </c>
      <c r="K18" s="117">
        <v>47.99</v>
      </c>
      <c r="L18" s="162">
        <v>0</v>
      </c>
      <c r="M18" s="217">
        <v>21</v>
      </c>
      <c r="N18" s="162">
        <v>6</v>
      </c>
      <c r="O18" s="12">
        <f t="shared" si="0"/>
        <v>1.9975000000000005</v>
      </c>
      <c r="P18" s="12">
        <f t="shared" si="1"/>
        <v>-1.75</v>
      </c>
    </row>
    <row r="19" spans="1:14" s="5" customFormat="1" ht="33" customHeight="1">
      <c r="A19" s="374" t="s">
        <v>347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6"/>
    </row>
    <row r="20" spans="1:16" s="5" customFormat="1" ht="60" customHeight="1">
      <c r="A20" s="113">
        <v>1</v>
      </c>
      <c r="B20" s="93">
        <v>56</v>
      </c>
      <c r="C20" s="44" t="s">
        <v>94</v>
      </c>
      <c r="D20" s="105">
        <v>1991</v>
      </c>
      <c r="E20" s="105" t="s">
        <v>78</v>
      </c>
      <c r="F20" s="99" t="s">
        <v>95</v>
      </c>
      <c r="G20" s="87" t="s">
        <v>354</v>
      </c>
      <c r="H20" s="81" t="s">
        <v>96</v>
      </c>
      <c r="I20" s="120" t="s">
        <v>97</v>
      </c>
      <c r="J20" s="162">
        <v>0</v>
      </c>
      <c r="K20" s="117">
        <v>33.95</v>
      </c>
      <c r="L20" s="162">
        <v>0</v>
      </c>
      <c r="M20" s="117">
        <v>19.82</v>
      </c>
      <c r="N20" s="162">
        <v>0</v>
      </c>
      <c r="O20" s="12">
        <f>(K20-$O$9)/4</f>
        <v>-1.5124999999999993</v>
      </c>
      <c r="P20" s="12">
        <f>(M20-$P$9)/4</f>
        <v>-2.045</v>
      </c>
    </row>
    <row r="21" spans="1:16" s="5" customFormat="1" ht="60" customHeight="1">
      <c r="A21" s="113">
        <v>2</v>
      </c>
      <c r="B21" s="93">
        <v>74</v>
      </c>
      <c r="C21" s="44" t="s">
        <v>103</v>
      </c>
      <c r="D21" s="105">
        <v>2000</v>
      </c>
      <c r="E21" s="105" t="s">
        <v>99</v>
      </c>
      <c r="F21" s="99" t="s">
        <v>104</v>
      </c>
      <c r="G21" s="87" t="s">
        <v>105</v>
      </c>
      <c r="H21" s="81" t="s">
        <v>106</v>
      </c>
      <c r="I21" s="120" t="s">
        <v>107</v>
      </c>
      <c r="J21" s="162">
        <v>0</v>
      </c>
      <c r="K21" s="117">
        <v>39.67</v>
      </c>
      <c r="L21" s="162">
        <v>0</v>
      </c>
      <c r="M21" s="117">
        <v>21.04</v>
      </c>
      <c r="N21" s="162">
        <v>0</v>
      </c>
      <c r="O21" s="12">
        <f t="shared" si="0"/>
        <v>-0.08249999999999957</v>
      </c>
      <c r="P21" s="12">
        <f t="shared" si="1"/>
        <v>-1.7400000000000002</v>
      </c>
    </row>
    <row r="22" spans="1:16" s="5" customFormat="1" ht="60" customHeight="1">
      <c r="A22" s="113">
        <v>3</v>
      </c>
      <c r="B22" s="93">
        <v>91</v>
      </c>
      <c r="C22" s="44" t="s">
        <v>119</v>
      </c>
      <c r="D22" s="105"/>
      <c r="E22" s="105" t="s">
        <v>9</v>
      </c>
      <c r="F22" s="99" t="s">
        <v>344</v>
      </c>
      <c r="G22" s="87" t="s">
        <v>345</v>
      </c>
      <c r="H22" s="81" t="s">
        <v>121</v>
      </c>
      <c r="I22" s="120" t="s">
        <v>122</v>
      </c>
      <c r="J22" s="162">
        <v>0</v>
      </c>
      <c r="K22" s="117">
        <v>38.71</v>
      </c>
      <c r="L22" s="162">
        <v>0</v>
      </c>
      <c r="M22" s="117">
        <v>21.13</v>
      </c>
      <c r="N22" s="162">
        <v>0</v>
      </c>
      <c r="O22" s="12">
        <f>(K22-$O$9)/4</f>
        <v>-0.3224999999999998</v>
      </c>
      <c r="P22" s="12">
        <f>(M22-$P$9)/4</f>
        <v>-1.7175000000000002</v>
      </c>
    </row>
    <row r="23" spans="1:16" s="5" customFormat="1" ht="60" customHeight="1">
      <c r="A23" s="113">
        <v>4</v>
      </c>
      <c r="B23" s="93">
        <v>65</v>
      </c>
      <c r="C23" s="44" t="s">
        <v>98</v>
      </c>
      <c r="D23" s="105">
        <v>1998</v>
      </c>
      <c r="E23" s="105" t="s">
        <v>99</v>
      </c>
      <c r="F23" s="99" t="s">
        <v>100</v>
      </c>
      <c r="G23" s="87" t="s">
        <v>101</v>
      </c>
      <c r="H23" s="81" t="s">
        <v>63</v>
      </c>
      <c r="I23" s="120" t="s">
        <v>102</v>
      </c>
      <c r="J23" s="162">
        <v>1</v>
      </c>
      <c r="K23" s="117">
        <v>40.77</v>
      </c>
      <c r="L23" s="162">
        <v>0</v>
      </c>
      <c r="M23" s="117">
        <v>24.44</v>
      </c>
      <c r="N23" s="162">
        <v>1</v>
      </c>
      <c r="O23" s="12">
        <f>(K23-$O$9)/4</f>
        <v>0.19250000000000078</v>
      </c>
      <c r="P23" s="12">
        <f>(M23-$P$9)/4</f>
        <v>-0.8899999999999997</v>
      </c>
    </row>
    <row r="24" spans="1:16" s="5" customFormat="1" ht="60" customHeight="1">
      <c r="A24" s="113">
        <v>5</v>
      </c>
      <c r="B24" s="93">
        <v>87</v>
      </c>
      <c r="C24" s="44" t="s">
        <v>131</v>
      </c>
      <c r="D24" s="105">
        <v>2002</v>
      </c>
      <c r="E24" s="105" t="s">
        <v>109</v>
      </c>
      <c r="F24" s="99" t="s">
        <v>117</v>
      </c>
      <c r="G24" s="87" t="s">
        <v>118</v>
      </c>
      <c r="H24" s="81" t="s">
        <v>127</v>
      </c>
      <c r="I24" s="120" t="s">
        <v>67</v>
      </c>
      <c r="J24" s="162">
        <v>1</v>
      </c>
      <c r="K24" s="117">
        <v>43.36</v>
      </c>
      <c r="L24" s="162">
        <v>0</v>
      </c>
      <c r="M24" s="117">
        <v>25.5</v>
      </c>
      <c r="N24" s="162">
        <v>1</v>
      </c>
      <c r="O24" s="12">
        <f t="shared" si="0"/>
        <v>0.8399999999999999</v>
      </c>
      <c r="P24" s="12">
        <f t="shared" si="1"/>
        <v>-0.625</v>
      </c>
    </row>
    <row r="25" spans="1:16" s="5" customFormat="1" ht="60" customHeight="1">
      <c r="A25" s="113">
        <v>6</v>
      </c>
      <c r="B25" s="93">
        <v>84</v>
      </c>
      <c r="C25" s="44" t="s">
        <v>112</v>
      </c>
      <c r="D25" s="105">
        <v>1966</v>
      </c>
      <c r="E25" s="105" t="s">
        <v>113</v>
      </c>
      <c r="F25" s="99" t="s">
        <v>114</v>
      </c>
      <c r="G25" s="87" t="s">
        <v>115</v>
      </c>
      <c r="H25" s="81" t="s">
        <v>116</v>
      </c>
      <c r="I25" s="120" t="s">
        <v>93</v>
      </c>
      <c r="J25" s="162">
        <v>5</v>
      </c>
      <c r="K25" s="117">
        <v>40.75</v>
      </c>
      <c r="L25" s="162">
        <v>0</v>
      </c>
      <c r="M25" s="117">
        <v>25.8</v>
      </c>
      <c r="N25" s="162">
        <v>5</v>
      </c>
      <c r="O25" s="12">
        <f t="shared" si="0"/>
        <v>0.1875</v>
      </c>
      <c r="P25" s="12">
        <f t="shared" si="1"/>
        <v>-0.5499999999999998</v>
      </c>
    </row>
    <row r="26" spans="1:16" s="5" customFormat="1" ht="60" customHeight="1">
      <c r="A26" s="113">
        <v>7</v>
      </c>
      <c r="B26" s="93">
        <v>30</v>
      </c>
      <c r="C26" s="44" t="s">
        <v>89</v>
      </c>
      <c r="D26" s="105">
        <v>1968</v>
      </c>
      <c r="E26" s="105" t="s">
        <v>72</v>
      </c>
      <c r="F26" s="99" t="s">
        <v>90</v>
      </c>
      <c r="G26" s="87" t="s">
        <v>91</v>
      </c>
      <c r="H26" s="81" t="s">
        <v>92</v>
      </c>
      <c r="I26" s="120" t="s">
        <v>93</v>
      </c>
      <c r="J26" s="162">
        <v>8</v>
      </c>
      <c r="K26" s="117">
        <v>38.31</v>
      </c>
      <c r="L26" s="162">
        <v>0</v>
      </c>
      <c r="M26" s="117">
        <v>24.05</v>
      </c>
      <c r="N26" s="162">
        <v>8</v>
      </c>
      <c r="O26" s="12">
        <f>(K26-$O$9)/4</f>
        <v>-0.42249999999999943</v>
      </c>
      <c r="P26" s="12">
        <f>(M26-$P$9)/4</f>
        <v>-0.9874999999999998</v>
      </c>
    </row>
    <row r="27" spans="1:16" s="5" customFormat="1" ht="60" customHeight="1">
      <c r="A27" s="113">
        <v>8</v>
      </c>
      <c r="B27" s="93">
        <v>27</v>
      </c>
      <c r="C27" s="86" t="s">
        <v>83</v>
      </c>
      <c r="D27" s="105">
        <v>1988</v>
      </c>
      <c r="E27" s="105" t="s">
        <v>84</v>
      </c>
      <c r="F27" s="99" t="s">
        <v>85</v>
      </c>
      <c r="G27" s="87" t="s">
        <v>86</v>
      </c>
      <c r="H27" s="81" t="s">
        <v>87</v>
      </c>
      <c r="I27" s="120" t="s">
        <v>88</v>
      </c>
      <c r="J27" s="162">
        <v>10</v>
      </c>
      <c r="K27" s="117">
        <v>60.03</v>
      </c>
      <c r="L27" s="162">
        <v>0</v>
      </c>
      <c r="M27" s="117">
        <v>21.05</v>
      </c>
      <c r="N27" s="162">
        <v>10</v>
      </c>
      <c r="O27" s="12">
        <f t="shared" si="0"/>
        <v>5.0075</v>
      </c>
      <c r="P27" s="12">
        <f t="shared" si="1"/>
        <v>-1.7374999999999998</v>
      </c>
    </row>
    <row r="28" spans="1:16" s="5" customFormat="1" ht="60" customHeight="1">
      <c r="A28" s="113">
        <v>9</v>
      </c>
      <c r="B28" s="93">
        <v>63</v>
      </c>
      <c r="C28" s="86" t="s">
        <v>123</v>
      </c>
      <c r="D28" s="105">
        <v>1989</v>
      </c>
      <c r="E28" s="105" t="s">
        <v>84</v>
      </c>
      <c r="F28" s="99" t="s">
        <v>133</v>
      </c>
      <c r="G28" s="87" t="s">
        <v>124</v>
      </c>
      <c r="H28" s="81" t="s">
        <v>63</v>
      </c>
      <c r="I28" s="120" t="s">
        <v>102</v>
      </c>
      <c r="J28" s="162">
        <v>4</v>
      </c>
      <c r="K28" s="117">
        <v>37.04</v>
      </c>
      <c r="L28" s="162">
        <v>9</v>
      </c>
      <c r="M28" s="117">
        <v>46.23</v>
      </c>
      <c r="N28" s="162">
        <v>13</v>
      </c>
      <c r="O28" s="12">
        <f t="shared" si="0"/>
        <v>-0.7400000000000002</v>
      </c>
      <c r="P28" s="12">
        <f t="shared" si="1"/>
        <v>4.557499999999999</v>
      </c>
    </row>
    <row r="29" spans="1:16" s="5" customFormat="1" ht="60" customHeight="1">
      <c r="A29" s="113">
        <v>10</v>
      </c>
      <c r="B29" s="93">
        <v>75</v>
      </c>
      <c r="C29" s="44" t="s">
        <v>108</v>
      </c>
      <c r="D29" s="105">
        <v>2001</v>
      </c>
      <c r="E29" s="105" t="s">
        <v>109</v>
      </c>
      <c r="F29" s="44" t="s">
        <v>110</v>
      </c>
      <c r="G29" s="87" t="s">
        <v>111</v>
      </c>
      <c r="H29" s="81" t="s">
        <v>106</v>
      </c>
      <c r="I29" s="120" t="s">
        <v>107</v>
      </c>
      <c r="J29" s="360" t="s">
        <v>355</v>
      </c>
      <c r="K29" s="361"/>
      <c r="L29" s="361"/>
      <c r="M29" s="361"/>
      <c r="N29" s="362"/>
      <c r="O29" s="12">
        <f>(K29-$O$9)/4</f>
        <v>-10</v>
      </c>
      <c r="P29" s="12">
        <f>(M29-$P$9)/4</f>
        <v>-7</v>
      </c>
    </row>
    <row r="30" spans="1:13" s="3" customFormat="1" ht="30.75" customHeight="1">
      <c r="A30" s="25"/>
      <c r="B30" s="25"/>
      <c r="D30" s="17" t="s">
        <v>46</v>
      </c>
      <c r="E30" s="35"/>
      <c r="F30" s="16"/>
      <c r="G30" s="16"/>
      <c r="H30" s="26"/>
      <c r="I30" s="17" t="s">
        <v>47</v>
      </c>
      <c r="J30" s="17"/>
      <c r="K30" s="17"/>
      <c r="M30" s="25"/>
    </row>
    <row r="31" spans="1:13" s="3" customFormat="1" ht="11.25" customHeight="1">
      <c r="A31" s="25"/>
      <c r="B31" s="25"/>
      <c r="D31" s="16"/>
      <c r="E31" s="16"/>
      <c r="F31" s="16"/>
      <c r="G31" s="16"/>
      <c r="H31" s="26"/>
      <c r="I31" s="27"/>
      <c r="J31" s="27"/>
      <c r="K31" s="27"/>
      <c r="M31" s="25"/>
    </row>
    <row r="32" spans="1:13" s="3" customFormat="1" ht="30.75" customHeight="1">
      <c r="A32" s="25"/>
      <c r="B32" s="25"/>
      <c r="D32" s="17" t="s">
        <v>37</v>
      </c>
      <c r="E32" s="35"/>
      <c r="F32" s="16"/>
      <c r="G32" s="16"/>
      <c r="H32" s="26"/>
      <c r="I32" s="17" t="s">
        <v>30</v>
      </c>
      <c r="J32" s="17"/>
      <c r="K32" s="17"/>
      <c r="M32" s="2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/>
  <mergeCells count="22">
    <mergeCell ref="A1:N1"/>
    <mergeCell ref="A2:N2"/>
    <mergeCell ref="A3:N3"/>
    <mergeCell ref="A4:N4"/>
    <mergeCell ref="A5:N5"/>
    <mergeCell ref="A6:N6"/>
    <mergeCell ref="C7:C9"/>
    <mergeCell ref="B7:B9"/>
    <mergeCell ref="D7:D9"/>
    <mergeCell ref="A19:N19"/>
    <mergeCell ref="H7:H9"/>
    <mergeCell ref="I7:I9"/>
    <mergeCell ref="J29:N29"/>
    <mergeCell ref="E7:E9"/>
    <mergeCell ref="J7:M7"/>
    <mergeCell ref="J8:K8"/>
    <mergeCell ref="A7:A9"/>
    <mergeCell ref="N7:N9"/>
    <mergeCell ref="F7:F9"/>
    <mergeCell ref="L8:M8"/>
    <mergeCell ref="G7:G9"/>
    <mergeCell ref="A11:N11"/>
  </mergeCells>
  <printOptions horizontalCentered="1"/>
  <pageMargins left="0" right="0" top="0" bottom="0" header="0" footer="0"/>
  <pageSetup horizontalDpi="600" verticalDpi="600" orientation="landscape" paperSize="9" scale="3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view="pageBreakPreview" zoomScale="39" zoomScaleNormal="41" zoomScaleSheetLayoutView="39" zoomScalePageLayoutView="0" workbookViewId="0" topLeftCell="A11">
      <selection activeCell="F16" sqref="F16"/>
    </sheetView>
  </sheetViews>
  <sheetFormatPr defaultColWidth="9.140625" defaultRowHeight="12.75"/>
  <cols>
    <col min="1" max="1" width="12.421875" style="1" customWidth="1"/>
    <col min="2" max="2" width="13.57421875" style="18" customWidth="1"/>
    <col min="3" max="3" width="82.8515625" style="2" customWidth="1"/>
    <col min="4" max="4" width="22.00390625" style="69" customWidth="1"/>
    <col min="5" max="5" width="20.57421875" style="69" customWidth="1"/>
    <col min="6" max="6" width="45.8515625" style="1" customWidth="1"/>
    <col min="7" max="7" width="46.28125" style="39" customWidth="1"/>
    <col min="8" max="8" width="52.140625" style="1" customWidth="1"/>
    <col min="9" max="9" width="48.28125" style="1" customWidth="1"/>
    <col min="10" max="10" width="14.7109375" style="1" customWidth="1"/>
    <col min="11" max="11" width="20.7109375" style="1" customWidth="1"/>
    <col min="12" max="12" width="14.7109375" style="1" customWidth="1"/>
    <col min="13" max="13" width="17.57421875" style="1" customWidth="1"/>
    <col min="14" max="14" width="15.140625" style="1" customWidth="1"/>
    <col min="15" max="16" width="16.140625" style="24" customWidth="1"/>
    <col min="17" max="16384" width="9.140625" style="1" customWidth="1"/>
  </cols>
  <sheetData>
    <row r="1" spans="1:16" s="3" customFormat="1" ht="80.25" customHeight="1">
      <c r="A1" s="378" t="s">
        <v>633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228"/>
      <c r="P1" s="20"/>
    </row>
    <row r="2" spans="1:16" s="3" customFormat="1" ht="36.7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12"/>
      <c r="M2" s="412"/>
      <c r="N2" s="412"/>
      <c r="O2" s="20"/>
      <c r="P2" s="20"/>
    </row>
    <row r="3" spans="1:16" s="3" customFormat="1" ht="35.2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12"/>
      <c r="M3" s="412"/>
      <c r="N3" s="412"/>
      <c r="O3" s="20"/>
      <c r="P3" s="20"/>
    </row>
    <row r="4" spans="1:16" s="3" customFormat="1" ht="43.5" customHeight="1">
      <c r="A4" s="431">
        <v>42799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12"/>
      <c r="M4" s="412"/>
      <c r="N4" s="412"/>
      <c r="O4" s="20"/>
      <c r="P4" s="20"/>
    </row>
    <row r="5" spans="1:16" s="3" customFormat="1" ht="38.25" customHeight="1">
      <c r="A5" s="429" t="s">
        <v>603</v>
      </c>
      <c r="B5" s="429"/>
      <c r="C5" s="429"/>
      <c r="D5" s="429"/>
      <c r="E5" s="429"/>
      <c r="F5" s="429"/>
      <c r="G5" s="429"/>
      <c r="H5" s="429"/>
      <c r="I5" s="429"/>
      <c r="J5" s="430"/>
      <c r="K5" s="430"/>
      <c r="L5" s="412"/>
      <c r="M5" s="412"/>
      <c r="N5" s="412"/>
      <c r="O5" s="20"/>
      <c r="P5" s="20"/>
    </row>
    <row r="6" spans="1:16" s="3" customFormat="1" ht="52.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12"/>
      <c r="M6" s="412"/>
      <c r="N6" s="412"/>
      <c r="O6" s="20"/>
      <c r="P6" s="20"/>
    </row>
    <row r="7" spans="1:16" s="4" customFormat="1" ht="27.75" customHeight="1">
      <c r="A7" s="367" t="s">
        <v>17</v>
      </c>
      <c r="B7" s="370" t="s">
        <v>4</v>
      </c>
      <c r="C7" s="370" t="s">
        <v>2</v>
      </c>
      <c r="D7" s="510" t="s">
        <v>8</v>
      </c>
      <c r="E7" s="510" t="s">
        <v>6</v>
      </c>
      <c r="F7" s="370" t="s">
        <v>3</v>
      </c>
      <c r="G7" s="481" t="s">
        <v>24</v>
      </c>
      <c r="H7" s="474" t="s">
        <v>0</v>
      </c>
      <c r="I7" s="474" t="s">
        <v>7</v>
      </c>
      <c r="J7" s="365" t="s">
        <v>14</v>
      </c>
      <c r="K7" s="365"/>
      <c r="L7" s="366"/>
      <c r="M7" s="366"/>
      <c r="N7" s="515"/>
      <c r="O7" s="20"/>
      <c r="P7" s="20"/>
    </row>
    <row r="8" spans="1:16" s="4" customFormat="1" ht="30.75" customHeight="1">
      <c r="A8" s="367"/>
      <c r="B8" s="370"/>
      <c r="C8" s="370"/>
      <c r="D8" s="510"/>
      <c r="E8" s="510"/>
      <c r="F8" s="370"/>
      <c r="G8" s="373"/>
      <c r="H8" s="474"/>
      <c r="I8" s="474"/>
      <c r="J8" s="515" t="s">
        <v>35</v>
      </c>
      <c r="K8" s="518"/>
      <c r="L8" s="401" t="s">
        <v>23</v>
      </c>
      <c r="M8" s="517"/>
      <c r="N8" s="516"/>
      <c r="O8" s="20"/>
      <c r="P8" s="20"/>
    </row>
    <row r="9" spans="1:16" s="4" customFormat="1" ht="35.25" customHeight="1">
      <c r="A9" s="368"/>
      <c r="B9" s="371"/>
      <c r="C9" s="371"/>
      <c r="D9" s="511"/>
      <c r="E9" s="511"/>
      <c r="F9" s="371"/>
      <c r="G9" s="373"/>
      <c r="H9" s="475"/>
      <c r="I9" s="475"/>
      <c r="J9" s="137" t="s">
        <v>18</v>
      </c>
      <c r="K9" s="138" t="s">
        <v>16</v>
      </c>
      <c r="L9" s="137" t="s">
        <v>18</v>
      </c>
      <c r="M9" s="138" t="s">
        <v>16</v>
      </c>
      <c r="N9" s="516"/>
      <c r="O9" s="96">
        <v>72</v>
      </c>
      <c r="P9" s="96">
        <v>52</v>
      </c>
    </row>
    <row r="10" spans="1:16" s="5" customFormat="1" ht="73.5" customHeight="1" hidden="1">
      <c r="A10" s="128"/>
      <c r="B10" s="156">
        <v>131</v>
      </c>
      <c r="C10" s="130" t="s">
        <v>11</v>
      </c>
      <c r="D10" s="131">
        <v>1977</v>
      </c>
      <c r="E10" s="131" t="s">
        <v>9</v>
      </c>
      <c r="F10" s="130" t="s">
        <v>19</v>
      </c>
      <c r="G10" s="157"/>
      <c r="H10" s="112" t="s">
        <v>20</v>
      </c>
      <c r="I10" s="112" t="s">
        <v>12</v>
      </c>
      <c r="J10" s="126" t="s">
        <v>15</v>
      </c>
      <c r="K10" s="127" t="s">
        <v>16</v>
      </c>
      <c r="L10" s="126" t="s">
        <v>15</v>
      </c>
      <c r="M10" s="127" t="s">
        <v>16</v>
      </c>
      <c r="N10" s="127"/>
      <c r="O10" s="20"/>
      <c r="P10" s="20"/>
    </row>
    <row r="11" spans="1:16" s="5" customFormat="1" ht="37.5" customHeight="1">
      <c r="A11" s="374" t="s">
        <v>549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6"/>
      <c r="O11" s="20"/>
      <c r="P11" s="20"/>
    </row>
    <row r="12" spans="1:17" s="5" customFormat="1" ht="90.75" customHeight="1">
      <c r="A12" s="134">
        <v>1</v>
      </c>
      <c r="B12" s="104">
        <v>1</v>
      </c>
      <c r="C12" s="244" t="s">
        <v>71</v>
      </c>
      <c r="D12" s="134">
        <v>1992</v>
      </c>
      <c r="E12" s="43" t="s">
        <v>72</v>
      </c>
      <c r="F12" s="100" t="s">
        <v>609</v>
      </c>
      <c r="G12" s="50" t="s">
        <v>246</v>
      </c>
      <c r="H12" s="99" t="s">
        <v>75</v>
      </c>
      <c r="I12" s="117" t="s">
        <v>76</v>
      </c>
      <c r="J12" s="111">
        <v>0</v>
      </c>
      <c r="K12" s="118">
        <v>65.62</v>
      </c>
      <c r="L12" s="111">
        <v>0</v>
      </c>
      <c r="M12" s="118">
        <v>37.37</v>
      </c>
      <c r="N12" s="119"/>
      <c r="O12" s="110">
        <f aca="true" t="shared" si="0" ref="O12:O17">(K12-$O$9)/4</f>
        <v>-1.5949999999999989</v>
      </c>
      <c r="P12" s="110">
        <f aca="true" t="shared" si="1" ref="P12:P17">(M12-$P$9)/1</f>
        <v>-14.630000000000003</v>
      </c>
      <c r="Q12" s="5">
        <v>4</v>
      </c>
    </row>
    <row r="13" spans="1:17" s="5" customFormat="1" ht="90.75" customHeight="1">
      <c r="A13" s="134">
        <v>2</v>
      </c>
      <c r="B13" s="104">
        <v>35</v>
      </c>
      <c r="C13" s="244" t="s">
        <v>167</v>
      </c>
      <c r="D13" s="134">
        <v>1988</v>
      </c>
      <c r="E13" s="43" t="s">
        <v>72</v>
      </c>
      <c r="F13" s="100" t="s">
        <v>257</v>
      </c>
      <c r="G13" s="50" t="s">
        <v>258</v>
      </c>
      <c r="H13" s="99" t="s">
        <v>159</v>
      </c>
      <c r="I13" s="117" t="s">
        <v>214</v>
      </c>
      <c r="J13" s="111">
        <v>0</v>
      </c>
      <c r="K13" s="118">
        <v>63.57</v>
      </c>
      <c r="L13" s="111">
        <v>0</v>
      </c>
      <c r="M13" s="118">
        <v>40.16</v>
      </c>
      <c r="N13" s="119"/>
      <c r="O13" s="110">
        <f t="shared" si="0"/>
        <v>-2.1075</v>
      </c>
      <c r="P13" s="110">
        <f t="shared" si="1"/>
        <v>-11.840000000000003</v>
      </c>
      <c r="Q13" s="5">
        <v>3</v>
      </c>
    </row>
    <row r="14" spans="1:17" s="5" customFormat="1" ht="90.75" customHeight="1">
      <c r="A14" s="134">
        <v>3</v>
      </c>
      <c r="B14" s="104">
        <v>24</v>
      </c>
      <c r="C14" s="244" t="s">
        <v>209</v>
      </c>
      <c r="D14" s="134">
        <v>1992</v>
      </c>
      <c r="E14" s="43" t="s">
        <v>113</v>
      </c>
      <c r="F14" s="100" t="s">
        <v>489</v>
      </c>
      <c r="G14" s="50" t="s">
        <v>490</v>
      </c>
      <c r="H14" s="81" t="s">
        <v>207</v>
      </c>
      <c r="I14" s="117" t="s">
        <v>208</v>
      </c>
      <c r="J14" s="111">
        <v>0</v>
      </c>
      <c r="K14" s="118">
        <v>64.56</v>
      </c>
      <c r="L14" s="111">
        <v>0</v>
      </c>
      <c r="M14" s="118">
        <v>41.99</v>
      </c>
      <c r="N14" s="119"/>
      <c r="O14" s="110">
        <f t="shared" si="0"/>
        <v>-1.8599999999999994</v>
      </c>
      <c r="P14" s="110">
        <f t="shared" si="1"/>
        <v>-10.009999999999998</v>
      </c>
      <c r="Q14" s="5">
        <v>2</v>
      </c>
    </row>
    <row r="15" spans="1:17" s="5" customFormat="1" ht="90.75" customHeight="1">
      <c r="A15" s="134">
        <v>4</v>
      </c>
      <c r="B15" s="104">
        <v>5</v>
      </c>
      <c r="C15" s="244" t="s">
        <v>71</v>
      </c>
      <c r="D15" s="134">
        <v>1992</v>
      </c>
      <c r="E15" s="43" t="s">
        <v>72</v>
      </c>
      <c r="F15" s="100" t="s">
        <v>275</v>
      </c>
      <c r="G15" s="50" t="s">
        <v>247</v>
      </c>
      <c r="H15" s="86" t="s">
        <v>75</v>
      </c>
      <c r="I15" s="117" t="s">
        <v>76</v>
      </c>
      <c r="J15" s="111">
        <v>0</v>
      </c>
      <c r="K15" s="118">
        <v>69.55</v>
      </c>
      <c r="L15" s="111">
        <v>4</v>
      </c>
      <c r="M15" s="118">
        <v>42.99</v>
      </c>
      <c r="N15" s="119"/>
      <c r="O15" s="110">
        <f t="shared" si="0"/>
        <v>-0.6125000000000007</v>
      </c>
      <c r="P15" s="110">
        <f t="shared" si="1"/>
        <v>-9.009999999999998</v>
      </c>
      <c r="Q15" s="5">
        <v>1</v>
      </c>
    </row>
    <row r="16" spans="1:16" s="5" customFormat="1" ht="90.75" customHeight="1">
      <c r="A16" s="134">
        <v>5</v>
      </c>
      <c r="B16" s="104">
        <v>9</v>
      </c>
      <c r="C16" s="244" t="s">
        <v>248</v>
      </c>
      <c r="D16" s="134">
        <v>1985</v>
      </c>
      <c r="E16" s="43" t="s">
        <v>84</v>
      </c>
      <c r="F16" s="100" t="s">
        <v>487</v>
      </c>
      <c r="G16" s="50" t="s">
        <v>488</v>
      </c>
      <c r="H16" s="86" t="s">
        <v>81</v>
      </c>
      <c r="I16" s="117" t="s">
        <v>82</v>
      </c>
      <c r="J16" s="111">
        <v>1</v>
      </c>
      <c r="K16" s="118">
        <v>72.69</v>
      </c>
      <c r="L16" s="111"/>
      <c r="M16" s="118"/>
      <c r="N16" s="119"/>
      <c r="O16" s="110">
        <f t="shared" si="0"/>
        <v>0.17249999999999943</v>
      </c>
      <c r="P16" s="110">
        <f t="shared" si="1"/>
        <v>-52</v>
      </c>
    </row>
    <row r="17" spans="1:16" s="5" customFormat="1" ht="90.75" customHeight="1">
      <c r="A17" s="134">
        <v>6</v>
      </c>
      <c r="B17" s="104">
        <v>112</v>
      </c>
      <c r="C17" s="244" t="s">
        <v>493</v>
      </c>
      <c r="D17" s="134">
        <v>1991</v>
      </c>
      <c r="E17" s="43" t="s">
        <v>84</v>
      </c>
      <c r="F17" s="100" t="s">
        <v>501</v>
      </c>
      <c r="G17" s="50" t="s">
        <v>553</v>
      </c>
      <c r="H17" s="86" t="s">
        <v>461</v>
      </c>
      <c r="I17" s="117" t="s">
        <v>462</v>
      </c>
      <c r="J17" s="111">
        <v>1</v>
      </c>
      <c r="K17" s="118">
        <v>72.79</v>
      </c>
      <c r="L17" s="111"/>
      <c r="M17" s="118"/>
      <c r="N17" s="119"/>
      <c r="O17" s="110">
        <f t="shared" si="0"/>
        <v>0.19750000000000156</v>
      </c>
      <c r="P17" s="110">
        <f t="shared" si="1"/>
        <v>-52</v>
      </c>
    </row>
    <row r="18" spans="1:16" s="5" customFormat="1" ht="90.75" customHeight="1">
      <c r="A18" s="134">
        <v>7</v>
      </c>
      <c r="B18" s="104">
        <v>34</v>
      </c>
      <c r="C18" s="244" t="s">
        <v>167</v>
      </c>
      <c r="D18" s="134">
        <v>1988</v>
      </c>
      <c r="E18" s="43" t="s">
        <v>72</v>
      </c>
      <c r="F18" s="100" t="s">
        <v>255</v>
      </c>
      <c r="G18" s="50" t="s">
        <v>256</v>
      </c>
      <c r="H18" s="86" t="s">
        <v>159</v>
      </c>
      <c r="I18" s="117" t="s">
        <v>214</v>
      </c>
      <c r="J18" s="111">
        <v>4</v>
      </c>
      <c r="K18" s="118">
        <v>71.37</v>
      </c>
      <c r="L18" s="111"/>
      <c r="M18" s="118"/>
      <c r="N18" s="119"/>
      <c r="O18" s="110">
        <f aca="true" t="shared" si="2" ref="O18:O23">(K18-$O$9)/4</f>
        <v>-0.15749999999999886</v>
      </c>
      <c r="P18" s="110">
        <f aca="true" t="shared" si="3" ref="P18:P23">(M18-$P$9)/1</f>
        <v>-52</v>
      </c>
    </row>
    <row r="19" spans="1:16" s="5" customFormat="1" ht="90.75" customHeight="1">
      <c r="A19" s="134">
        <v>8</v>
      </c>
      <c r="B19" s="104">
        <v>43</v>
      </c>
      <c r="C19" s="244" t="s">
        <v>177</v>
      </c>
      <c r="D19" s="134">
        <v>1984</v>
      </c>
      <c r="E19" s="43" t="s">
        <v>72</v>
      </c>
      <c r="F19" s="100" t="s">
        <v>500</v>
      </c>
      <c r="G19" s="50" t="s">
        <v>605</v>
      </c>
      <c r="H19" s="86" t="s">
        <v>96</v>
      </c>
      <c r="I19" s="117" t="s">
        <v>171</v>
      </c>
      <c r="J19" s="111">
        <v>8</v>
      </c>
      <c r="K19" s="118">
        <v>69.63</v>
      </c>
      <c r="L19" s="111"/>
      <c r="M19" s="118"/>
      <c r="N19" s="119"/>
      <c r="O19" s="110">
        <f>(K19-$O$9)/4</f>
        <v>-0.5925000000000011</v>
      </c>
      <c r="P19" s="110">
        <f>(M19-$P$9)/1</f>
        <v>-52</v>
      </c>
    </row>
    <row r="20" spans="1:16" s="5" customFormat="1" ht="90.75" customHeight="1">
      <c r="A20" s="134">
        <v>9</v>
      </c>
      <c r="B20" s="104">
        <v>21</v>
      </c>
      <c r="C20" s="244" t="s">
        <v>204</v>
      </c>
      <c r="D20" s="134">
        <v>1991</v>
      </c>
      <c r="E20" s="43" t="s">
        <v>72</v>
      </c>
      <c r="F20" s="100" t="s">
        <v>283</v>
      </c>
      <c r="G20" s="50" t="s">
        <v>284</v>
      </c>
      <c r="H20" s="81" t="s">
        <v>207</v>
      </c>
      <c r="I20" s="117" t="s">
        <v>208</v>
      </c>
      <c r="J20" s="111">
        <v>15</v>
      </c>
      <c r="K20" s="118">
        <v>81.95</v>
      </c>
      <c r="L20" s="111"/>
      <c r="M20" s="118"/>
      <c r="N20" s="119"/>
      <c r="O20" s="110">
        <f>(K20-$O$9)/4</f>
        <v>2.4875000000000007</v>
      </c>
      <c r="P20" s="110">
        <f>(M20-$P$9)/1</f>
        <v>-52</v>
      </c>
    </row>
    <row r="21" spans="1:16" s="5" customFormat="1" ht="90.75" customHeight="1">
      <c r="A21" s="134">
        <v>10</v>
      </c>
      <c r="B21" s="104">
        <v>37</v>
      </c>
      <c r="C21" s="244" t="s">
        <v>259</v>
      </c>
      <c r="D21" s="134">
        <v>1972</v>
      </c>
      <c r="E21" s="43" t="s">
        <v>72</v>
      </c>
      <c r="F21" s="100" t="s">
        <v>260</v>
      </c>
      <c r="G21" s="50" t="s">
        <v>261</v>
      </c>
      <c r="H21" s="86" t="s">
        <v>159</v>
      </c>
      <c r="I21" s="117" t="s">
        <v>214</v>
      </c>
      <c r="J21" s="111">
        <v>16</v>
      </c>
      <c r="K21" s="118">
        <v>86.63</v>
      </c>
      <c r="L21" s="111"/>
      <c r="M21" s="118"/>
      <c r="N21" s="119"/>
      <c r="O21" s="110">
        <f t="shared" si="2"/>
        <v>3.657499999999999</v>
      </c>
      <c r="P21" s="110">
        <f t="shared" si="3"/>
        <v>-52</v>
      </c>
    </row>
    <row r="22" spans="1:16" s="5" customFormat="1" ht="37.5" customHeight="1">
      <c r="A22" s="374" t="s">
        <v>550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6"/>
      <c r="O22" s="20"/>
      <c r="P22" s="20"/>
    </row>
    <row r="23" spans="1:16" s="5" customFormat="1" ht="90.75" customHeight="1">
      <c r="A23" s="134">
        <v>1</v>
      </c>
      <c r="B23" s="104">
        <v>38</v>
      </c>
      <c r="C23" s="244" t="s">
        <v>391</v>
      </c>
      <c r="D23" s="134">
        <v>2002</v>
      </c>
      <c r="E23" s="43" t="s">
        <v>84</v>
      </c>
      <c r="F23" s="100" t="s">
        <v>242</v>
      </c>
      <c r="G23" s="50" t="s">
        <v>243</v>
      </c>
      <c r="H23" s="99" t="s">
        <v>159</v>
      </c>
      <c r="I23" s="117" t="s">
        <v>167</v>
      </c>
      <c r="J23" s="111">
        <v>8</v>
      </c>
      <c r="K23" s="118">
        <v>67.62</v>
      </c>
      <c r="L23" s="111"/>
      <c r="M23" s="118"/>
      <c r="N23" s="119"/>
      <c r="O23" s="110">
        <f t="shared" si="2"/>
        <v>-1.0949999999999989</v>
      </c>
      <c r="P23" s="110">
        <f t="shared" si="3"/>
        <v>-52</v>
      </c>
    </row>
    <row r="24" spans="1:16" s="5" customFormat="1" ht="90.75" customHeight="1">
      <c r="A24" s="134">
        <v>2</v>
      </c>
      <c r="B24" s="104">
        <v>114</v>
      </c>
      <c r="C24" s="244" t="s">
        <v>621</v>
      </c>
      <c r="D24" s="134">
        <v>2001</v>
      </c>
      <c r="E24" s="43" t="s">
        <v>99</v>
      </c>
      <c r="F24" s="100" t="s">
        <v>484</v>
      </c>
      <c r="G24" s="50" t="s">
        <v>485</v>
      </c>
      <c r="H24" s="99" t="s">
        <v>461</v>
      </c>
      <c r="I24" s="117" t="s">
        <v>462</v>
      </c>
      <c r="J24" s="111">
        <v>12</v>
      </c>
      <c r="K24" s="118">
        <v>64.12</v>
      </c>
      <c r="L24" s="111"/>
      <c r="M24" s="118"/>
      <c r="N24" s="119"/>
      <c r="O24" s="110">
        <f>(K24-$O$9)/4</f>
        <v>-1.9699999999999989</v>
      </c>
      <c r="P24" s="110">
        <f>(M24-$P$9)/1</f>
        <v>-52</v>
      </c>
    </row>
    <row r="25" spans="1:16" s="5" customFormat="1" ht="90.75" customHeight="1">
      <c r="A25" s="134"/>
      <c r="B25" s="104">
        <v>118</v>
      </c>
      <c r="C25" s="244" t="s">
        <v>551</v>
      </c>
      <c r="D25" s="134">
        <v>2000</v>
      </c>
      <c r="E25" s="43" t="s">
        <v>99</v>
      </c>
      <c r="F25" s="100" t="s">
        <v>486</v>
      </c>
      <c r="G25" s="50"/>
      <c r="H25" s="86" t="s">
        <v>446</v>
      </c>
      <c r="I25" s="117" t="s">
        <v>447</v>
      </c>
      <c r="J25" s="444" t="s">
        <v>384</v>
      </c>
      <c r="K25" s="361"/>
      <c r="L25" s="361"/>
      <c r="M25" s="361"/>
      <c r="N25" s="362"/>
      <c r="O25" s="110">
        <f>(K25-$O$9)/4</f>
        <v>-18</v>
      </c>
      <c r="P25" s="110">
        <f>(M25-$P$9)/1</f>
        <v>-52</v>
      </c>
    </row>
    <row r="26" spans="1:16" s="3" customFormat="1" ht="38.25" customHeight="1">
      <c r="A26" s="25"/>
      <c r="B26" s="71"/>
      <c r="C26" s="25"/>
      <c r="D26" s="197" t="s">
        <v>46</v>
      </c>
      <c r="E26" s="198"/>
      <c r="F26" s="199"/>
      <c r="G26" s="199"/>
      <c r="H26" s="200"/>
      <c r="I26" s="197" t="s">
        <v>47</v>
      </c>
      <c r="J26" s="145"/>
      <c r="K26" s="25"/>
      <c r="L26" s="25"/>
      <c r="M26" s="25"/>
      <c r="N26" s="25"/>
      <c r="O26" s="20"/>
      <c r="P26" s="20"/>
    </row>
    <row r="27" spans="1:16" s="3" customFormat="1" ht="14.25" customHeight="1">
      <c r="A27" s="25"/>
      <c r="B27" s="71"/>
      <c r="C27" s="25"/>
      <c r="D27" s="199"/>
      <c r="E27" s="199"/>
      <c r="F27" s="199"/>
      <c r="G27" s="199"/>
      <c r="H27" s="200"/>
      <c r="I27" s="201"/>
      <c r="J27" s="29"/>
      <c r="K27" s="25"/>
      <c r="L27" s="25"/>
      <c r="M27" s="25"/>
      <c r="N27" s="25"/>
      <c r="O27" s="20"/>
      <c r="P27" s="20"/>
    </row>
    <row r="28" spans="1:16" s="3" customFormat="1" ht="30.75" customHeight="1">
      <c r="A28" s="25"/>
      <c r="B28" s="71"/>
      <c r="C28" s="25"/>
      <c r="D28" s="197" t="s">
        <v>37</v>
      </c>
      <c r="E28" s="198"/>
      <c r="F28" s="199"/>
      <c r="G28" s="199"/>
      <c r="H28" s="200"/>
      <c r="I28" s="197" t="s">
        <v>30</v>
      </c>
      <c r="J28" s="145"/>
      <c r="K28" s="25"/>
      <c r="L28" s="25"/>
      <c r="M28" s="25"/>
      <c r="N28" s="25"/>
      <c r="O28" s="20"/>
      <c r="P28" s="20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22">
    <mergeCell ref="G7:G9"/>
    <mergeCell ref="H7:H9"/>
    <mergeCell ref="E7:E9"/>
    <mergeCell ref="F7:F9"/>
    <mergeCell ref="I7:I9"/>
    <mergeCell ref="A7:A9"/>
    <mergeCell ref="A22:N22"/>
    <mergeCell ref="J25:N25"/>
    <mergeCell ref="N7:N9"/>
    <mergeCell ref="J8:K8"/>
    <mergeCell ref="L8:M8"/>
    <mergeCell ref="D7:D9"/>
    <mergeCell ref="A6:N6"/>
    <mergeCell ref="J7:M7"/>
    <mergeCell ref="B7:B9"/>
    <mergeCell ref="C7:C9"/>
    <mergeCell ref="A1:N1"/>
    <mergeCell ref="A11:N11"/>
    <mergeCell ref="A2:N2"/>
    <mergeCell ref="A3:N3"/>
    <mergeCell ref="A4:N4"/>
    <mergeCell ref="A5:N5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view="pageBreakPreview" zoomScale="42" zoomScaleNormal="42" zoomScaleSheetLayoutView="42" zoomScalePageLayoutView="0" workbookViewId="0" topLeftCell="A1">
      <selection activeCell="G48" sqref="G48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1.28125" style="1" customWidth="1"/>
    <col min="7" max="7" width="46.421875" style="1" customWidth="1"/>
    <col min="8" max="8" width="53.140625" style="1" customWidth="1"/>
    <col min="9" max="9" width="51.00390625" style="1" customWidth="1"/>
    <col min="10" max="10" width="14.7109375" style="1" customWidth="1"/>
    <col min="11" max="11" width="19.7109375" style="1" customWidth="1"/>
    <col min="12" max="12" width="14.7109375" style="1" customWidth="1"/>
    <col min="13" max="13" width="19.7109375" style="1" customWidth="1"/>
    <col min="14" max="14" width="16.7109375" style="1" customWidth="1"/>
    <col min="15" max="15" width="12.140625" style="1" bestFit="1" customWidth="1"/>
    <col min="16" max="16" width="13.57421875" style="1" customWidth="1"/>
    <col min="17" max="16384" width="9.140625" style="1" customWidth="1"/>
  </cols>
  <sheetData>
    <row r="1" spans="1:16" s="3" customFormat="1" ht="75" customHeight="1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4" s="3" customFormat="1" ht="27.75" customHeight="1">
      <c r="A2" s="378" t="s">
        <v>54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3" customFormat="1" ht="39.75" customHeight="1">
      <c r="A3" s="378" t="s">
        <v>13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3" customFormat="1" ht="35.25" customHeight="1">
      <c r="A4" s="379">
        <v>42797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s="3" customFormat="1" ht="45.75" customHeight="1">
      <c r="A5" s="378" t="s">
        <v>364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s="3" customFormat="1" ht="45.75" customHeight="1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</row>
    <row r="7" spans="1:14" s="4" customFormat="1" ht="36.75" customHeight="1">
      <c r="A7" s="367" t="s">
        <v>17</v>
      </c>
      <c r="B7" s="363" t="s">
        <v>4</v>
      </c>
      <c r="C7" s="370" t="s">
        <v>2</v>
      </c>
      <c r="D7" s="363" t="s">
        <v>8</v>
      </c>
      <c r="E7" s="363" t="s">
        <v>6</v>
      </c>
      <c r="F7" s="370" t="s">
        <v>3</v>
      </c>
      <c r="G7" s="372" t="s">
        <v>24</v>
      </c>
      <c r="H7" s="370" t="s">
        <v>25</v>
      </c>
      <c r="I7" s="370" t="s">
        <v>31</v>
      </c>
      <c r="J7" s="381" t="s">
        <v>14</v>
      </c>
      <c r="K7" s="382"/>
      <c r="L7" s="383"/>
      <c r="M7" s="384"/>
      <c r="N7" s="365" t="s">
        <v>29</v>
      </c>
    </row>
    <row r="8" spans="1:14" s="4" customFormat="1" ht="36.75" customHeight="1">
      <c r="A8" s="367"/>
      <c r="B8" s="363"/>
      <c r="C8" s="370"/>
      <c r="D8" s="363"/>
      <c r="E8" s="363"/>
      <c r="F8" s="370"/>
      <c r="G8" s="373"/>
      <c r="H8" s="370"/>
      <c r="I8" s="370"/>
      <c r="J8" s="385"/>
      <c r="K8" s="386"/>
      <c r="L8" s="386"/>
      <c r="M8" s="387"/>
      <c r="N8" s="365"/>
    </row>
    <row r="9" spans="1:14" s="4" customFormat="1" ht="36.75" customHeight="1">
      <c r="A9" s="367"/>
      <c r="B9" s="363"/>
      <c r="C9" s="370"/>
      <c r="D9" s="363"/>
      <c r="E9" s="363"/>
      <c r="F9" s="370"/>
      <c r="G9" s="373"/>
      <c r="H9" s="370"/>
      <c r="I9" s="370"/>
      <c r="J9" s="380" t="s">
        <v>35</v>
      </c>
      <c r="K9" s="380"/>
      <c r="L9" s="380" t="s">
        <v>23</v>
      </c>
      <c r="M9" s="380"/>
      <c r="N9" s="365"/>
    </row>
    <row r="10" spans="1:16" s="4" customFormat="1" ht="36.75" customHeight="1">
      <c r="A10" s="368"/>
      <c r="B10" s="364"/>
      <c r="C10" s="371"/>
      <c r="D10" s="364"/>
      <c r="E10" s="364"/>
      <c r="F10" s="371"/>
      <c r="G10" s="373"/>
      <c r="H10" s="371"/>
      <c r="I10" s="371"/>
      <c r="J10" s="207" t="s">
        <v>15</v>
      </c>
      <c r="K10" s="208" t="s">
        <v>16</v>
      </c>
      <c r="L10" s="207" t="s">
        <v>15</v>
      </c>
      <c r="M10" s="208" t="s">
        <v>16</v>
      </c>
      <c r="N10" s="369"/>
      <c r="O10" s="106">
        <v>60</v>
      </c>
      <c r="P10" s="106">
        <v>40</v>
      </c>
    </row>
    <row r="11" spans="1:14" s="5" customFormat="1" ht="73.5" customHeight="1" hidden="1">
      <c r="A11" s="128"/>
      <c r="B11" s="129">
        <v>131</v>
      </c>
      <c r="C11" s="130" t="s">
        <v>11</v>
      </c>
      <c r="D11" s="131">
        <v>1977</v>
      </c>
      <c r="E11" s="131" t="s">
        <v>9</v>
      </c>
      <c r="F11" s="130" t="s">
        <v>19</v>
      </c>
      <c r="G11" s="130"/>
      <c r="H11" s="112" t="s">
        <v>20</v>
      </c>
      <c r="I11" s="112" t="s">
        <v>12</v>
      </c>
      <c r="J11" s="143" t="s">
        <v>15</v>
      </c>
      <c r="K11" s="144" t="s">
        <v>16</v>
      </c>
      <c r="L11" s="143" t="s">
        <v>15</v>
      </c>
      <c r="M11" s="144" t="s">
        <v>16</v>
      </c>
      <c r="N11" s="149"/>
    </row>
    <row r="12" spans="1:17" s="5" customFormat="1" ht="168.75" customHeight="1">
      <c r="A12" s="209">
        <v>1</v>
      </c>
      <c r="B12" s="210">
        <v>68</v>
      </c>
      <c r="C12" s="211" t="s">
        <v>140</v>
      </c>
      <c r="D12" s="214">
        <v>1974</v>
      </c>
      <c r="E12" s="212" t="s">
        <v>9</v>
      </c>
      <c r="F12" s="211" t="s">
        <v>146</v>
      </c>
      <c r="G12" s="74" t="s">
        <v>141</v>
      </c>
      <c r="H12" s="211" t="s">
        <v>63</v>
      </c>
      <c r="I12" s="215" t="s">
        <v>142</v>
      </c>
      <c r="J12" s="146">
        <v>0</v>
      </c>
      <c r="K12" s="147">
        <v>53.96</v>
      </c>
      <c r="L12" s="146">
        <v>0</v>
      </c>
      <c r="M12" s="147">
        <v>33.33</v>
      </c>
      <c r="N12" s="148"/>
      <c r="O12" s="12">
        <f>(K12-$O$10)/4</f>
        <v>-1.5099999999999998</v>
      </c>
      <c r="Q12" s="5">
        <v>2</v>
      </c>
    </row>
    <row r="13" spans="1:17" s="5" customFormat="1" ht="168.75" customHeight="1">
      <c r="A13" s="209">
        <v>2</v>
      </c>
      <c r="B13" s="210">
        <v>67</v>
      </c>
      <c r="C13" s="211" t="s">
        <v>138</v>
      </c>
      <c r="D13" s="214">
        <v>1962</v>
      </c>
      <c r="E13" s="212" t="s">
        <v>9</v>
      </c>
      <c r="F13" s="211" t="s">
        <v>145</v>
      </c>
      <c r="G13" s="74" t="s">
        <v>139</v>
      </c>
      <c r="H13" s="211" t="s">
        <v>63</v>
      </c>
      <c r="I13" s="215" t="s">
        <v>102</v>
      </c>
      <c r="J13" s="146">
        <v>0</v>
      </c>
      <c r="K13" s="147">
        <v>53.93</v>
      </c>
      <c r="L13" s="146">
        <v>0</v>
      </c>
      <c r="M13" s="147">
        <v>33.36</v>
      </c>
      <c r="N13" s="148"/>
      <c r="O13" s="12">
        <f>(K13-$O$10)/4</f>
        <v>-1.5175</v>
      </c>
      <c r="Q13" s="5">
        <v>1</v>
      </c>
    </row>
    <row r="14" spans="1:15" s="5" customFormat="1" ht="168.75" customHeight="1">
      <c r="A14" s="209">
        <v>3</v>
      </c>
      <c r="B14" s="210">
        <v>8</v>
      </c>
      <c r="C14" s="211" t="s">
        <v>77</v>
      </c>
      <c r="D14" s="214">
        <v>1983</v>
      </c>
      <c r="E14" s="212" t="s">
        <v>9</v>
      </c>
      <c r="F14" s="211" t="s">
        <v>79</v>
      </c>
      <c r="G14" s="74" t="s">
        <v>80</v>
      </c>
      <c r="H14" s="211" t="s">
        <v>81</v>
      </c>
      <c r="I14" s="215" t="s">
        <v>82</v>
      </c>
      <c r="J14" s="146">
        <v>4</v>
      </c>
      <c r="K14" s="147">
        <v>49.21</v>
      </c>
      <c r="L14" s="146"/>
      <c r="M14" s="147"/>
      <c r="N14" s="148"/>
      <c r="O14" s="12">
        <f>(K14-$O$10)/4</f>
        <v>-2.6975</v>
      </c>
    </row>
    <row r="15" spans="1:15" s="5" customFormat="1" ht="168.75" customHeight="1">
      <c r="A15" s="209">
        <v>4</v>
      </c>
      <c r="B15" s="210">
        <v>11</v>
      </c>
      <c r="C15" s="211" t="s">
        <v>135</v>
      </c>
      <c r="D15" s="214">
        <v>1984</v>
      </c>
      <c r="E15" s="212" t="s">
        <v>9</v>
      </c>
      <c r="F15" s="211" t="s">
        <v>136</v>
      </c>
      <c r="G15" s="74" t="s">
        <v>137</v>
      </c>
      <c r="H15" s="211" t="s">
        <v>59</v>
      </c>
      <c r="I15" s="215" t="s">
        <v>60</v>
      </c>
      <c r="J15" s="146">
        <v>4</v>
      </c>
      <c r="K15" s="147">
        <v>49.66</v>
      </c>
      <c r="L15" s="146"/>
      <c r="M15" s="147"/>
      <c r="N15" s="148"/>
      <c r="O15" s="12">
        <f>(K15-$O$10)/4</f>
        <v>-2.585000000000001</v>
      </c>
    </row>
    <row r="16" spans="1:15" s="5" customFormat="1" ht="168.75" customHeight="1">
      <c r="A16" s="209">
        <v>5</v>
      </c>
      <c r="B16" s="210">
        <v>69</v>
      </c>
      <c r="C16" s="211" t="s">
        <v>143</v>
      </c>
      <c r="D16" s="214">
        <v>1982</v>
      </c>
      <c r="E16" s="212" t="s">
        <v>9</v>
      </c>
      <c r="F16" s="211" t="s">
        <v>147</v>
      </c>
      <c r="G16" s="74" t="s">
        <v>144</v>
      </c>
      <c r="H16" s="211" t="s">
        <v>63</v>
      </c>
      <c r="I16" s="215" t="s">
        <v>64</v>
      </c>
      <c r="J16" s="146">
        <v>8</v>
      </c>
      <c r="K16" s="147">
        <v>52.01</v>
      </c>
      <c r="L16" s="146"/>
      <c r="M16" s="147"/>
      <c r="N16" s="148"/>
      <c r="O16" s="12">
        <f>(K16-$O$10)/4</f>
        <v>-1.9975000000000005</v>
      </c>
    </row>
    <row r="17" spans="1:15" s="3" customFormat="1" ht="30.75" customHeight="1">
      <c r="A17" s="25"/>
      <c r="B17" s="25"/>
      <c r="D17" s="17" t="s">
        <v>46</v>
      </c>
      <c r="E17" s="35"/>
      <c r="F17" s="16"/>
      <c r="G17" s="16"/>
      <c r="H17" s="26"/>
      <c r="I17" s="17" t="s">
        <v>47</v>
      </c>
      <c r="K17" s="25"/>
      <c r="M17" s="25"/>
      <c r="O17" s="12"/>
    </row>
    <row r="18" spans="1:15" s="3" customFormat="1" ht="11.25" customHeight="1">
      <c r="A18" s="25"/>
      <c r="B18" s="25"/>
      <c r="D18" s="16"/>
      <c r="E18" s="16"/>
      <c r="F18" s="16"/>
      <c r="G18" s="16"/>
      <c r="H18" s="26"/>
      <c r="I18" s="27"/>
      <c r="K18" s="25"/>
      <c r="M18" s="25"/>
      <c r="O18" s="12"/>
    </row>
    <row r="19" spans="1:15" s="3" customFormat="1" ht="30.75" customHeight="1">
      <c r="A19" s="25"/>
      <c r="B19" s="25"/>
      <c r="D19" s="17" t="s">
        <v>37</v>
      </c>
      <c r="E19" s="35"/>
      <c r="F19" s="16"/>
      <c r="G19" s="16"/>
      <c r="H19" s="26"/>
      <c r="I19" s="17" t="s">
        <v>30</v>
      </c>
      <c r="K19" s="25"/>
      <c r="M19" s="25"/>
      <c r="O19" s="12"/>
    </row>
    <row r="20" ht="25.5" customHeight="1">
      <c r="O20" s="12"/>
    </row>
    <row r="21" spans="1:14" s="3" customFormat="1" ht="45.75" customHeight="1">
      <c r="A21" s="378" t="s">
        <v>636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</row>
    <row r="22" ht="25.5" customHeight="1">
      <c r="O22" s="12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spans="1:13" s="3" customFormat="1" ht="27.75" customHeight="1">
      <c r="A29" s="378" t="s">
        <v>54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</row>
    <row r="30" spans="1:13" s="3" customFormat="1" ht="39.75" customHeight="1">
      <c r="A30" s="378" t="s">
        <v>13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</row>
    <row r="31" spans="1:13" s="3" customFormat="1" ht="35.25" customHeight="1">
      <c r="A31" s="379">
        <v>42797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</row>
    <row r="32" spans="1:13" s="3" customFormat="1" ht="74.25" customHeight="1">
      <c r="A32" s="378" t="s">
        <v>386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</row>
    <row r="33" spans="1:13" s="3" customFormat="1" ht="45.75" customHeight="1">
      <c r="A33" s="378" t="s">
        <v>5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</row>
    <row r="34" spans="1:13" s="4" customFormat="1" ht="36.75" customHeight="1">
      <c r="A34" s="398" t="s">
        <v>17</v>
      </c>
      <c r="B34" s="390" t="s">
        <v>4</v>
      </c>
      <c r="C34" s="388" t="s">
        <v>2</v>
      </c>
      <c r="D34" s="390" t="s">
        <v>8</v>
      </c>
      <c r="E34" s="390" t="s">
        <v>6</v>
      </c>
      <c r="F34" s="388" t="s">
        <v>3</v>
      </c>
      <c r="G34" s="393" t="s">
        <v>24</v>
      </c>
      <c r="H34" s="388" t="s">
        <v>25</v>
      </c>
      <c r="I34" s="388" t="s">
        <v>31</v>
      </c>
      <c r="J34" s="395" t="s">
        <v>14</v>
      </c>
      <c r="K34" s="395"/>
      <c r="L34" s="395"/>
      <c r="M34" s="395"/>
    </row>
    <row r="35" spans="1:13" s="4" customFormat="1" ht="36.75" customHeight="1">
      <c r="A35" s="398"/>
      <c r="B35" s="390"/>
      <c r="C35" s="388"/>
      <c r="D35" s="390"/>
      <c r="E35" s="390"/>
      <c r="F35" s="388"/>
      <c r="G35" s="394"/>
      <c r="H35" s="388"/>
      <c r="I35" s="388"/>
      <c r="J35" s="395" t="s">
        <v>41</v>
      </c>
      <c r="K35" s="397"/>
      <c r="L35" s="395"/>
      <c r="M35" s="395"/>
    </row>
    <row r="36" spans="1:14" s="4" customFormat="1" ht="26.25" customHeight="1">
      <c r="A36" s="399"/>
      <c r="B36" s="391"/>
      <c r="C36" s="389"/>
      <c r="D36" s="391"/>
      <c r="E36" s="391"/>
      <c r="F36" s="389"/>
      <c r="G36" s="394"/>
      <c r="H36" s="389"/>
      <c r="I36" s="389"/>
      <c r="J36" s="126" t="s">
        <v>15</v>
      </c>
      <c r="K36" s="127" t="s">
        <v>16</v>
      </c>
      <c r="L36" s="396"/>
      <c r="M36" s="396"/>
      <c r="N36" s="106">
        <v>62</v>
      </c>
    </row>
    <row r="37" spans="1:13" s="5" customFormat="1" ht="73.5" customHeight="1" hidden="1">
      <c r="A37" s="128"/>
      <c r="B37" s="129">
        <v>131</v>
      </c>
      <c r="C37" s="130" t="s">
        <v>11</v>
      </c>
      <c r="D37" s="131">
        <v>1977</v>
      </c>
      <c r="E37" s="131" t="s">
        <v>9</v>
      </c>
      <c r="F37" s="130" t="s">
        <v>19</v>
      </c>
      <c r="G37" s="130"/>
      <c r="H37" s="112" t="s">
        <v>20</v>
      </c>
      <c r="I37" s="112" t="s">
        <v>12</v>
      </c>
      <c r="J37" s="126" t="s">
        <v>15</v>
      </c>
      <c r="K37" s="127" t="s">
        <v>16</v>
      </c>
      <c r="L37" s="132"/>
      <c r="M37" s="133"/>
    </row>
    <row r="38" spans="1:13" s="5" customFormat="1" ht="30.75" customHeight="1">
      <c r="A38" s="392" t="s">
        <v>385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6"/>
    </row>
    <row r="39" spans="1:14" s="5" customFormat="1" ht="54" customHeight="1">
      <c r="A39" s="47">
        <v>1</v>
      </c>
      <c r="B39" s="98">
        <v>40</v>
      </c>
      <c r="C39" s="205" t="s">
        <v>157</v>
      </c>
      <c r="D39" s="213">
        <v>1962</v>
      </c>
      <c r="E39" s="213" t="s">
        <v>9</v>
      </c>
      <c r="F39" s="44" t="s">
        <v>239</v>
      </c>
      <c r="G39" s="51" t="s">
        <v>465</v>
      </c>
      <c r="H39" s="216" t="s">
        <v>159</v>
      </c>
      <c r="I39" s="218" t="s">
        <v>160</v>
      </c>
      <c r="J39" s="73">
        <v>0</v>
      </c>
      <c r="K39" s="48">
        <v>55.83</v>
      </c>
      <c r="L39" s="135"/>
      <c r="M39" s="114"/>
      <c r="N39" s="12">
        <f>(K39-$N$9)/4</f>
        <v>13.9575</v>
      </c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39">
    <mergeCell ref="A38:M38"/>
    <mergeCell ref="G34:G36"/>
    <mergeCell ref="H34:H36"/>
    <mergeCell ref="I34:I36"/>
    <mergeCell ref="J34:K34"/>
    <mergeCell ref="L34:L36"/>
    <mergeCell ref="M34:M36"/>
    <mergeCell ref="J35:K35"/>
    <mergeCell ref="A34:A36"/>
    <mergeCell ref="B34:B36"/>
    <mergeCell ref="C34:C36"/>
    <mergeCell ref="D34:D36"/>
    <mergeCell ref="E34:E36"/>
    <mergeCell ref="F34:F36"/>
    <mergeCell ref="A21:N21"/>
    <mergeCell ref="A29:M29"/>
    <mergeCell ref="A30:M30"/>
    <mergeCell ref="A31:M31"/>
    <mergeCell ref="A32:M32"/>
    <mergeCell ref="A33:M33"/>
    <mergeCell ref="A1:P1"/>
    <mergeCell ref="I7:I10"/>
    <mergeCell ref="A2:N2"/>
    <mergeCell ref="A3:N3"/>
    <mergeCell ref="A4:N4"/>
    <mergeCell ref="A5:N5"/>
    <mergeCell ref="A6:N6"/>
    <mergeCell ref="N7:N10"/>
    <mergeCell ref="A7:A10"/>
    <mergeCell ref="J7:M8"/>
    <mergeCell ref="J9:K9"/>
    <mergeCell ref="L9:M9"/>
    <mergeCell ref="H7:H10"/>
    <mergeCell ref="B7:B10"/>
    <mergeCell ref="C7:C10"/>
    <mergeCell ref="D7:D10"/>
    <mergeCell ref="E7:E10"/>
    <mergeCell ref="F7:F10"/>
    <mergeCell ref="G7:G10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2"/>
  <sheetViews>
    <sheetView view="pageBreakPreview" zoomScale="39" zoomScaleNormal="49" zoomScaleSheetLayoutView="39"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62.57421875" style="2" customWidth="1"/>
    <col min="4" max="4" width="15.7109375" style="1" customWidth="1"/>
    <col min="5" max="5" width="14.57421875" style="1" customWidth="1"/>
    <col min="6" max="6" width="45.140625" style="1" customWidth="1"/>
    <col min="7" max="7" width="46.57421875" style="1" customWidth="1"/>
    <col min="8" max="8" width="50.00390625" style="1" customWidth="1"/>
    <col min="9" max="9" width="38.140625" style="1" customWidth="1"/>
    <col min="10" max="10" width="15.28125" style="1" customWidth="1"/>
    <col min="11" max="11" width="17.57421875" style="1" customWidth="1"/>
    <col min="12" max="12" width="15.28125" style="1" customWidth="1"/>
    <col min="13" max="13" width="17.57421875" style="1" customWidth="1"/>
    <col min="14" max="14" width="11.8515625" style="1" customWidth="1"/>
    <col min="15" max="15" width="13.28125" style="1" customWidth="1"/>
    <col min="16" max="16" width="14.57421875" style="1" bestFit="1" customWidth="1"/>
    <col min="17" max="17" width="12.140625" style="1" bestFit="1" customWidth="1"/>
    <col min="18" max="16384" width="9.140625" style="1" customWidth="1"/>
  </cols>
  <sheetData>
    <row r="1" spans="1:14" s="3" customFormat="1" ht="68.25" customHeight="1">
      <c r="A1" s="411" t="s">
        <v>633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349"/>
      <c r="M1" s="349"/>
      <c r="N1" s="412"/>
    </row>
    <row r="2" spans="1:14" s="3" customFormat="1" ht="24" customHeight="1">
      <c r="A2" s="411" t="s">
        <v>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349"/>
      <c r="M2" s="349"/>
      <c r="N2" s="412"/>
    </row>
    <row r="3" spans="1:14" s="3" customFormat="1" ht="28.5" customHeight="1">
      <c r="A3" s="411" t="s">
        <v>13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3"/>
      <c r="M3" s="413"/>
      <c r="N3" s="414"/>
    </row>
    <row r="4" spans="1:14" s="3" customFormat="1" ht="27" customHeight="1">
      <c r="A4" s="415">
        <v>42797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49"/>
      <c r="M4" s="349"/>
      <c r="N4" s="412"/>
    </row>
    <row r="5" spans="1:14" s="3" customFormat="1" ht="28.5" customHeight="1">
      <c r="A5" s="411" t="s">
        <v>357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349"/>
      <c r="M5" s="349"/>
      <c r="N5" s="412"/>
    </row>
    <row r="6" spans="1:14" s="3" customFormat="1" ht="28.5" customHeight="1">
      <c r="A6" s="411" t="s">
        <v>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3"/>
      <c r="M6" s="413"/>
      <c r="N6" s="414"/>
    </row>
    <row r="7" spans="1:14" s="4" customFormat="1" ht="24" customHeight="1">
      <c r="A7" s="405" t="s">
        <v>17</v>
      </c>
      <c r="B7" s="401" t="s">
        <v>4</v>
      </c>
      <c r="C7" s="401" t="s">
        <v>2</v>
      </c>
      <c r="D7" s="401" t="s">
        <v>8</v>
      </c>
      <c r="E7" s="401" t="s">
        <v>6</v>
      </c>
      <c r="F7" s="401" t="s">
        <v>3</v>
      </c>
      <c r="G7" s="403" t="s">
        <v>24</v>
      </c>
      <c r="H7" s="401" t="s">
        <v>25</v>
      </c>
      <c r="I7" s="401" t="s">
        <v>31</v>
      </c>
      <c r="J7" s="407" t="s">
        <v>14</v>
      </c>
      <c r="K7" s="408"/>
      <c r="L7" s="409"/>
      <c r="M7" s="410"/>
      <c r="N7" s="403" t="s">
        <v>29</v>
      </c>
    </row>
    <row r="8" spans="1:14" s="4" customFormat="1" ht="24" customHeight="1">
      <c r="A8" s="405"/>
      <c r="B8" s="401"/>
      <c r="C8" s="401"/>
      <c r="D8" s="401"/>
      <c r="E8" s="401"/>
      <c r="F8" s="401"/>
      <c r="G8" s="403"/>
      <c r="H8" s="401"/>
      <c r="I8" s="401"/>
      <c r="J8" s="407" t="s">
        <v>41</v>
      </c>
      <c r="K8" s="409"/>
      <c r="L8" s="407" t="s">
        <v>363</v>
      </c>
      <c r="M8" s="409"/>
      <c r="N8" s="403"/>
    </row>
    <row r="9" spans="1:16" s="4" customFormat="1" ht="28.5" customHeight="1">
      <c r="A9" s="406"/>
      <c r="B9" s="402"/>
      <c r="C9" s="402"/>
      <c r="D9" s="402"/>
      <c r="E9" s="402"/>
      <c r="F9" s="402"/>
      <c r="G9" s="404"/>
      <c r="H9" s="401"/>
      <c r="I9" s="401"/>
      <c r="J9" s="143" t="s">
        <v>15</v>
      </c>
      <c r="K9" s="144" t="s">
        <v>16</v>
      </c>
      <c r="L9" s="143" t="s">
        <v>15</v>
      </c>
      <c r="M9" s="144" t="s">
        <v>16</v>
      </c>
      <c r="N9" s="404"/>
      <c r="O9" s="95">
        <v>67</v>
      </c>
      <c r="P9" s="95">
        <v>55</v>
      </c>
    </row>
    <row r="10" spans="1:18" s="77" customFormat="1" ht="107.25" customHeight="1">
      <c r="A10" s="113">
        <v>1</v>
      </c>
      <c r="B10" s="93">
        <v>55</v>
      </c>
      <c r="C10" s="101" t="s">
        <v>168</v>
      </c>
      <c r="D10" s="78">
        <v>1971</v>
      </c>
      <c r="E10" s="78" t="s">
        <v>169</v>
      </c>
      <c r="F10" s="101" t="s">
        <v>373</v>
      </c>
      <c r="G10" s="50" t="s">
        <v>374</v>
      </c>
      <c r="H10" s="44" t="s">
        <v>96</v>
      </c>
      <c r="I10" s="125" t="s">
        <v>171</v>
      </c>
      <c r="J10" s="150">
        <v>0</v>
      </c>
      <c r="K10" s="151">
        <v>64.68</v>
      </c>
      <c r="L10" s="150">
        <v>0</v>
      </c>
      <c r="M10" s="151">
        <v>36.22</v>
      </c>
      <c r="N10" s="152"/>
      <c r="O10" s="76">
        <f aca="true" t="shared" si="0" ref="O10:O19">(K10-$O$9)/4</f>
        <v>-0.5799999999999983</v>
      </c>
      <c r="P10" s="76">
        <f aca="true" t="shared" si="1" ref="P10:P16">(M10-$P$9)/1</f>
        <v>-18.78</v>
      </c>
      <c r="R10" s="77">
        <v>3</v>
      </c>
    </row>
    <row r="11" spans="1:18" s="77" customFormat="1" ht="107.25" customHeight="1">
      <c r="A11" s="113">
        <v>2</v>
      </c>
      <c r="B11" s="93">
        <v>99</v>
      </c>
      <c r="C11" s="101" t="s">
        <v>130</v>
      </c>
      <c r="D11" s="78">
        <v>1992</v>
      </c>
      <c r="E11" s="78" t="s">
        <v>169</v>
      </c>
      <c r="F11" s="101" t="s">
        <v>180</v>
      </c>
      <c r="G11" s="50" t="s">
        <v>622</v>
      </c>
      <c r="H11" s="44" t="s">
        <v>129</v>
      </c>
      <c r="I11" s="125" t="s">
        <v>93</v>
      </c>
      <c r="J11" s="150">
        <v>0</v>
      </c>
      <c r="K11" s="151">
        <v>61.43</v>
      </c>
      <c r="L11" s="150">
        <v>0</v>
      </c>
      <c r="M11" s="151">
        <v>36.89</v>
      </c>
      <c r="N11" s="152"/>
      <c r="O11" s="76">
        <f t="shared" si="0"/>
        <v>-1.3925</v>
      </c>
      <c r="P11" s="76">
        <f t="shared" si="1"/>
        <v>-18.11</v>
      </c>
      <c r="R11" s="77">
        <v>5</v>
      </c>
    </row>
    <row r="12" spans="1:18" s="77" customFormat="1" ht="107.25" customHeight="1">
      <c r="A12" s="113">
        <v>3</v>
      </c>
      <c r="B12" s="93">
        <v>42</v>
      </c>
      <c r="C12" s="101" t="s">
        <v>165</v>
      </c>
      <c r="D12" s="78">
        <v>1997</v>
      </c>
      <c r="E12" s="78" t="s">
        <v>84</v>
      </c>
      <c r="F12" s="101" t="s">
        <v>360</v>
      </c>
      <c r="G12" s="50" t="s">
        <v>361</v>
      </c>
      <c r="H12" s="44" t="s">
        <v>159</v>
      </c>
      <c r="I12" s="125" t="s">
        <v>167</v>
      </c>
      <c r="J12" s="150">
        <v>0</v>
      </c>
      <c r="K12" s="151">
        <v>61.24</v>
      </c>
      <c r="L12" s="150">
        <v>0</v>
      </c>
      <c r="M12" s="151">
        <v>38.69</v>
      </c>
      <c r="N12" s="152"/>
      <c r="O12" s="76">
        <f t="shared" si="0"/>
        <v>-1.4399999999999995</v>
      </c>
      <c r="P12" s="76">
        <f t="shared" si="1"/>
        <v>-16.310000000000002</v>
      </c>
      <c r="R12" s="77">
        <v>2</v>
      </c>
    </row>
    <row r="13" spans="1:18" s="77" customFormat="1" ht="107.25" customHeight="1">
      <c r="A13" s="113">
        <v>4</v>
      </c>
      <c r="B13" s="93">
        <v>41</v>
      </c>
      <c r="C13" s="101" t="s">
        <v>372</v>
      </c>
      <c r="D13" s="78">
        <v>1962</v>
      </c>
      <c r="E13" s="78" t="s">
        <v>9</v>
      </c>
      <c r="F13" s="44" t="s">
        <v>359</v>
      </c>
      <c r="G13" s="50" t="s">
        <v>358</v>
      </c>
      <c r="H13" s="44" t="s">
        <v>159</v>
      </c>
      <c r="I13" s="125" t="s">
        <v>160</v>
      </c>
      <c r="J13" s="150">
        <v>0</v>
      </c>
      <c r="K13" s="151">
        <v>57.68</v>
      </c>
      <c r="L13" s="150">
        <v>0</v>
      </c>
      <c r="M13" s="151">
        <v>39.21</v>
      </c>
      <c r="N13" s="152"/>
      <c r="O13" s="76">
        <f t="shared" si="0"/>
        <v>-2.33</v>
      </c>
      <c r="P13" s="76">
        <f t="shared" si="1"/>
        <v>-15.79</v>
      </c>
      <c r="R13" s="77">
        <v>1</v>
      </c>
    </row>
    <row r="14" spans="1:18" s="77" customFormat="1" ht="107.25" customHeight="1">
      <c r="A14" s="113">
        <v>5</v>
      </c>
      <c r="B14" s="93">
        <v>104</v>
      </c>
      <c r="C14" s="101" t="s">
        <v>181</v>
      </c>
      <c r="D14" s="78">
        <v>1956</v>
      </c>
      <c r="E14" s="78" t="s">
        <v>72</v>
      </c>
      <c r="F14" s="44" t="s">
        <v>383</v>
      </c>
      <c r="G14" s="50" t="s">
        <v>519</v>
      </c>
      <c r="H14" s="44" t="s">
        <v>375</v>
      </c>
      <c r="I14" s="125" t="s">
        <v>93</v>
      </c>
      <c r="J14" s="150">
        <v>0</v>
      </c>
      <c r="K14" s="151">
        <v>62.31</v>
      </c>
      <c r="L14" s="150">
        <v>0</v>
      </c>
      <c r="M14" s="151">
        <v>39.46</v>
      </c>
      <c r="N14" s="152"/>
      <c r="O14" s="76">
        <f t="shared" si="0"/>
        <v>-1.1724999999999994</v>
      </c>
      <c r="P14" s="76">
        <f t="shared" si="1"/>
        <v>-15.54</v>
      </c>
      <c r="R14" s="77">
        <v>6</v>
      </c>
    </row>
    <row r="15" spans="1:18" s="77" customFormat="1" ht="107.25" customHeight="1">
      <c r="A15" s="113">
        <v>6</v>
      </c>
      <c r="B15" s="93">
        <v>57</v>
      </c>
      <c r="C15" s="101" t="s">
        <v>172</v>
      </c>
      <c r="D15" s="78">
        <f>2002</f>
        <v>2002</v>
      </c>
      <c r="E15" s="78" t="s">
        <v>78</v>
      </c>
      <c r="F15" s="100" t="s">
        <v>581</v>
      </c>
      <c r="G15" s="75" t="s">
        <v>582</v>
      </c>
      <c r="H15" s="44" t="s">
        <v>96</v>
      </c>
      <c r="I15" s="125" t="s">
        <v>174</v>
      </c>
      <c r="J15" s="150">
        <v>0</v>
      </c>
      <c r="K15" s="151">
        <v>59.65</v>
      </c>
      <c r="L15" s="150">
        <v>0</v>
      </c>
      <c r="M15" s="151">
        <v>42.76</v>
      </c>
      <c r="N15" s="152"/>
      <c r="O15" s="76">
        <f t="shared" si="0"/>
        <v>-1.8375000000000004</v>
      </c>
      <c r="P15" s="76">
        <f t="shared" si="1"/>
        <v>-12.240000000000002</v>
      </c>
      <c r="R15" s="77">
        <v>4</v>
      </c>
    </row>
    <row r="16" spans="1:18" s="77" customFormat="1" ht="107.25" customHeight="1">
      <c r="A16" s="113">
        <v>7</v>
      </c>
      <c r="B16" s="93">
        <v>59</v>
      </c>
      <c r="C16" s="101" t="s">
        <v>178</v>
      </c>
      <c r="D16" s="78">
        <v>1996</v>
      </c>
      <c r="E16" s="78" t="s">
        <v>109</v>
      </c>
      <c r="F16" s="100" t="s">
        <v>401</v>
      </c>
      <c r="G16" s="75" t="s">
        <v>554</v>
      </c>
      <c r="H16" s="44" t="s">
        <v>96</v>
      </c>
      <c r="I16" s="125" t="s">
        <v>177</v>
      </c>
      <c r="J16" s="150">
        <v>0</v>
      </c>
      <c r="K16" s="151">
        <v>58.59</v>
      </c>
      <c r="L16" s="400" t="s">
        <v>376</v>
      </c>
      <c r="M16" s="362"/>
      <c r="N16" s="152"/>
      <c r="O16" s="76">
        <f t="shared" si="0"/>
        <v>-2.102499999999999</v>
      </c>
      <c r="P16" s="76">
        <f t="shared" si="1"/>
        <v>-55</v>
      </c>
      <c r="R16" s="77">
        <v>7</v>
      </c>
    </row>
    <row r="17" spans="1:15" s="77" customFormat="1" ht="107.25" customHeight="1">
      <c r="A17" s="113">
        <v>8</v>
      </c>
      <c r="B17" s="93">
        <v>58</v>
      </c>
      <c r="C17" s="101" t="s">
        <v>175</v>
      </c>
      <c r="D17" s="78">
        <v>1996</v>
      </c>
      <c r="E17" s="78" t="s">
        <v>109</v>
      </c>
      <c r="F17" s="101" t="s">
        <v>370</v>
      </c>
      <c r="G17" s="50" t="s">
        <v>371</v>
      </c>
      <c r="H17" s="44" t="s">
        <v>96</v>
      </c>
      <c r="I17" s="125" t="s">
        <v>177</v>
      </c>
      <c r="J17" s="150">
        <v>4</v>
      </c>
      <c r="K17" s="151">
        <v>64.53</v>
      </c>
      <c r="L17" s="150"/>
      <c r="M17" s="151"/>
      <c r="N17" s="152"/>
      <c r="O17" s="76">
        <f t="shared" si="0"/>
        <v>-0.6174999999999997</v>
      </c>
    </row>
    <row r="18" spans="1:15" s="77" customFormat="1" ht="107.25" customHeight="1">
      <c r="A18" s="113">
        <v>9</v>
      </c>
      <c r="B18" s="93">
        <v>12</v>
      </c>
      <c r="C18" s="101" t="s">
        <v>60</v>
      </c>
      <c r="D18" s="78">
        <v>1988</v>
      </c>
      <c r="E18" s="78" t="s">
        <v>84</v>
      </c>
      <c r="F18" s="101" t="s">
        <v>163</v>
      </c>
      <c r="G18" s="50" t="s">
        <v>164</v>
      </c>
      <c r="H18" s="44" t="s">
        <v>59</v>
      </c>
      <c r="I18" s="125" t="s">
        <v>93</v>
      </c>
      <c r="J18" s="150">
        <v>4</v>
      </c>
      <c r="K18" s="151">
        <v>65.69</v>
      </c>
      <c r="L18" s="150"/>
      <c r="M18" s="151"/>
      <c r="N18" s="152"/>
      <c r="O18" s="76">
        <f t="shared" si="0"/>
        <v>-0.32750000000000057</v>
      </c>
    </row>
    <row r="19" spans="1:15" s="77" customFormat="1" ht="107.25" customHeight="1">
      <c r="A19" s="113">
        <v>10</v>
      </c>
      <c r="B19" s="93">
        <v>7</v>
      </c>
      <c r="C19" s="101" t="s">
        <v>161</v>
      </c>
      <c r="D19" s="78">
        <v>2001</v>
      </c>
      <c r="E19" s="78" t="s">
        <v>109</v>
      </c>
      <c r="F19" s="101" t="s">
        <v>183</v>
      </c>
      <c r="G19" s="50" t="s">
        <v>162</v>
      </c>
      <c r="H19" s="44" t="s">
        <v>75</v>
      </c>
      <c r="I19" s="125" t="s">
        <v>82</v>
      </c>
      <c r="J19" s="150">
        <v>5</v>
      </c>
      <c r="K19" s="151">
        <v>68.97</v>
      </c>
      <c r="L19" s="150"/>
      <c r="M19" s="151"/>
      <c r="N19" s="152"/>
      <c r="O19" s="76">
        <f t="shared" si="0"/>
        <v>0.4924999999999997</v>
      </c>
    </row>
    <row r="20" spans="1:14" s="3" customFormat="1" ht="30" customHeight="1">
      <c r="A20" s="11"/>
      <c r="B20" s="11"/>
      <c r="C20" s="6"/>
      <c r="D20" s="17" t="s">
        <v>46</v>
      </c>
      <c r="E20" s="35"/>
      <c r="F20" s="16"/>
      <c r="G20" s="16"/>
      <c r="H20" s="26"/>
      <c r="I20" s="17" t="s">
        <v>47</v>
      </c>
      <c r="K20" s="11"/>
      <c r="M20" s="11"/>
      <c r="N20" s="11"/>
    </row>
    <row r="21" spans="1:14" s="3" customFormat="1" ht="10.5" customHeight="1">
      <c r="A21" s="11"/>
      <c r="B21" s="11"/>
      <c r="C21" s="6"/>
      <c r="D21" s="16"/>
      <c r="E21" s="16"/>
      <c r="F21" s="16"/>
      <c r="G21" s="16"/>
      <c r="H21" s="26"/>
      <c r="I21" s="27"/>
      <c r="K21" s="11"/>
      <c r="M21" s="11"/>
      <c r="N21" s="11"/>
    </row>
    <row r="22" spans="1:14" s="3" customFormat="1" ht="25.5" customHeight="1">
      <c r="A22" s="11"/>
      <c r="B22" s="11"/>
      <c r="C22" s="6"/>
      <c r="D22" s="17" t="s">
        <v>37</v>
      </c>
      <c r="E22" s="35"/>
      <c r="F22" s="16"/>
      <c r="G22" s="16"/>
      <c r="H22" s="26"/>
      <c r="I22" s="17" t="s">
        <v>30</v>
      </c>
      <c r="K22" s="11"/>
      <c r="M22" s="11"/>
      <c r="N22" s="11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A1:N1"/>
    <mergeCell ref="A2:N2"/>
    <mergeCell ref="A3:N3"/>
    <mergeCell ref="A4:N4"/>
    <mergeCell ref="A5:N5"/>
    <mergeCell ref="D7:D9"/>
    <mergeCell ref="N7:N9"/>
    <mergeCell ref="B7:B9"/>
    <mergeCell ref="A6:N6"/>
    <mergeCell ref="F7:F9"/>
    <mergeCell ref="L16:M16"/>
    <mergeCell ref="E7:E9"/>
    <mergeCell ref="H7:H9"/>
    <mergeCell ref="G7:G9"/>
    <mergeCell ref="A7:A9"/>
    <mergeCell ref="I7:I9"/>
    <mergeCell ref="C7:C9"/>
    <mergeCell ref="J7:M7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35"/>
  <sheetViews>
    <sheetView view="pageBreakPreview" zoomScale="46" zoomScaleNormal="46" zoomScaleSheetLayoutView="46" zoomScalePageLayoutView="0" workbookViewId="0" topLeftCell="A13">
      <selection activeCell="A17" sqref="A17:I32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39.140625" style="18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5.00390625" style="1" customWidth="1"/>
    <col min="15" max="15" width="13.14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429" t="s">
        <v>633</v>
      </c>
      <c r="B1" s="429"/>
      <c r="C1" s="429"/>
      <c r="D1" s="429"/>
      <c r="E1" s="429"/>
      <c r="F1" s="429"/>
      <c r="G1" s="429"/>
      <c r="H1" s="429"/>
      <c r="I1" s="429"/>
      <c r="J1" s="430"/>
      <c r="K1" s="430"/>
      <c r="L1" s="430"/>
      <c r="M1" s="430"/>
      <c r="N1" s="430"/>
      <c r="O1" s="412"/>
    </row>
    <row r="2" spans="1:15" s="3" customFormat="1" ht="29.25" customHeight="1">
      <c r="A2" s="429" t="s">
        <v>54</v>
      </c>
      <c r="B2" s="429"/>
      <c r="C2" s="429"/>
      <c r="D2" s="429"/>
      <c r="E2" s="429"/>
      <c r="F2" s="429"/>
      <c r="G2" s="429"/>
      <c r="H2" s="429"/>
      <c r="I2" s="429"/>
      <c r="J2" s="430"/>
      <c r="K2" s="430"/>
      <c r="L2" s="430"/>
      <c r="M2" s="430"/>
      <c r="N2" s="430"/>
      <c r="O2" s="412"/>
    </row>
    <row r="3" spans="1:15" s="3" customFormat="1" ht="33.75" customHeight="1">
      <c r="A3" s="429" t="s">
        <v>13</v>
      </c>
      <c r="B3" s="429"/>
      <c r="C3" s="429"/>
      <c r="D3" s="429"/>
      <c r="E3" s="429"/>
      <c r="F3" s="429"/>
      <c r="G3" s="429"/>
      <c r="H3" s="429"/>
      <c r="I3" s="429"/>
      <c r="J3" s="430"/>
      <c r="K3" s="430"/>
      <c r="L3" s="430"/>
      <c r="M3" s="430"/>
      <c r="N3" s="430"/>
      <c r="O3" s="412"/>
    </row>
    <row r="4" spans="1:15" s="3" customFormat="1" ht="27" customHeight="1">
      <c r="A4" s="431">
        <v>42797</v>
      </c>
      <c r="B4" s="429"/>
      <c r="C4" s="429"/>
      <c r="D4" s="429"/>
      <c r="E4" s="429"/>
      <c r="F4" s="429"/>
      <c r="G4" s="429"/>
      <c r="H4" s="429"/>
      <c r="I4" s="429"/>
      <c r="J4" s="430"/>
      <c r="K4" s="430"/>
      <c r="L4" s="430"/>
      <c r="M4" s="430"/>
      <c r="N4" s="430"/>
      <c r="O4" s="412"/>
    </row>
    <row r="5" spans="1:15" s="3" customFormat="1" ht="45.75" customHeight="1">
      <c r="A5" s="432" t="s">
        <v>362</v>
      </c>
      <c r="B5" s="432"/>
      <c r="C5" s="432"/>
      <c r="D5" s="432"/>
      <c r="E5" s="432"/>
      <c r="F5" s="432"/>
      <c r="G5" s="432"/>
      <c r="H5" s="432"/>
      <c r="I5" s="432"/>
      <c r="J5" s="433"/>
      <c r="K5" s="433"/>
      <c r="L5" s="433"/>
      <c r="M5" s="433"/>
      <c r="N5" s="433"/>
      <c r="O5" s="434"/>
    </row>
    <row r="6" spans="1:15" s="3" customFormat="1" ht="33.75" customHeight="1">
      <c r="A6" s="429" t="s">
        <v>5</v>
      </c>
      <c r="B6" s="429"/>
      <c r="C6" s="429"/>
      <c r="D6" s="429"/>
      <c r="E6" s="429"/>
      <c r="F6" s="429"/>
      <c r="G6" s="429"/>
      <c r="H6" s="429"/>
      <c r="I6" s="429"/>
      <c r="J6" s="430"/>
      <c r="K6" s="430"/>
      <c r="L6" s="430"/>
      <c r="M6" s="430"/>
      <c r="N6" s="430"/>
      <c r="O6" s="412"/>
    </row>
    <row r="7" spans="1:15" s="4" customFormat="1" ht="22.5" customHeight="1">
      <c r="A7" s="422" t="s">
        <v>17</v>
      </c>
      <c r="B7" s="424" t="s">
        <v>4</v>
      </c>
      <c r="C7" s="424" t="s">
        <v>2</v>
      </c>
      <c r="D7" s="424" t="s">
        <v>8</v>
      </c>
      <c r="E7" s="424" t="s">
        <v>6</v>
      </c>
      <c r="F7" s="424" t="s">
        <v>3</v>
      </c>
      <c r="G7" s="420" t="s">
        <v>24</v>
      </c>
      <c r="H7" s="424" t="s">
        <v>25</v>
      </c>
      <c r="I7" s="424" t="s">
        <v>36</v>
      </c>
      <c r="J7" s="419" t="s">
        <v>14</v>
      </c>
      <c r="K7" s="419"/>
      <c r="L7" s="419" t="s">
        <v>14</v>
      </c>
      <c r="M7" s="419"/>
      <c r="N7" s="417" t="s">
        <v>28</v>
      </c>
      <c r="O7" s="419" t="s">
        <v>29</v>
      </c>
    </row>
    <row r="8" spans="1:15" s="4" customFormat="1" ht="22.5" customHeight="1">
      <c r="A8" s="422"/>
      <c r="B8" s="424"/>
      <c r="C8" s="424"/>
      <c r="D8" s="424"/>
      <c r="E8" s="424"/>
      <c r="F8" s="424"/>
      <c r="G8" s="420"/>
      <c r="H8" s="424"/>
      <c r="I8" s="424"/>
      <c r="J8" s="407" t="s">
        <v>41</v>
      </c>
      <c r="K8" s="409"/>
      <c r="L8" s="407" t="s">
        <v>363</v>
      </c>
      <c r="M8" s="409"/>
      <c r="N8" s="417"/>
      <c r="O8" s="419"/>
    </row>
    <row r="9" spans="1:17" s="4" customFormat="1" ht="56.25" customHeight="1">
      <c r="A9" s="423"/>
      <c r="B9" s="425"/>
      <c r="C9" s="425"/>
      <c r="D9" s="425"/>
      <c r="E9" s="425"/>
      <c r="F9" s="425"/>
      <c r="G9" s="421"/>
      <c r="H9" s="424"/>
      <c r="I9" s="424"/>
      <c r="J9" s="115" t="s">
        <v>15</v>
      </c>
      <c r="K9" s="116" t="s">
        <v>16</v>
      </c>
      <c r="L9" s="115" t="s">
        <v>15</v>
      </c>
      <c r="M9" s="116" t="s">
        <v>16</v>
      </c>
      <c r="N9" s="418"/>
      <c r="O9" s="418"/>
      <c r="P9" s="97">
        <v>67</v>
      </c>
      <c r="Q9" s="97">
        <v>55</v>
      </c>
    </row>
    <row r="10" spans="1:17" s="4" customFormat="1" ht="31.5" customHeight="1">
      <c r="A10" s="426" t="s">
        <v>346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8"/>
      <c r="P10" s="97"/>
      <c r="Q10" s="97"/>
    </row>
    <row r="11" spans="1:17" s="5" customFormat="1" ht="121.5" customHeight="1">
      <c r="A11" s="134">
        <v>1</v>
      </c>
      <c r="B11" s="104">
        <v>94</v>
      </c>
      <c r="C11" s="100" t="s">
        <v>381</v>
      </c>
      <c r="D11" s="78">
        <v>2004</v>
      </c>
      <c r="E11" s="78" t="s">
        <v>109</v>
      </c>
      <c r="F11" s="100" t="s">
        <v>365</v>
      </c>
      <c r="G11" s="51" t="s">
        <v>366</v>
      </c>
      <c r="H11" s="86" t="s">
        <v>127</v>
      </c>
      <c r="I11" s="136" t="s">
        <v>128</v>
      </c>
      <c r="J11" s="121">
        <v>0</v>
      </c>
      <c r="K11" s="32">
        <v>60.04</v>
      </c>
      <c r="L11" s="121"/>
      <c r="M11" s="32"/>
      <c r="N11" s="32"/>
      <c r="O11" s="122"/>
      <c r="P11" s="12">
        <f>(K11-$P$9)/4</f>
        <v>-1.7400000000000002</v>
      </c>
      <c r="Q11" s="12">
        <f>(M11-$Q$9)/1</f>
        <v>-55</v>
      </c>
    </row>
    <row r="12" spans="1:18" s="5" customFormat="1" ht="121.5" customHeight="1">
      <c r="A12" s="134">
        <v>2</v>
      </c>
      <c r="B12" s="104">
        <v>66</v>
      </c>
      <c r="C12" s="100" t="s">
        <v>379</v>
      </c>
      <c r="D12" s="78">
        <v>2004</v>
      </c>
      <c r="E12" s="78" t="s">
        <v>56</v>
      </c>
      <c r="F12" s="100" t="s">
        <v>188</v>
      </c>
      <c r="G12" s="51" t="s">
        <v>189</v>
      </c>
      <c r="H12" s="86" t="s">
        <v>63</v>
      </c>
      <c r="I12" s="136" t="s">
        <v>102</v>
      </c>
      <c r="J12" s="121">
        <v>4</v>
      </c>
      <c r="K12" s="32">
        <v>55</v>
      </c>
      <c r="L12" s="121"/>
      <c r="M12" s="32"/>
      <c r="N12" s="32"/>
      <c r="O12" s="122"/>
      <c r="P12" s="12">
        <f>(K12-$P$9)/4</f>
        <v>-3</v>
      </c>
      <c r="Q12" s="12">
        <f>(M12-$Q$9)/1</f>
        <v>-55</v>
      </c>
      <c r="R12" s="5">
        <v>2</v>
      </c>
    </row>
    <row r="13" spans="1:17" s="5" customFormat="1" ht="121.5" customHeight="1">
      <c r="A13" s="134">
        <v>3</v>
      </c>
      <c r="B13" s="104">
        <v>102</v>
      </c>
      <c r="C13" s="100" t="s">
        <v>349</v>
      </c>
      <c r="D13" s="78">
        <v>2003</v>
      </c>
      <c r="E13" s="78" t="s">
        <v>109</v>
      </c>
      <c r="F13" s="100" t="s">
        <v>333</v>
      </c>
      <c r="G13" s="51" t="s">
        <v>367</v>
      </c>
      <c r="H13" s="86" t="s">
        <v>129</v>
      </c>
      <c r="I13" s="136" t="s">
        <v>130</v>
      </c>
      <c r="J13" s="121">
        <v>4</v>
      </c>
      <c r="K13" s="32">
        <v>55.05</v>
      </c>
      <c r="L13" s="121"/>
      <c r="M13" s="32"/>
      <c r="N13" s="32"/>
      <c r="O13" s="122"/>
      <c r="P13" s="12">
        <f>(K13-$P$9)/4</f>
        <v>-2.9875000000000007</v>
      </c>
      <c r="Q13" s="12">
        <f>(M13-$Q$9)/1</f>
        <v>-55</v>
      </c>
    </row>
    <row r="14" spans="1:18" s="5" customFormat="1" ht="121.5" customHeight="1">
      <c r="A14" s="134">
        <v>4</v>
      </c>
      <c r="B14" s="104">
        <v>82</v>
      </c>
      <c r="C14" s="100" t="s">
        <v>378</v>
      </c>
      <c r="D14" s="78">
        <v>2003</v>
      </c>
      <c r="E14" s="78">
        <v>1</v>
      </c>
      <c r="F14" s="100" t="s">
        <v>191</v>
      </c>
      <c r="G14" s="51" t="s">
        <v>192</v>
      </c>
      <c r="H14" s="86" t="s">
        <v>116</v>
      </c>
      <c r="I14" s="136" t="s">
        <v>112</v>
      </c>
      <c r="J14" s="121">
        <v>4</v>
      </c>
      <c r="K14" s="32">
        <v>60.11</v>
      </c>
      <c r="L14" s="121"/>
      <c r="M14" s="32"/>
      <c r="N14" s="32"/>
      <c r="O14" s="122"/>
      <c r="P14" s="12">
        <f>(K14-$P$9)/4</f>
        <v>-1.7225000000000001</v>
      </c>
      <c r="Q14" s="12">
        <f>(M14-$Q$9)/1</f>
        <v>-55</v>
      </c>
      <c r="R14" s="5">
        <v>1</v>
      </c>
    </row>
    <row r="15" spans="1:17" s="5" customFormat="1" ht="121.5" customHeight="1">
      <c r="A15" s="134">
        <v>5</v>
      </c>
      <c r="B15" s="104">
        <v>71</v>
      </c>
      <c r="C15" s="100" t="s">
        <v>380</v>
      </c>
      <c r="D15" s="78">
        <v>2003</v>
      </c>
      <c r="E15" s="78" t="s">
        <v>56</v>
      </c>
      <c r="F15" s="100" t="s">
        <v>233</v>
      </c>
      <c r="G15" s="51" t="s">
        <v>190</v>
      </c>
      <c r="H15" s="86" t="s">
        <v>63</v>
      </c>
      <c r="I15" s="136" t="s">
        <v>64</v>
      </c>
      <c r="J15" s="121">
        <v>12</v>
      </c>
      <c r="K15" s="32">
        <v>56.19</v>
      </c>
      <c r="L15" s="121"/>
      <c r="M15" s="32"/>
      <c r="N15" s="32"/>
      <c r="O15" s="122"/>
      <c r="P15" s="12">
        <f>(K15-$P$9)/4</f>
        <v>-2.7025000000000006</v>
      </c>
      <c r="Q15" s="12">
        <f>(M15-$Q$9)/1</f>
        <v>-55</v>
      </c>
    </row>
    <row r="16" spans="1:17" s="4" customFormat="1" ht="31.5" customHeight="1">
      <c r="A16" s="426" t="s">
        <v>377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8"/>
      <c r="P16" s="97"/>
      <c r="Q16" s="12"/>
    </row>
    <row r="17" spans="1:17" s="5" customFormat="1" ht="119.25" customHeight="1">
      <c r="A17" s="134">
        <v>1</v>
      </c>
      <c r="B17" s="104">
        <v>100</v>
      </c>
      <c r="C17" s="100" t="s">
        <v>130</v>
      </c>
      <c r="D17" s="78">
        <v>1992</v>
      </c>
      <c r="E17" s="78" t="s">
        <v>169</v>
      </c>
      <c r="F17" s="100" t="s">
        <v>368</v>
      </c>
      <c r="G17" s="51" t="s">
        <v>369</v>
      </c>
      <c r="H17" s="86" t="s">
        <v>129</v>
      </c>
      <c r="I17" s="136" t="s">
        <v>93</v>
      </c>
      <c r="J17" s="121">
        <v>0</v>
      </c>
      <c r="K17" s="32">
        <v>48.83</v>
      </c>
      <c r="L17" s="121"/>
      <c r="M17" s="32"/>
      <c r="N17" s="32"/>
      <c r="O17" s="122"/>
      <c r="P17" s="12">
        <f aca="true" t="shared" si="0" ref="P17:P32">(K17-$P$9)/4</f>
        <v>-4.5425</v>
      </c>
      <c r="Q17" s="12"/>
    </row>
    <row r="18" spans="1:17" s="5" customFormat="1" ht="119.25" customHeight="1">
      <c r="A18" s="134">
        <v>2</v>
      </c>
      <c r="B18" s="104">
        <v>20</v>
      </c>
      <c r="C18" s="100" t="s">
        <v>204</v>
      </c>
      <c r="D18" s="78">
        <v>1991</v>
      </c>
      <c r="E18" s="78" t="s">
        <v>72</v>
      </c>
      <c r="F18" s="100" t="s">
        <v>382</v>
      </c>
      <c r="G18" s="51" t="s">
        <v>206</v>
      </c>
      <c r="H18" s="88" t="s">
        <v>207</v>
      </c>
      <c r="I18" s="136" t="s">
        <v>208</v>
      </c>
      <c r="J18" s="121">
        <v>0</v>
      </c>
      <c r="K18" s="32">
        <v>51.65</v>
      </c>
      <c r="L18" s="121"/>
      <c r="M18" s="32"/>
      <c r="N18" s="32"/>
      <c r="O18" s="122"/>
      <c r="P18" s="12">
        <f t="shared" si="0"/>
        <v>-3.8375000000000004</v>
      </c>
      <c r="Q18" s="12"/>
    </row>
    <row r="19" spans="1:17" s="5" customFormat="1" ht="119.25" customHeight="1">
      <c r="A19" s="134">
        <v>3</v>
      </c>
      <c r="B19" s="104">
        <v>6</v>
      </c>
      <c r="C19" s="100" t="s">
        <v>71</v>
      </c>
      <c r="D19" s="78">
        <v>1992</v>
      </c>
      <c r="E19" s="78" t="s">
        <v>72</v>
      </c>
      <c r="F19" s="100" t="s">
        <v>73</v>
      </c>
      <c r="G19" s="51" t="s">
        <v>74</v>
      </c>
      <c r="H19" s="86" t="s">
        <v>75</v>
      </c>
      <c r="I19" s="136" t="s">
        <v>76</v>
      </c>
      <c r="J19" s="121">
        <v>0</v>
      </c>
      <c r="K19" s="32">
        <v>51.83</v>
      </c>
      <c r="L19" s="121"/>
      <c r="M19" s="32"/>
      <c r="N19" s="32"/>
      <c r="O19" s="122"/>
      <c r="P19" s="12">
        <f t="shared" si="0"/>
        <v>-3.7925000000000004</v>
      </c>
      <c r="Q19" s="12"/>
    </row>
    <row r="20" spans="1:17" s="5" customFormat="1" ht="119.25" customHeight="1">
      <c r="A20" s="134">
        <v>4</v>
      </c>
      <c r="B20" s="104">
        <v>14</v>
      </c>
      <c r="C20" s="100" t="s">
        <v>196</v>
      </c>
      <c r="D20" s="78">
        <v>1979</v>
      </c>
      <c r="E20" s="78" t="s">
        <v>72</v>
      </c>
      <c r="F20" s="100" t="s">
        <v>197</v>
      </c>
      <c r="G20" s="51" t="s">
        <v>198</v>
      </c>
      <c r="H20" s="86" t="s">
        <v>199</v>
      </c>
      <c r="I20" s="136" t="s">
        <v>200</v>
      </c>
      <c r="J20" s="121">
        <v>0</v>
      </c>
      <c r="K20" s="32">
        <v>52.1</v>
      </c>
      <c r="L20" s="121"/>
      <c r="M20" s="32"/>
      <c r="N20" s="32"/>
      <c r="O20" s="122"/>
      <c r="P20" s="12">
        <f t="shared" si="0"/>
        <v>-3.7249999999999996</v>
      </c>
      <c r="Q20" s="12"/>
    </row>
    <row r="21" spans="1:17" s="5" customFormat="1" ht="119.25" customHeight="1">
      <c r="A21" s="134">
        <v>5</v>
      </c>
      <c r="B21" s="104">
        <v>23</v>
      </c>
      <c r="C21" s="100" t="s">
        <v>209</v>
      </c>
      <c r="D21" s="78">
        <v>1992</v>
      </c>
      <c r="E21" s="78" t="s">
        <v>113</v>
      </c>
      <c r="F21" s="100" t="s">
        <v>210</v>
      </c>
      <c r="G21" s="51" t="s">
        <v>211</v>
      </c>
      <c r="H21" s="88" t="s">
        <v>207</v>
      </c>
      <c r="I21" s="136" t="s">
        <v>208</v>
      </c>
      <c r="J21" s="121">
        <v>0</v>
      </c>
      <c r="K21" s="32">
        <v>52.84</v>
      </c>
      <c r="L21" s="121"/>
      <c r="M21" s="32"/>
      <c r="N21" s="32"/>
      <c r="O21" s="122"/>
      <c r="P21" s="12">
        <f t="shared" si="0"/>
        <v>-3.539999999999999</v>
      </c>
      <c r="Q21" s="12"/>
    </row>
    <row r="22" spans="1:17" s="5" customFormat="1" ht="119.25" customHeight="1">
      <c r="A22" s="134">
        <v>6</v>
      </c>
      <c r="B22" s="104">
        <v>76</v>
      </c>
      <c r="C22" s="100" t="s">
        <v>112</v>
      </c>
      <c r="D22" s="78">
        <v>1966</v>
      </c>
      <c r="E22" s="78" t="s">
        <v>84</v>
      </c>
      <c r="F22" s="100" t="s">
        <v>217</v>
      </c>
      <c r="G22" s="51" t="s">
        <v>218</v>
      </c>
      <c r="H22" s="86" t="s">
        <v>116</v>
      </c>
      <c r="I22" s="136" t="s">
        <v>93</v>
      </c>
      <c r="J22" s="121">
        <v>0</v>
      </c>
      <c r="K22" s="32">
        <v>59.25</v>
      </c>
      <c r="L22" s="121"/>
      <c r="M22" s="32"/>
      <c r="N22" s="32"/>
      <c r="O22" s="122"/>
      <c r="P22" s="12">
        <f t="shared" si="0"/>
        <v>-1.9375</v>
      </c>
      <c r="Q22" s="12"/>
    </row>
    <row r="23" spans="1:17" s="5" customFormat="1" ht="119.25" customHeight="1">
      <c r="A23" s="134">
        <v>7</v>
      </c>
      <c r="B23" s="104">
        <v>13</v>
      </c>
      <c r="C23" s="100" t="s">
        <v>60</v>
      </c>
      <c r="D23" s="78">
        <v>1988</v>
      </c>
      <c r="E23" s="78" t="s">
        <v>84</v>
      </c>
      <c r="F23" s="100" t="s">
        <v>194</v>
      </c>
      <c r="G23" s="51" t="s">
        <v>195</v>
      </c>
      <c r="H23" s="86" t="s">
        <v>59</v>
      </c>
      <c r="I23" s="136" t="s">
        <v>93</v>
      </c>
      <c r="J23" s="121">
        <v>0</v>
      </c>
      <c r="K23" s="32">
        <v>61.53</v>
      </c>
      <c r="L23" s="121"/>
      <c r="M23" s="32"/>
      <c r="N23" s="32"/>
      <c r="O23" s="122"/>
      <c r="P23" s="12">
        <f t="shared" si="0"/>
        <v>-1.3674999999999997</v>
      </c>
      <c r="Q23" s="12"/>
    </row>
    <row r="24" spans="1:17" s="5" customFormat="1" ht="119.25" customHeight="1">
      <c r="A24" s="134">
        <v>8</v>
      </c>
      <c r="B24" s="104">
        <v>36</v>
      </c>
      <c r="C24" s="100" t="s">
        <v>167</v>
      </c>
      <c r="D24" s="78">
        <v>1988</v>
      </c>
      <c r="E24" s="78" t="s">
        <v>72</v>
      </c>
      <c r="F24" s="100" t="s">
        <v>212</v>
      </c>
      <c r="G24" s="51" t="s">
        <v>213</v>
      </c>
      <c r="H24" s="86" t="s">
        <v>159</v>
      </c>
      <c r="I24" s="136" t="s">
        <v>214</v>
      </c>
      <c r="J24" s="121">
        <v>0</v>
      </c>
      <c r="K24" s="32">
        <v>64.39</v>
      </c>
      <c r="L24" s="121"/>
      <c r="M24" s="32"/>
      <c r="N24" s="32"/>
      <c r="O24" s="122"/>
      <c r="P24" s="12">
        <f t="shared" si="0"/>
        <v>-0.6524999999999999</v>
      </c>
      <c r="Q24" s="12"/>
    </row>
    <row r="25" spans="1:17" s="5" customFormat="1" ht="119.25" customHeight="1">
      <c r="A25" s="134">
        <v>9</v>
      </c>
      <c r="B25" s="104">
        <v>61</v>
      </c>
      <c r="C25" s="100" t="s">
        <v>64</v>
      </c>
      <c r="D25" s="78">
        <v>1992</v>
      </c>
      <c r="E25" s="78" t="s">
        <v>84</v>
      </c>
      <c r="F25" s="100" t="s">
        <v>215</v>
      </c>
      <c r="G25" s="51" t="s">
        <v>216</v>
      </c>
      <c r="H25" s="86" t="s">
        <v>63</v>
      </c>
      <c r="I25" s="136" t="s">
        <v>102</v>
      </c>
      <c r="J25" s="121">
        <v>0</v>
      </c>
      <c r="K25" s="32">
        <v>64.69</v>
      </c>
      <c r="L25" s="121"/>
      <c r="M25" s="32"/>
      <c r="N25" s="32"/>
      <c r="O25" s="122"/>
      <c r="P25" s="12">
        <f t="shared" si="0"/>
        <v>-0.5775000000000006</v>
      </c>
      <c r="Q25" s="12"/>
    </row>
    <row r="26" spans="1:17" s="5" customFormat="1" ht="119.25" customHeight="1">
      <c r="A26" s="134">
        <v>10</v>
      </c>
      <c r="B26" s="104">
        <v>98</v>
      </c>
      <c r="C26" s="100" t="s">
        <v>130</v>
      </c>
      <c r="D26" s="78">
        <v>1992</v>
      </c>
      <c r="E26" s="78" t="s">
        <v>169</v>
      </c>
      <c r="F26" s="100" t="s">
        <v>234</v>
      </c>
      <c r="G26" s="51" t="s">
        <v>529</v>
      </c>
      <c r="H26" s="86" t="s">
        <v>129</v>
      </c>
      <c r="I26" s="136" t="s">
        <v>93</v>
      </c>
      <c r="J26" s="121">
        <v>4</v>
      </c>
      <c r="K26" s="32">
        <v>54.24</v>
      </c>
      <c r="L26" s="121"/>
      <c r="M26" s="32"/>
      <c r="N26" s="32"/>
      <c r="O26" s="122"/>
      <c r="P26" s="12">
        <f t="shared" si="0"/>
        <v>-3.1899999999999995</v>
      </c>
      <c r="Q26" s="12"/>
    </row>
    <row r="27" spans="1:17" s="5" customFormat="1" ht="119.25" customHeight="1">
      <c r="A27" s="134">
        <v>11</v>
      </c>
      <c r="B27" s="104">
        <v>96</v>
      </c>
      <c r="C27" s="100" t="s">
        <v>227</v>
      </c>
      <c r="D27" s="78">
        <v>1991</v>
      </c>
      <c r="E27" s="78" t="s">
        <v>84</v>
      </c>
      <c r="F27" s="100" t="s">
        <v>228</v>
      </c>
      <c r="G27" s="51" t="s">
        <v>623</v>
      </c>
      <c r="H27" s="86" t="s">
        <v>129</v>
      </c>
      <c r="I27" s="136" t="s">
        <v>93</v>
      </c>
      <c r="J27" s="121">
        <v>4</v>
      </c>
      <c r="K27" s="32">
        <v>54.67</v>
      </c>
      <c r="L27" s="121"/>
      <c r="M27" s="32"/>
      <c r="N27" s="32"/>
      <c r="O27" s="122"/>
      <c r="P27" s="12">
        <f t="shared" si="0"/>
        <v>-3.0824999999999996</v>
      </c>
      <c r="Q27" s="12"/>
    </row>
    <row r="28" spans="1:17" s="5" customFormat="1" ht="119.25" customHeight="1">
      <c r="A28" s="134">
        <v>12</v>
      </c>
      <c r="B28" s="104">
        <v>56</v>
      </c>
      <c r="C28" s="100" t="s">
        <v>94</v>
      </c>
      <c r="D28" s="78">
        <v>1991</v>
      </c>
      <c r="E28" s="78" t="s">
        <v>78</v>
      </c>
      <c r="F28" s="100" t="s">
        <v>95</v>
      </c>
      <c r="G28" s="51" t="s">
        <v>354</v>
      </c>
      <c r="H28" s="86" t="s">
        <v>96</v>
      </c>
      <c r="I28" s="136" t="s">
        <v>97</v>
      </c>
      <c r="J28" s="121">
        <v>4</v>
      </c>
      <c r="K28" s="32">
        <v>54.83</v>
      </c>
      <c r="L28" s="121"/>
      <c r="M28" s="32"/>
      <c r="N28" s="32"/>
      <c r="O28" s="122"/>
      <c r="P28" s="12">
        <f t="shared" si="0"/>
        <v>-3.0425000000000004</v>
      </c>
      <c r="Q28" s="12"/>
    </row>
    <row r="29" spans="1:17" s="5" customFormat="1" ht="119.25" customHeight="1">
      <c r="A29" s="134">
        <v>13</v>
      </c>
      <c r="B29" s="104">
        <v>85</v>
      </c>
      <c r="C29" s="100" t="s">
        <v>334</v>
      </c>
      <c r="D29" s="78">
        <v>1968</v>
      </c>
      <c r="E29" s="78" t="s">
        <v>72</v>
      </c>
      <c r="F29" s="100" t="s">
        <v>225</v>
      </c>
      <c r="G29" s="51" t="s">
        <v>226</v>
      </c>
      <c r="H29" s="86" t="s">
        <v>127</v>
      </c>
      <c r="I29" s="136" t="s">
        <v>67</v>
      </c>
      <c r="J29" s="121">
        <v>5</v>
      </c>
      <c r="K29" s="32">
        <v>67.89</v>
      </c>
      <c r="L29" s="121"/>
      <c r="M29" s="32"/>
      <c r="N29" s="32"/>
      <c r="O29" s="122"/>
      <c r="P29" s="12">
        <f t="shared" si="0"/>
        <v>0.22250000000000014</v>
      </c>
      <c r="Q29" s="12"/>
    </row>
    <row r="30" spans="1:17" s="5" customFormat="1" ht="119.25" customHeight="1">
      <c r="A30" s="134">
        <v>14</v>
      </c>
      <c r="B30" s="104">
        <v>15</v>
      </c>
      <c r="C30" s="100" t="s">
        <v>200</v>
      </c>
      <c r="D30" s="78">
        <v>1968</v>
      </c>
      <c r="E30" s="78" t="s">
        <v>72</v>
      </c>
      <c r="F30" s="100" t="s">
        <v>201</v>
      </c>
      <c r="G30" s="51" t="s">
        <v>202</v>
      </c>
      <c r="H30" s="86" t="s">
        <v>199</v>
      </c>
      <c r="I30" s="136" t="s">
        <v>203</v>
      </c>
      <c r="J30" s="121">
        <v>8</v>
      </c>
      <c r="K30" s="32">
        <v>60.25</v>
      </c>
      <c r="L30" s="121"/>
      <c r="M30" s="32"/>
      <c r="N30" s="32"/>
      <c r="O30" s="122"/>
      <c r="P30" s="12">
        <f t="shared" si="0"/>
        <v>-1.6875</v>
      </c>
      <c r="Q30" s="12"/>
    </row>
    <row r="31" spans="1:17" s="5" customFormat="1" ht="119.25" customHeight="1">
      <c r="A31" s="134">
        <v>15</v>
      </c>
      <c r="B31" s="104">
        <v>81</v>
      </c>
      <c r="C31" s="100" t="s">
        <v>222</v>
      </c>
      <c r="D31" s="78">
        <v>1994</v>
      </c>
      <c r="E31" s="78" t="s">
        <v>113</v>
      </c>
      <c r="F31" s="100" t="s">
        <v>223</v>
      </c>
      <c r="G31" s="51" t="s">
        <v>224</v>
      </c>
      <c r="H31" s="86" t="s">
        <v>116</v>
      </c>
      <c r="I31" s="136" t="s">
        <v>112</v>
      </c>
      <c r="J31" s="121">
        <v>9</v>
      </c>
      <c r="K31" s="32">
        <v>67.38</v>
      </c>
      <c r="L31" s="121"/>
      <c r="M31" s="32"/>
      <c r="N31" s="32"/>
      <c r="O31" s="122"/>
      <c r="P31" s="12">
        <f t="shared" si="0"/>
        <v>0.09499999999999886</v>
      </c>
      <c r="Q31" s="12"/>
    </row>
    <row r="32" spans="1:17" s="5" customFormat="1" ht="119.25" customHeight="1">
      <c r="A32" s="134"/>
      <c r="B32" s="104">
        <v>78</v>
      </c>
      <c r="C32" s="100" t="s">
        <v>219</v>
      </c>
      <c r="D32" s="78">
        <v>1995</v>
      </c>
      <c r="E32" s="78" t="s">
        <v>72</v>
      </c>
      <c r="F32" s="100" t="s">
        <v>220</v>
      </c>
      <c r="G32" s="51" t="s">
        <v>221</v>
      </c>
      <c r="H32" s="86" t="s">
        <v>116</v>
      </c>
      <c r="I32" s="136" t="s">
        <v>112</v>
      </c>
      <c r="J32" s="416" t="s">
        <v>384</v>
      </c>
      <c r="K32" s="361"/>
      <c r="L32" s="361"/>
      <c r="M32" s="361"/>
      <c r="N32" s="361"/>
      <c r="O32" s="362"/>
      <c r="P32" s="12">
        <f t="shared" si="0"/>
        <v>-16.75</v>
      </c>
      <c r="Q32" s="12"/>
    </row>
    <row r="33" spans="1:15" s="3" customFormat="1" ht="27.75" customHeight="1">
      <c r="A33" s="11"/>
      <c r="B33" s="11"/>
      <c r="D33" s="17" t="s">
        <v>46</v>
      </c>
      <c r="E33" s="35"/>
      <c r="F33" s="16"/>
      <c r="G33" s="16"/>
      <c r="H33" s="26"/>
      <c r="I33" s="17" t="s">
        <v>47</v>
      </c>
      <c r="J33" s="26"/>
      <c r="K33" s="11"/>
      <c r="L33" s="26"/>
      <c r="M33" s="11"/>
      <c r="N33" s="11"/>
      <c r="O33" s="11"/>
    </row>
    <row r="34" spans="1:15" s="3" customFormat="1" ht="6.75" customHeight="1">
      <c r="A34" s="11"/>
      <c r="B34" s="11"/>
      <c r="D34" s="16"/>
      <c r="E34" s="16"/>
      <c r="F34" s="16"/>
      <c r="G34" s="16"/>
      <c r="H34" s="26"/>
      <c r="I34" s="27"/>
      <c r="J34" s="26"/>
      <c r="K34" s="11"/>
      <c r="L34" s="26"/>
      <c r="M34" s="11"/>
      <c r="N34" s="11"/>
      <c r="O34" s="11"/>
    </row>
    <row r="35" spans="1:15" s="3" customFormat="1" ht="30.75" customHeight="1">
      <c r="A35" s="11"/>
      <c r="B35" s="11"/>
      <c r="D35" s="17" t="s">
        <v>37</v>
      </c>
      <c r="E35" s="35"/>
      <c r="F35" s="16"/>
      <c r="G35" s="16"/>
      <c r="H35" s="26"/>
      <c r="I35" s="17" t="s">
        <v>30</v>
      </c>
      <c r="J35" s="26"/>
      <c r="K35" s="11"/>
      <c r="L35" s="26"/>
      <c r="M35" s="11"/>
      <c r="N35" s="11"/>
      <c r="O35" s="11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24">
    <mergeCell ref="A1:O1"/>
    <mergeCell ref="A2:O2"/>
    <mergeCell ref="A3:O3"/>
    <mergeCell ref="A4:O4"/>
    <mergeCell ref="A5:O5"/>
    <mergeCell ref="F7:F9"/>
    <mergeCell ref="A6:O6"/>
    <mergeCell ref="J7:K7"/>
    <mergeCell ref="A10:O10"/>
    <mergeCell ref="A16:O16"/>
    <mergeCell ref="J8:K8"/>
    <mergeCell ref="D7:D9"/>
    <mergeCell ref="E7:E9"/>
    <mergeCell ref="L8:M8"/>
    <mergeCell ref="J32:O32"/>
    <mergeCell ref="N7:N9"/>
    <mergeCell ref="O7:O9"/>
    <mergeCell ref="G7:G9"/>
    <mergeCell ref="A7:A9"/>
    <mergeCell ref="B7:B9"/>
    <mergeCell ref="C7:C9"/>
    <mergeCell ref="L7:M7"/>
    <mergeCell ref="H7:H9"/>
    <mergeCell ref="I7:I9"/>
  </mergeCells>
  <printOptions horizontalCentered="1"/>
  <pageMargins left="0" right="0" top="0" bottom="0" header="0" footer="0"/>
  <pageSetup horizontalDpi="600" verticalDpi="600" orientation="portrait" paperSize="9" scale="2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8"/>
  <sheetViews>
    <sheetView tabSelected="1" zoomScale="39" zoomScaleNormal="39" zoomScalePageLayoutView="0" workbookViewId="0" topLeftCell="A1">
      <pane xSplit="8" ySplit="9" topLeftCell="AB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H57" sqref="H57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1.28125" style="1" customWidth="1"/>
    <col min="7" max="7" width="46.421875" style="1" customWidth="1"/>
    <col min="8" max="8" width="53.140625" style="1" customWidth="1"/>
    <col min="9" max="9" width="48.28125" style="1" customWidth="1"/>
    <col min="10" max="10" width="21.8515625" style="1" customWidth="1"/>
    <col min="11" max="12" width="19.8515625" style="1" customWidth="1"/>
    <col min="13" max="13" width="19.7109375" style="1" customWidth="1"/>
    <col min="14" max="14" width="21.8515625" style="1" customWidth="1"/>
    <col min="15" max="16" width="19.8515625" style="1" customWidth="1"/>
    <col min="17" max="17" width="19.7109375" style="1" customWidth="1"/>
    <col min="18" max="18" width="21.8515625" style="1" customWidth="1"/>
    <col min="19" max="20" width="19.8515625" style="1" customWidth="1"/>
    <col min="21" max="21" width="19.7109375" style="1" customWidth="1"/>
    <col min="22" max="22" width="21.8515625" style="1" customWidth="1"/>
    <col min="23" max="24" width="19.8515625" style="1" customWidth="1"/>
    <col min="25" max="25" width="19.7109375" style="1" customWidth="1"/>
    <col min="26" max="26" width="21.8515625" style="1" customWidth="1"/>
    <col min="27" max="28" width="19.8515625" style="1" customWidth="1"/>
    <col min="29" max="29" width="19.7109375" style="1" customWidth="1"/>
    <col min="30" max="30" width="21.8515625" style="1" customWidth="1"/>
    <col min="31" max="32" width="19.8515625" style="1" customWidth="1"/>
    <col min="33" max="33" width="19.7109375" style="1" customWidth="1"/>
    <col min="34" max="34" width="21.8515625" style="1" customWidth="1"/>
    <col min="35" max="36" width="19.8515625" style="1" customWidth="1"/>
    <col min="37" max="37" width="19.7109375" style="1" customWidth="1"/>
    <col min="38" max="38" width="21.8515625" style="1" customWidth="1"/>
    <col min="39" max="40" width="19.8515625" style="1" customWidth="1"/>
    <col min="41" max="41" width="19.7109375" style="1" customWidth="1"/>
    <col min="42" max="42" width="11.140625" style="24" customWidth="1"/>
  </cols>
  <sheetData>
    <row r="1" spans="1:42" ht="37.5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0"/>
    </row>
    <row r="2" spans="1:42" ht="37.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0"/>
    </row>
    <row r="3" spans="1:42" ht="37.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0"/>
    </row>
    <row r="4" spans="1:42" ht="37.5">
      <c r="A4" s="379" t="s">
        <v>647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0"/>
    </row>
    <row r="5" spans="1:42" ht="37.5">
      <c r="A5" s="378" t="s">
        <v>648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0"/>
    </row>
    <row r="6" spans="1:42" ht="37.5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0"/>
    </row>
    <row r="7" spans="1:42" ht="30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393" t="s">
        <v>24</v>
      </c>
      <c r="H7" s="388" t="s">
        <v>25</v>
      </c>
      <c r="I7" s="388" t="s">
        <v>31</v>
      </c>
      <c r="J7" s="395" t="s">
        <v>638</v>
      </c>
      <c r="K7" s="395"/>
      <c r="L7" s="395"/>
      <c r="M7" s="395"/>
      <c r="N7" s="395" t="s">
        <v>639</v>
      </c>
      <c r="O7" s="395"/>
      <c r="P7" s="395"/>
      <c r="Q7" s="395"/>
      <c r="R7" s="395" t="s">
        <v>640</v>
      </c>
      <c r="S7" s="395"/>
      <c r="T7" s="395"/>
      <c r="U7" s="395"/>
      <c r="V7" s="395" t="s">
        <v>641</v>
      </c>
      <c r="W7" s="395"/>
      <c r="X7" s="395"/>
      <c r="Y7" s="395"/>
      <c r="Z7" s="395" t="s">
        <v>642</v>
      </c>
      <c r="AA7" s="395"/>
      <c r="AB7" s="395"/>
      <c r="AC7" s="395"/>
      <c r="AD7" s="395" t="s">
        <v>643</v>
      </c>
      <c r="AE7" s="395"/>
      <c r="AF7" s="395"/>
      <c r="AG7" s="395"/>
      <c r="AH7" s="395" t="s">
        <v>644</v>
      </c>
      <c r="AI7" s="395"/>
      <c r="AJ7" s="395"/>
      <c r="AK7" s="395"/>
      <c r="AL7" s="395" t="s">
        <v>645</v>
      </c>
      <c r="AM7" s="395"/>
      <c r="AN7" s="395"/>
      <c r="AO7" s="395"/>
      <c r="AP7" s="536" t="s">
        <v>646</v>
      </c>
    </row>
    <row r="8" spans="1:42" ht="30">
      <c r="A8" s="398"/>
      <c r="B8" s="390"/>
      <c r="C8" s="388"/>
      <c r="D8" s="390"/>
      <c r="E8" s="390"/>
      <c r="F8" s="388"/>
      <c r="G8" s="394"/>
      <c r="H8" s="388"/>
      <c r="I8" s="388"/>
      <c r="J8" s="395"/>
      <c r="K8" s="395"/>
      <c r="L8" s="395"/>
      <c r="M8" s="397"/>
      <c r="N8" s="395"/>
      <c r="O8" s="395"/>
      <c r="P8" s="395"/>
      <c r="Q8" s="397"/>
      <c r="R8" s="395"/>
      <c r="S8" s="395"/>
      <c r="T8" s="395"/>
      <c r="U8" s="397"/>
      <c r="V8" s="395"/>
      <c r="W8" s="395"/>
      <c r="X8" s="395"/>
      <c r="Y8" s="397"/>
      <c r="Z8" s="395"/>
      <c r="AA8" s="395"/>
      <c r="AB8" s="395"/>
      <c r="AC8" s="397"/>
      <c r="AD8" s="395"/>
      <c r="AE8" s="395"/>
      <c r="AF8" s="395"/>
      <c r="AG8" s="397"/>
      <c r="AH8" s="395"/>
      <c r="AI8" s="395"/>
      <c r="AJ8" s="395"/>
      <c r="AK8" s="397"/>
      <c r="AL8" s="395"/>
      <c r="AM8" s="395"/>
      <c r="AN8" s="395"/>
      <c r="AO8" s="397"/>
      <c r="AP8" s="536"/>
    </row>
    <row r="9" spans="1:42" ht="120" customHeight="1">
      <c r="A9" s="399"/>
      <c r="B9" s="391"/>
      <c r="C9" s="389"/>
      <c r="D9" s="391"/>
      <c r="E9" s="391"/>
      <c r="F9" s="389"/>
      <c r="G9" s="394"/>
      <c r="H9" s="389"/>
      <c r="I9" s="389"/>
      <c r="J9" s="249">
        <v>42797</v>
      </c>
      <c r="K9" s="249">
        <v>42798</v>
      </c>
      <c r="L9" s="249">
        <v>42799</v>
      </c>
      <c r="M9" s="248" t="s">
        <v>637</v>
      </c>
      <c r="N9" s="249">
        <v>42811</v>
      </c>
      <c r="O9" s="249">
        <v>42812</v>
      </c>
      <c r="P9" s="249">
        <v>42813</v>
      </c>
      <c r="Q9" s="248" t="s">
        <v>637</v>
      </c>
      <c r="R9" s="249">
        <v>42825</v>
      </c>
      <c r="S9" s="249">
        <v>42826</v>
      </c>
      <c r="T9" s="249">
        <v>42827</v>
      </c>
      <c r="U9" s="248" t="s">
        <v>637</v>
      </c>
      <c r="V9" s="249">
        <v>42860</v>
      </c>
      <c r="W9" s="249">
        <v>42861</v>
      </c>
      <c r="X9" s="249">
        <v>42862</v>
      </c>
      <c r="Y9" s="248" t="s">
        <v>637</v>
      </c>
      <c r="Z9" s="249">
        <v>42916</v>
      </c>
      <c r="AA9" s="249">
        <v>42917</v>
      </c>
      <c r="AB9" s="249">
        <v>42918</v>
      </c>
      <c r="AC9" s="248" t="s">
        <v>637</v>
      </c>
      <c r="AD9" s="249">
        <v>42958</v>
      </c>
      <c r="AE9" s="249">
        <v>42959</v>
      </c>
      <c r="AF9" s="249">
        <v>42960</v>
      </c>
      <c r="AG9" s="248" t="s">
        <v>637</v>
      </c>
      <c r="AH9" s="249">
        <v>43007</v>
      </c>
      <c r="AI9" s="249">
        <v>43008</v>
      </c>
      <c r="AJ9" s="249">
        <v>43009</v>
      </c>
      <c r="AK9" s="248" t="s">
        <v>637</v>
      </c>
      <c r="AL9" s="249"/>
      <c r="AM9" s="249"/>
      <c r="AN9" s="249"/>
      <c r="AO9" s="248" t="s">
        <v>637</v>
      </c>
      <c r="AP9" s="536"/>
    </row>
    <row r="10" spans="1:42" ht="127.5">
      <c r="A10" s="134">
        <v>1</v>
      </c>
      <c r="B10" s="104"/>
      <c r="C10" s="45" t="s">
        <v>204</v>
      </c>
      <c r="D10" s="78">
        <v>1991</v>
      </c>
      <c r="E10" s="78" t="s">
        <v>72</v>
      </c>
      <c r="F10" s="100" t="s">
        <v>382</v>
      </c>
      <c r="G10" s="91" t="s">
        <v>206</v>
      </c>
      <c r="H10" s="88" t="s">
        <v>207</v>
      </c>
      <c r="I10" s="136" t="s">
        <v>208</v>
      </c>
      <c r="J10" s="135">
        <v>15</v>
      </c>
      <c r="K10" s="135">
        <v>8</v>
      </c>
      <c r="L10" s="135">
        <v>8</v>
      </c>
      <c r="M10" s="252">
        <f>L10+K10+J10</f>
        <v>31</v>
      </c>
      <c r="N10" s="135">
        <v>11</v>
      </c>
      <c r="O10" s="135">
        <v>10</v>
      </c>
      <c r="P10" s="135">
        <v>9</v>
      </c>
      <c r="Q10" s="252">
        <f>P10+O10+N10</f>
        <v>30</v>
      </c>
      <c r="R10" s="135"/>
      <c r="S10" s="135"/>
      <c r="T10" s="135"/>
      <c r="U10" s="252">
        <f>T10+S10+R10</f>
        <v>0</v>
      </c>
      <c r="V10" s="135">
        <v>7</v>
      </c>
      <c r="W10" s="135">
        <v>14</v>
      </c>
      <c r="X10" s="135">
        <v>8</v>
      </c>
      <c r="Y10" s="252">
        <f>X10+W10+V10</f>
        <v>29</v>
      </c>
      <c r="Z10" s="135">
        <v>9</v>
      </c>
      <c r="AA10" s="135">
        <v>7</v>
      </c>
      <c r="AB10" s="135">
        <v>6</v>
      </c>
      <c r="AC10" s="252">
        <f>AB10+AA10+Z10</f>
        <v>22</v>
      </c>
      <c r="AD10" s="135">
        <v>3</v>
      </c>
      <c r="AE10" s="135">
        <v>6</v>
      </c>
      <c r="AF10" s="135">
        <v>6</v>
      </c>
      <c r="AG10" s="252">
        <f>AF10+AE10+AD10</f>
        <v>15</v>
      </c>
      <c r="AH10" s="135">
        <v>8</v>
      </c>
      <c r="AI10" s="135">
        <v>11</v>
      </c>
      <c r="AJ10" s="135">
        <v>6</v>
      </c>
      <c r="AK10" s="252">
        <f>AJ10+AI10+AH10</f>
        <v>25</v>
      </c>
      <c r="AL10" s="135"/>
      <c r="AM10" s="135"/>
      <c r="AN10" s="135"/>
      <c r="AO10" s="252">
        <f>AN10+AM10+AL10</f>
        <v>0</v>
      </c>
      <c r="AP10" s="537">
        <f>AO10+AK10+AG10+AC10+Y10+U10+Q10+M10</f>
        <v>152</v>
      </c>
    </row>
    <row r="11" spans="1:42" ht="127.5">
      <c r="A11" s="134">
        <f>A10+1</f>
        <v>2</v>
      </c>
      <c r="B11" s="280"/>
      <c r="C11" s="45" t="s">
        <v>652</v>
      </c>
      <c r="D11" s="78">
        <v>1981</v>
      </c>
      <c r="E11" s="78" t="s">
        <v>72</v>
      </c>
      <c r="F11" s="100" t="s">
        <v>653</v>
      </c>
      <c r="G11" s="304" t="s">
        <v>683</v>
      </c>
      <c r="H11" s="303" t="s">
        <v>680</v>
      </c>
      <c r="I11" s="136" t="s">
        <v>684</v>
      </c>
      <c r="J11" s="135"/>
      <c r="K11" s="135"/>
      <c r="L11" s="135"/>
      <c r="M11" s="252">
        <f>L11+K11+J11</f>
        <v>0</v>
      </c>
      <c r="N11" s="135"/>
      <c r="O11" s="135"/>
      <c r="P11" s="135"/>
      <c r="Q11" s="252">
        <f>P11+O11+N11</f>
        <v>0</v>
      </c>
      <c r="R11" s="135"/>
      <c r="S11" s="135"/>
      <c r="T11" s="135"/>
      <c r="U11" s="252">
        <f>T11+S11+R11</f>
        <v>0</v>
      </c>
      <c r="V11" s="135">
        <v>13</v>
      </c>
      <c r="W11" s="135">
        <v>9</v>
      </c>
      <c r="X11" s="135">
        <v>3</v>
      </c>
      <c r="Y11" s="252">
        <f>X11+W11+V11</f>
        <v>25</v>
      </c>
      <c r="Z11" s="135">
        <v>5</v>
      </c>
      <c r="AA11" s="135">
        <v>3</v>
      </c>
      <c r="AB11" s="135">
        <v>5</v>
      </c>
      <c r="AC11" s="252">
        <f>AB11+AA11+Z11</f>
        <v>13</v>
      </c>
      <c r="AD11" s="135">
        <v>9</v>
      </c>
      <c r="AE11" s="135">
        <v>8</v>
      </c>
      <c r="AF11" s="135">
        <v>8</v>
      </c>
      <c r="AG11" s="252">
        <f>AF11+AE11+AD11</f>
        <v>25</v>
      </c>
      <c r="AH11" s="135">
        <v>9</v>
      </c>
      <c r="AI11" s="135">
        <v>10</v>
      </c>
      <c r="AJ11" s="135">
        <v>10</v>
      </c>
      <c r="AK11" s="252">
        <f>AJ11+AI11+AH11</f>
        <v>29</v>
      </c>
      <c r="AL11" s="135"/>
      <c r="AM11" s="135"/>
      <c r="AN11" s="135"/>
      <c r="AO11" s="252">
        <f>AN11+AM11+AL11</f>
        <v>0</v>
      </c>
      <c r="AP11" s="537">
        <f>AO11+AK11+AG11+AC11+Y11+U11+Q11+M11</f>
        <v>92</v>
      </c>
    </row>
    <row r="12" spans="1:42" ht="127.5">
      <c r="A12" s="134">
        <f>A11+1</f>
        <v>3</v>
      </c>
      <c r="B12" s="307"/>
      <c r="C12" s="45" t="s">
        <v>196</v>
      </c>
      <c r="D12" s="78">
        <v>1979</v>
      </c>
      <c r="E12" s="78" t="s">
        <v>72</v>
      </c>
      <c r="F12" s="100" t="s">
        <v>197</v>
      </c>
      <c r="G12" s="91" t="s">
        <v>198</v>
      </c>
      <c r="H12" s="86" t="s">
        <v>199</v>
      </c>
      <c r="I12" s="136" t="s">
        <v>200</v>
      </c>
      <c r="J12" s="135">
        <v>13</v>
      </c>
      <c r="K12" s="135">
        <v>13</v>
      </c>
      <c r="L12" s="135">
        <v>12</v>
      </c>
      <c r="M12" s="252">
        <f>L12+K12+J12</f>
        <v>38</v>
      </c>
      <c r="N12" s="135">
        <v>8</v>
      </c>
      <c r="O12" s="135">
        <v>9</v>
      </c>
      <c r="P12" s="135">
        <v>11</v>
      </c>
      <c r="Q12" s="252">
        <f>P12+O12+N12</f>
        <v>28</v>
      </c>
      <c r="R12" s="135"/>
      <c r="S12" s="135"/>
      <c r="T12" s="135"/>
      <c r="U12" s="252">
        <f>T12+S12+R12</f>
        <v>0</v>
      </c>
      <c r="V12" s="135"/>
      <c r="W12" s="135"/>
      <c r="X12" s="135"/>
      <c r="Y12" s="252">
        <f>X12+W12+V12</f>
        <v>0</v>
      </c>
      <c r="Z12" s="135"/>
      <c r="AA12" s="135"/>
      <c r="AB12" s="135"/>
      <c r="AC12" s="252">
        <f>AB12+AA12+Z12</f>
        <v>0</v>
      </c>
      <c r="AD12" s="135">
        <v>8</v>
      </c>
      <c r="AE12" s="135">
        <v>9</v>
      </c>
      <c r="AF12" s="135">
        <v>9</v>
      </c>
      <c r="AG12" s="252">
        <f>AF12+AE12+AD12</f>
        <v>26</v>
      </c>
      <c r="AH12" s="135"/>
      <c r="AI12" s="135"/>
      <c r="AJ12" s="135"/>
      <c r="AK12" s="252">
        <f>AJ12+AI12+AH12</f>
        <v>0</v>
      </c>
      <c r="AL12" s="135"/>
      <c r="AM12" s="135"/>
      <c r="AN12" s="135"/>
      <c r="AO12" s="252">
        <f>AN12+AM12+AL12</f>
        <v>0</v>
      </c>
      <c r="AP12" s="537">
        <f>AO12+AK12+AG12+AC12+Y12+U12+Q12+M12</f>
        <v>92</v>
      </c>
    </row>
    <row r="13" spans="1:42" ht="127.5">
      <c r="A13" s="134">
        <f>A12+1</f>
        <v>4</v>
      </c>
      <c r="B13" s="307"/>
      <c r="C13" s="45" t="s">
        <v>130</v>
      </c>
      <c r="D13" s="78">
        <v>1992</v>
      </c>
      <c r="E13" s="78" t="s">
        <v>169</v>
      </c>
      <c r="F13" s="100" t="s">
        <v>368</v>
      </c>
      <c r="G13" s="91" t="s">
        <v>369</v>
      </c>
      <c r="H13" s="86" t="s">
        <v>129</v>
      </c>
      <c r="I13" s="136" t="s">
        <v>93</v>
      </c>
      <c r="J13" s="135">
        <v>16</v>
      </c>
      <c r="K13" s="135">
        <v>15</v>
      </c>
      <c r="L13" s="135">
        <v>6</v>
      </c>
      <c r="M13" s="252">
        <f>L13+K13+J13</f>
        <v>37</v>
      </c>
      <c r="N13" s="135">
        <v>12</v>
      </c>
      <c r="O13" s="135">
        <v>7</v>
      </c>
      <c r="P13" s="135">
        <v>4</v>
      </c>
      <c r="Q13" s="252">
        <f>P13+O13+N13</f>
        <v>23</v>
      </c>
      <c r="R13" s="135">
        <v>10</v>
      </c>
      <c r="S13" s="135">
        <v>9</v>
      </c>
      <c r="T13" s="135">
        <v>7</v>
      </c>
      <c r="U13" s="252">
        <f>T13+S13+R13</f>
        <v>26</v>
      </c>
      <c r="V13" s="135"/>
      <c r="W13" s="135"/>
      <c r="X13" s="135"/>
      <c r="Y13" s="252">
        <f>X13+W13+V13</f>
        <v>0</v>
      </c>
      <c r="Z13" s="135"/>
      <c r="AA13" s="135"/>
      <c r="AB13" s="135"/>
      <c r="AC13" s="252">
        <f>AB13+AA13+Z13</f>
        <v>0</v>
      </c>
      <c r="AD13" s="135"/>
      <c r="AE13" s="135"/>
      <c r="AF13" s="135"/>
      <c r="AG13" s="252">
        <f>AF13+AE13+AD13</f>
        <v>0</v>
      </c>
      <c r="AH13" s="135"/>
      <c r="AI13" s="135"/>
      <c r="AJ13" s="135"/>
      <c r="AK13" s="252">
        <f>AJ13+AI13+AH13</f>
        <v>0</v>
      </c>
      <c r="AL13" s="135"/>
      <c r="AM13" s="135"/>
      <c r="AN13" s="135"/>
      <c r="AO13" s="252">
        <f>AN13+AM13+AL13</f>
        <v>0</v>
      </c>
      <c r="AP13" s="537">
        <f>AO13+AK13+AG13+AC13+Y13+U13+Q13+M13</f>
        <v>86</v>
      </c>
    </row>
    <row r="14" spans="1:42" ht="102">
      <c r="A14" s="134">
        <f>A13+1</f>
        <v>5</v>
      </c>
      <c r="B14" s="307"/>
      <c r="C14" s="45" t="s">
        <v>60</v>
      </c>
      <c r="D14" s="78">
        <v>1988</v>
      </c>
      <c r="E14" s="78" t="s">
        <v>84</v>
      </c>
      <c r="F14" s="100" t="s">
        <v>194</v>
      </c>
      <c r="G14" s="91" t="s">
        <v>195</v>
      </c>
      <c r="H14" s="86" t="s">
        <v>59</v>
      </c>
      <c r="I14" s="136" t="s">
        <v>93</v>
      </c>
      <c r="J14" s="135">
        <v>10</v>
      </c>
      <c r="K14" s="135">
        <v>10</v>
      </c>
      <c r="L14" s="135">
        <v>10</v>
      </c>
      <c r="M14" s="252">
        <f>L14+K14+J14</f>
        <v>30</v>
      </c>
      <c r="N14" s="135"/>
      <c r="O14" s="135"/>
      <c r="P14" s="135"/>
      <c r="Q14" s="252">
        <f>P14+O14+N14</f>
        <v>0</v>
      </c>
      <c r="R14" s="135">
        <v>9</v>
      </c>
      <c r="S14" s="135">
        <v>8</v>
      </c>
      <c r="T14" s="135"/>
      <c r="U14" s="252">
        <f>T14+S14+R14</f>
        <v>17</v>
      </c>
      <c r="V14" s="135">
        <v>16</v>
      </c>
      <c r="W14" s="135">
        <v>4</v>
      </c>
      <c r="X14" s="135">
        <v>4</v>
      </c>
      <c r="Y14" s="252">
        <f>X14+W14+V14</f>
        <v>24</v>
      </c>
      <c r="Z14" s="135">
        <v>7</v>
      </c>
      <c r="AA14" s="135">
        <v>6</v>
      </c>
      <c r="AB14" s="135"/>
      <c r="AC14" s="252">
        <f>AB14+AA14+Z14</f>
        <v>13</v>
      </c>
      <c r="AD14" s="135"/>
      <c r="AE14" s="135"/>
      <c r="AF14" s="135"/>
      <c r="AG14" s="252">
        <f>AF14+AE14+AD14</f>
        <v>0</v>
      </c>
      <c r="AH14" s="135"/>
      <c r="AI14" s="135"/>
      <c r="AJ14" s="135"/>
      <c r="AK14" s="252">
        <f>AJ14+AI14+AH14</f>
        <v>0</v>
      </c>
      <c r="AL14" s="135"/>
      <c r="AM14" s="135"/>
      <c r="AN14" s="135"/>
      <c r="AO14" s="252">
        <f>AN14+AM14+AL14</f>
        <v>0</v>
      </c>
      <c r="AP14" s="537">
        <f>AO14+AK14+AG14+AC14+Y14+U14+Q14+M14</f>
        <v>84</v>
      </c>
    </row>
    <row r="15" spans="1:42" ht="127.5">
      <c r="A15" s="134">
        <f>A14+1</f>
        <v>6</v>
      </c>
      <c r="B15" s="308"/>
      <c r="C15" s="45" t="s">
        <v>771</v>
      </c>
      <c r="D15" s="43">
        <v>1995</v>
      </c>
      <c r="E15" s="43" t="s">
        <v>84</v>
      </c>
      <c r="F15" s="108" t="s">
        <v>772</v>
      </c>
      <c r="G15" s="91" t="s">
        <v>773</v>
      </c>
      <c r="H15" s="88" t="s">
        <v>774</v>
      </c>
      <c r="I15" s="298" t="s">
        <v>775</v>
      </c>
      <c r="J15" s="135"/>
      <c r="K15" s="135"/>
      <c r="L15" s="135"/>
      <c r="M15" s="252">
        <f>L15+K15+J15</f>
        <v>0</v>
      </c>
      <c r="N15" s="135"/>
      <c r="O15" s="135"/>
      <c r="P15" s="135"/>
      <c r="Q15" s="252">
        <f>P15+O15+N15</f>
        <v>0</v>
      </c>
      <c r="R15" s="135">
        <v>7</v>
      </c>
      <c r="S15" s="135">
        <v>3</v>
      </c>
      <c r="T15" s="135">
        <v>6</v>
      </c>
      <c r="U15" s="252">
        <f>T15+S15+R15</f>
        <v>16</v>
      </c>
      <c r="V15" s="135"/>
      <c r="W15" s="135"/>
      <c r="X15" s="135"/>
      <c r="Y15" s="252">
        <f>X15+W15+V15</f>
        <v>0</v>
      </c>
      <c r="Z15" s="135">
        <v>6</v>
      </c>
      <c r="AA15" s="135">
        <v>10</v>
      </c>
      <c r="AB15" s="135">
        <v>8</v>
      </c>
      <c r="AC15" s="252">
        <f>AB15+AA15+Z15</f>
        <v>24</v>
      </c>
      <c r="AD15" s="135"/>
      <c r="AE15" s="135"/>
      <c r="AF15" s="135"/>
      <c r="AG15" s="252">
        <f>AF15+AE15+AD15</f>
        <v>0</v>
      </c>
      <c r="AH15" s="135">
        <v>10</v>
      </c>
      <c r="AI15" s="135">
        <v>5</v>
      </c>
      <c r="AJ15" s="135">
        <v>7</v>
      </c>
      <c r="AK15" s="252">
        <f>AJ15+AI15+AH15</f>
        <v>22</v>
      </c>
      <c r="AL15" s="135"/>
      <c r="AM15" s="135"/>
      <c r="AN15" s="135"/>
      <c r="AO15" s="252">
        <f>AN15+AM15+AL15</f>
        <v>0</v>
      </c>
      <c r="AP15" s="537">
        <f>AO15+AK15+AG15+AC15+Y15+U15+Q15+M15</f>
        <v>62</v>
      </c>
    </row>
    <row r="16" spans="1:42" ht="102">
      <c r="A16" s="134">
        <f>A13+1</f>
        <v>5</v>
      </c>
      <c r="B16" s="307"/>
      <c r="C16" s="45" t="s">
        <v>652</v>
      </c>
      <c r="D16" s="78">
        <v>1981</v>
      </c>
      <c r="E16" s="78" t="s">
        <v>72</v>
      </c>
      <c r="F16" s="100" t="s">
        <v>654</v>
      </c>
      <c r="G16" s="304" t="s">
        <v>692</v>
      </c>
      <c r="H16" s="303" t="s">
        <v>680</v>
      </c>
      <c r="I16" s="136" t="s">
        <v>684</v>
      </c>
      <c r="J16" s="135"/>
      <c r="K16" s="135"/>
      <c r="L16" s="135"/>
      <c r="M16" s="252">
        <f>L16+K16+J16</f>
        <v>0</v>
      </c>
      <c r="N16" s="135"/>
      <c r="O16" s="135"/>
      <c r="P16" s="135"/>
      <c r="Q16" s="252">
        <f>P16+O16+N16</f>
        <v>0</v>
      </c>
      <c r="R16" s="135"/>
      <c r="S16" s="135"/>
      <c r="T16" s="135"/>
      <c r="U16" s="252">
        <f>T16+S16+R16</f>
        <v>0</v>
      </c>
      <c r="V16" s="135">
        <v>8</v>
      </c>
      <c r="W16" s="135">
        <v>6</v>
      </c>
      <c r="X16" s="135">
        <v>1</v>
      </c>
      <c r="Y16" s="252">
        <f>X16+W16+V16</f>
        <v>15</v>
      </c>
      <c r="Z16" s="135">
        <v>4</v>
      </c>
      <c r="AA16" s="135">
        <v>9</v>
      </c>
      <c r="AB16" s="135">
        <v>4</v>
      </c>
      <c r="AC16" s="252">
        <f>AB16+AA16+Z16</f>
        <v>17</v>
      </c>
      <c r="AD16" s="135">
        <v>7</v>
      </c>
      <c r="AE16" s="135">
        <v>4</v>
      </c>
      <c r="AF16" s="135">
        <v>2</v>
      </c>
      <c r="AG16" s="252">
        <f>AF16+AE16+AD16</f>
        <v>13</v>
      </c>
      <c r="AH16" s="135">
        <v>6</v>
      </c>
      <c r="AI16" s="135">
        <v>7</v>
      </c>
      <c r="AJ16" s="135">
        <v>2</v>
      </c>
      <c r="AK16" s="252">
        <f>AJ16+AI16+AH16</f>
        <v>15</v>
      </c>
      <c r="AL16" s="135"/>
      <c r="AM16" s="135"/>
      <c r="AN16" s="135"/>
      <c r="AO16" s="252">
        <f>AN16+AM16+AL16</f>
        <v>0</v>
      </c>
      <c r="AP16" s="537">
        <f>AO16+AK16+AG16+AC16+Y16+U16+Q16+M16</f>
        <v>60</v>
      </c>
    </row>
    <row r="17" spans="1:42" ht="102">
      <c r="A17" s="134">
        <f>A16+1</f>
        <v>6</v>
      </c>
      <c r="B17" s="280"/>
      <c r="C17" s="45" t="s">
        <v>130</v>
      </c>
      <c r="D17" s="105">
        <v>1992</v>
      </c>
      <c r="E17" s="43" t="s">
        <v>169</v>
      </c>
      <c r="F17" s="108" t="s">
        <v>180</v>
      </c>
      <c r="G17" s="91" t="s">
        <v>622</v>
      </c>
      <c r="H17" s="101" t="s">
        <v>129</v>
      </c>
      <c r="I17" s="154" t="s">
        <v>93</v>
      </c>
      <c r="J17" s="135">
        <v>0</v>
      </c>
      <c r="K17" s="135"/>
      <c r="L17" s="135">
        <v>11</v>
      </c>
      <c r="M17" s="252">
        <f>L17+K17+J17</f>
        <v>11</v>
      </c>
      <c r="N17" s="135">
        <v>9</v>
      </c>
      <c r="O17" s="135">
        <v>6</v>
      </c>
      <c r="P17" s="135">
        <v>10</v>
      </c>
      <c r="Q17" s="252">
        <f>P17+O17+N17</f>
        <v>25</v>
      </c>
      <c r="R17" s="135">
        <v>8</v>
      </c>
      <c r="S17" s="135">
        <v>10</v>
      </c>
      <c r="T17" s="135">
        <v>5</v>
      </c>
      <c r="U17" s="252">
        <f>T17+S17+R17</f>
        <v>23</v>
      </c>
      <c r="V17" s="135"/>
      <c r="W17" s="135"/>
      <c r="X17" s="135"/>
      <c r="Y17" s="252">
        <f>X17+W17+V17</f>
        <v>0</v>
      </c>
      <c r="Z17" s="135"/>
      <c r="AA17" s="135"/>
      <c r="AB17" s="135"/>
      <c r="AC17" s="252">
        <f>AB17+AA17+Z17</f>
        <v>0</v>
      </c>
      <c r="AD17" s="135"/>
      <c r="AE17" s="135"/>
      <c r="AF17" s="135"/>
      <c r="AG17" s="252">
        <f>AF17+AE17+AD17</f>
        <v>0</v>
      </c>
      <c r="AH17" s="135"/>
      <c r="AI17" s="135"/>
      <c r="AJ17" s="135"/>
      <c r="AK17" s="252">
        <f>AJ17+AI17+AH17</f>
        <v>0</v>
      </c>
      <c r="AL17" s="135"/>
      <c r="AM17" s="135"/>
      <c r="AN17" s="135"/>
      <c r="AO17" s="252">
        <f>AN17+AM17+AL17</f>
        <v>0</v>
      </c>
      <c r="AP17" s="537">
        <f>AO17+AK17+AG17+AC17+Y17+U17+Q17+M17</f>
        <v>59</v>
      </c>
    </row>
    <row r="18" spans="1:42" ht="85.5">
      <c r="A18" s="134">
        <f>A17+1</f>
        <v>7</v>
      </c>
      <c r="B18" s="307"/>
      <c r="C18" s="45" t="s">
        <v>227</v>
      </c>
      <c r="D18" s="78">
        <v>1991</v>
      </c>
      <c r="E18" s="78" t="s">
        <v>84</v>
      </c>
      <c r="F18" s="100" t="s">
        <v>228</v>
      </c>
      <c r="G18" s="91" t="s">
        <v>623</v>
      </c>
      <c r="H18" s="86" t="s">
        <v>129</v>
      </c>
      <c r="I18" s="136" t="s">
        <v>93</v>
      </c>
      <c r="J18" s="135">
        <v>6</v>
      </c>
      <c r="K18" s="135">
        <v>14</v>
      </c>
      <c r="L18" s="135">
        <v>7</v>
      </c>
      <c r="M18" s="252">
        <f>L18+K18+J18</f>
        <v>27</v>
      </c>
      <c r="N18" s="135">
        <v>3</v>
      </c>
      <c r="O18" s="135">
        <v>8</v>
      </c>
      <c r="P18" s="135">
        <v>7</v>
      </c>
      <c r="Q18" s="252">
        <f>P18+O18+N18</f>
        <v>18</v>
      </c>
      <c r="R18" s="135">
        <v>2</v>
      </c>
      <c r="S18" s="135">
        <v>5</v>
      </c>
      <c r="T18" s="135">
        <v>3</v>
      </c>
      <c r="U18" s="252">
        <f>T18+S18+R18</f>
        <v>10</v>
      </c>
      <c r="V18" s="135"/>
      <c r="W18" s="135"/>
      <c r="X18" s="135"/>
      <c r="Y18" s="252">
        <f>X18+W18+V18</f>
        <v>0</v>
      </c>
      <c r="Z18" s="135"/>
      <c r="AA18" s="135"/>
      <c r="AB18" s="135"/>
      <c r="AC18" s="252">
        <f>AB18+AA18+Z18</f>
        <v>0</v>
      </c>
      <c r="AD18" s="135"/>
      <c r="AE18" s="135"/>
      <c r="AF18" s="135"/>
      <c r="AG18" s="252">
        <f>AF18+AE18+AD18</f>
        <v>0</v>
      </c>
      <c r="AH18" s="135"/>
      <c r="AI18" s="135"/>
      <c r="AJ18" s="135"/>
      <c r="AK18" s="252">
        <f>AJ18+AI18+AH18</f>
        <v>0</v>
      </c>
      <c r="AL18" s="135"/>
      <c r="AM18" s="135"/>
      <c r="AN18" s="135"/>
      <c r="AO18" s="252">
        <f>AN18+AM18+AL18</f>
        <v>0</v>
      </c>
      <c r="AP18" s="537">
        <f>AO18+AK18+AG18+AC18+Y18+U18+Q18+M18</f>
        <v>55</v>
      </c>
    </row>
    <row r="19" spans="1:42" ht="102">
      <c r="A19" s="134">
        <f>A18+1</f>
        <v>8</v>
      </c>
      <c r="B19" s="307"/>
      <c r="C19" s="45" t="s">
        <v>167</v>
      </c>
      <c r="D19" s="78">
        <v>1988</v>
      </c>
      <c r="E19" s="78" t="s">
        <v>72</v>
      </c>
      <c r="F19" s="100" t="s">
        <v>212</v>
      </c>
      <c r="G19" s="91" t="s">
        <v>213</v>
      </c>
      <c r="H19" s="86" t="s">
        <v>159</v>
      </c>
      <c r="I19" s="136" t="s">
        <v>214</v>
      </c>
      <c r="J19" s="135">
        <v>9</v>
      </c>
      <c r="K19" s="135">
        <v>5</v>
      </c>
      <c r="L19" s="135">
        <v>3</v>
      </c>
      <c r="M19" s="252">
        <f>L19+K19+J19</f>
        <v>17</v>
      </c>
      <c r="N19" s="135">
        <v>4</v>
      </c>
      <c r="O19" s="135">
        <v>4</v>
      </c>
      <c r="P19" s="135">
        <v>5</v>
      </c>
      <c r="Q19" s="252">
        <f>P19+O19+N19</f>
        <v>13</v>
      </c>
      <c r="R19" s="135"/>
      <c r="S19" s="135"/>
      <c r="T19" s="135"/>
      <c r="U19" s="252">
        <f>T19+S19+R19</f>
        <v>0</v>
      </c>
      <c r="V19" s="135">
        <v>11</v>
      </c>
      <c r="W19" s="135">
        <v>12</v>
      </c>
      <c r="X19" s="135"/>
      <c r="Y19" s="252">
        <f>X19+W19+V19</f>
        <v>23</v>
      </c>
      <c r="Z19" s="135"/>
      <c r="AA19" s="135"/>
      <c r="AB19" s="135"/>
      <c r="AC19" s="252">
        <f>AB19+AA19+Z19</f>
        <v>0</v>
      </c>
      <c r="AD19" s="135"/>
      <c r="AE19" s="135"/>
      <c r="AF19" s="135"/>
      <c r="AG19" s="252">
        <f>AF19+AE19+AD19</f>
        <v>0</v>
      </c>
      <c r="AH19" s="135"/>
      <c r="AI19" s="135"/>
      <c r="AJ19" s="135"/>
      <c r="AK19" s="252">
        <f>AJ19+AI19+AH19</f>
        <v>0</v>
      </c>
      <c r="AL19" s="135"/>
      <c r="AM19" s="135"/>
      <c r="AN19" s="135"/>
      <c r="AO19" s="252">
        <f>AN19+AM19+AL19</f>
        <v>0</v>
      </c>
      <c r="AP19" s="537">
        <f>AO19+AK19+AG19+AC19+Y19+U19+Q19+M19</f>
        <v>53</v>
      </c>
    </row>
    <row r="20" spans="1:42" ht="102">
      <c r="A20" s="134">
        <f>A19+1</f>
        <v>9</v>
      </c>
      <c r="B20" s="305"/>
      <c r="C20" s="269" t="s">
        <v>682</v>
      </c>
      <c r="D20" s="277">
        <v>1965</v>
      </c>
      <c r="E20" s="277" t="s">
        <v>72</v>
      </c>
      <c r="F20" s="269" t="s">
        <v>678</v>
      </c>
      <c r="G20" s="304" t="s">
        <v>679</v>
      </c>
      <c r="H20" s="303" t="s">
        <v>680</v>
      </c>
      <c r="I20" s="136" t="s">
        <v>681</v>
      </c>
      <c r="J20" s="135"/>
      <c r="K20" s="135"/>
      <c r="L20" s="135"/>
      <c r="M20" s="252">
        <f>L20+K20+J20</f>
        <v>0</v>
      </c>
      <c r="N20" s="135"/>
      <c r="O20" s="135"/>
      <c r="P20" s="135"/>
      <c r="Q20" s="252">
        <f>P20+O20+N20</f>
        <v>0</v>
      </c>
      <c r="R20" s="135"/>
      <c r="S20" s="135"/>
      <c r="T20" s="135"/>
      <c r="U20" s="252">
        <f>T20+S20+R20</f>
        <v>0</v>
      </c>
      <c r="V20" s="135">
        <v>14</v>
      </c>
      <c r="W20" s="135">
        <v>7</v>
      </c>
      <c r="X20" s="135">
        <v>5</v>
      </c>
      <c r="Y20" s="252">
        <f>X20+W20+V20</f>
        <v>26</v>
      </c>
      <c r="Z20" s="135">
        <v>1</v>
      </c>
      <c r="AA20" s="135">
        <v>5</v>
      </c>
      <c r="AB20" s="135">
        <v>7</v>
      </c>
      <c r="AC20" s="252">
        <f>AB20+AA20+Z20</f>
        <v>13</v>
      </c>
      <c r="AD20" s="135"/>
      <c r="AE20" s="135"/>
      <c r="AF20" s="135"/>
      <c r="AG20" s="252">
        <f>AF20+AE20+AD20</f>
        <v>0</v>
      </c>
      <c r="AH20" s="135">
        <v>4</v>
      </c>
      <c r="AI20" s="135">
        <v>4</v>
      </c>
      <c r="AJ20" s="135">
        <v>3</v>
      </c>
      <c r="AK20" s="252">
        <f>AJ20+AI20+AH20</f>
        <v>11</v>
      </c>
      <c r="AL20" s="135"/>
      <c r="AM20" s="135"/>
      <c r="AN20" s="135"/>
      <c r="AO20" s="252">
        <f>AN20+AM20+AL20</f>
        <v>0</v>
      </c>
      <c r="AP20" s="537">
        <f>AO20+AK20+AG20+AC20+Y20+U20+Q20+M20</f>
        <v>50</v>
      </c>
    </row>
    <row r="21" spans="1:42" ht="127.5">
      <c r="A21" s="134">
        <f>A20+1</f>
        <v>10</v>
      </c>
      <c r="B21" s="280"/>
      <c r="C21" s="270" t="s">
        <v>209</v>
      </c>
      <c r="D21" s="256">
        <v>1992</v>
      </c>
      <c r="E21" s="256" t="s">
        <v>113</v>
      </c>
      <c r="F21" s="290" t="s">
        <v>210</v>
      </c>
      <c r="G21" s="258" t="s">
        <v>211</v>
      </c>
      <c r="H21" s="291" t="s">
        <v>207</v>
      </c>
      <c r="I21" s="259" t="s">
        <v>208</v>
      </c>
      <c r="J21" s="135">
        <v>12</v>
      </c>
      <c r="K21" s="135">
        <v>12</v>
      </c>
      <c r="L21" s="135">
        <v>1</v>
      </c>
      <c r="M21" s="252">
        <f>L21+K21+J21</f>
        <v>25</v>
      </c>
      <c r="N21" s="135">
        <v>10</v>
      </c>
      <c r="O21" s="135"/>
      <c r="P21" s="135">
        <v>6</v>
      </c>
      <c r="Q21" s="252">
        <f>P21+O21+N21</f>
        <v>16</v>
      </c>
      <c r="R21" s="135"/>
      <c r="S21" s="135"/>
      <c r="T21" s="135"/>
      <c r="U21" s="252">
        <f>T21+S21+R21</f>
        <v>0</v>
      </c>
      <c r="V21" s="135"/>
      <c r="W21" s="135"/>
      <c r="X21" s="135"/>
      <c r="Y21" s="252">
        <f>X21+W21+V21</f>
        <v>0</v>
      </c>
      <c r="Z21" s="135"/>
      <c r="AA21" s="135"/>
      <c r="AB21" s="135"/>
      <c r="AC21" s="252">
        <f>AB21+AA21+Z21</f>
        <v>0</v>
      </c>
      <c r="AD21" s="135"/>
      <c r="AE21" s="135"/>
      <c r="AF21" s="135"/>
      <c r="AG21" s="252">
        <f>AF21+AE21+AD21</f>
        <v>0</v>
      </c>
      <c r="AH21" s="135"/>
      <c r="AI21" s="135"/>
      <c r="AJ21" s="135"/>
      <c r="AK21" s="252">
        <f>AJ21+AI21+AH21</f>
        <v>0</v>
      </c>
      <c r="AL21" s="135"/>
      <c r="AM21" s="135"/>
      <c r="AN21" s="135"/>
      <c r="AO21" s="252">
        <f>AN21+AM21+AL21</f>
        <v>0</v>
      </c>
      <c r="AP21" s="537">
        <f>AO21+AK21+AG21+AC21+Y21+U21+Q21+M21</f>
        <v>41</v>
      </c>
    </row>
    <row r="22" spans="1:42" ht="153">
      <c r="A22" s="134">
        <f>A21+1</f>
        <v>11</v>
      </c>
      <c r="B22" s="307"/>
      <c r="C22" s="45" t="s">
        <v>64</v>
      </c>
      <c r="D22" s="78">
        <v>1992</v>
      </c>
      <c r="E22" s="78" t="s">
        <v>84</v>
      </c>
      <c r="F22" s="100" t="s">
        <v>215</v>
      </c>
      <c r="G22" s="91" t="s">
        <v>216</v>
      </c>
      <c r="H22" s="86" t="s">
        <v>63</v>
      </c>
      <c r="I22" s="136" t="s">
        <v>102</v>
      </c>
      <c r="J22" s="135">
        <v>8</v>
      </c>
      <c r="K22" s="135">
        <v>11</v>
      </c>
      <c r="L22" s="135">
        <v>4</v>
      </c>
      <c r="M22" s="252">
        <f>L22+K22+J22</f>
        <v>23</v>
      </c>
      <c r="N22" s="135">
        <v>7</v>
      </c>
      <c r="O22" s="135">
        <v>3</v>
      </c>
      <c r="P22" s="135">
        <v>8</v>
      </c>
      <c r="Q22" s="252">
        <f>P22+O22+N22</f>
        <v>18</v>
      </c>
      <c r="R22" s="135"/>
      <c r="S22" s="135"/>
      <c r="T22" s="135"/>
      <c r="U22" s="252">
        <f>T22+S22+R22</f>
        <v>0</v>
      </c>
      <c r="V22" s="135"/>
      <c r="W22" s="135"/>
      <c r="X22" s="135"/>
      <c r="Y22" s="252">
        <f>X22+W22+V22</f>
        <v>0</v>
      </c>
      <c r="Z22" s="135"/>
      <c r="AA22" s="135"/>
      <c r="AB22" s="135"/>
      <c r="AC22" s="252">
        <f>AB22+AA22+Z22</f>
        <v>0</v>
      </c>
      <c r="AD22" s="135"/>
      <c r="AE22" s="135"/>
      <c r="AF22" s="135"/>
      <c r="AG22" s="252">
        <f>AF22+AE22+AD22</f>
        <v>0</v>
      </c>
      <c r="AH22" s="135"/>
      <c r="AI22" s="135"/>
      <c r="AJ22" s="135"/>
      <c r="AK22" s="252">
        <f>AJ22+AI22+AH22</f>
        <v>0</v>
      </c>
      <c r="AL22" s="135"/>
      <c r="AM22" s="135"/>
      <c r="AN22" s="135"/>
      <c r="AO22" s="252">
        <f>AN22+AM22+AL22</f>
        <v>0</v>
      </c>
      <c r="AP22" s="537">
        <f>AO22+AK22+AG22+AC22+Y22+U22+Q22+M22</f>
        <v>41</v>
      </c>
    </row>
    <row r="23" spans="1:42" ht="102">
      <c r="A23" s="134">
        <f aca="true" t="shared" si="0" ref="A23:A58">A22+1</f>
        <v>12</v>
      </c>
      <c r="B23" s="305"/>
      <c r="C23" s="269" t="s">
        <v>670</v>
      </c>
      <c r="D23" s="277">
        <v>1995</v>
      </c>
      <c r="E23" s="277" t="s">
        <v>84</v>
      </c>
      <c r="F23" s="269" t="s">
        <v>688</v>
      </c>
      <c r="G23" s="304" t="s">
        <v>689</v>
      </c>
      <c r="H23" s="303" t="s">
        <v>690</v>
      </c>
      <c r="I23" s="136" t="s">
        <v>691</v>
      </c>
      <c r="J23" s="135"/>
      <c r="K23" s="135"/>
      <c r="L23" s="135"/>
      <c r="M23" s="252">
        <f>L23+K23+J23</f>
        <v>0</v>
      </c>
      <c r="N23" s="135"/>
      <c r="O23" s="135"/>
      <c r="P23" s="135"/>
      <c r="Q23" s="252">
        <f>P23+O23+N23</f>
        <v>0</v>
      </c>
      <c r="R23" s="135">
        <v>6</v>
      </c>
      <c r="S23" s="135">
        <v>7</v>
      </c>
      <c r="T23" s="135"/>
      <c r="U23" s="252">
        <f>T23+S23+R23</f>
        <v>13</v>
      </c>
      <c r="V23" s="135">
        <v>9</v>
      </c>
      <c r="W23" s="135">
        <v>8</v>
      </c>
      <c r="X23" s="135">
        <v>6</v>
      </c>
      <c r="Y23" s="252">
        <f>X23+W23+V23</f>
        <v>23</v>
      </c>
      <c r="Z23" s="135"/>
      <c r="AA23" s="135"/>
      <c r="AB23" s="135"/>
      <c r="AC23" s="252">
        <f>AB23+AA23+Z23</f>
        <v>0</v>
      </c>
      <c r="AD23" s="135"/>
      <c r="AE23" s="135"/>
      <c r="AF23" s="135"/>
      <c r="AG23" s="252">
        <f>AF23+AE23+AD23</f>
        <v>0</v>
      </c>
      <c r="AH23" s="135"/>
      <c r="AI23" s="135"/>
      <c r="AJ23" s="135"/>
      <c r="AK23" s="252">
        <f>AJ23+AI23+AH23</f>
        <v>0</v>
      </c>
      <c r="AL23" s="135"/>
      <c r="AM23" s="135"/>
      <c r="AN23" s="135"/>
      <c r="AO23" s="252">
        <f>AN23+AM23+AL23</f>
        <v>0</v>
      </c>
      <c r="AP23" s="537">
        <f>AO23+AK23+AG23+AC23+Y23+U23+Q23+M23</f>
        <v>36</v>
      </c>
    </row>
    <row r="24" spans="1:42" ht="102">
      <c r="A24" s="134">
        <f t="shared" si="0"/>
        <v>13</v>
      </c>
      <c r="B24" s="307"/>
      <c r="C24" s="45" t="s">
        <v>655</v>
      </c>
      <c r="D24" s="78">
        <v>1995</v>
      </c>
      <c r="E24" s="78" t="s">
        <v>113</v>
      </c>
      <c r="F24" s="100" t="s">
        <v>927</v>
      </c>
      <c r="G24" s="91" t="s">
        <v>930</v>
      </c>
      <c r="H24" s="99" t="s">
        <v>704</v>
      </c>
      <c r="I24" s="136" t="s">
        <v>691</v>
      </c>
      <c r="J24" s="135"/>
      <c r="K24" s="135"/>
      <c r="L24" s="135"/>
      <c r="M24" s="252">
        <f>L24+K24+J24</f>
        <v>0</v>
      </c>
      <c r="N24" s="135"/>
      <c r="O24" s="135"/>
      <c r="P24" s="135"/>
      <c r="Q24" s="252">
        <f>P24+O24+N24</f>
        <v>0</v>
      </c>
      <c r="R24" s="135"/>
      <c r="S24" s="135"/>
      <c r="T24" s="135"/>
      <c r="U24" s="252">
        <f>T24+S24+R24</f>
        <v>0</v>
      </c>
      <c r="V24" s="135"/>
      <c r="W24" s="135">
        <v>11</v>
      </c>
      <c r="X24" s="135"/>
      <c r="Y24" s="252">
        <f>X24+W24+V24</f>
        <v>11</v>
      </c>
      <c r="Z24" s="135"/>
      <c r="AA24" s="135"/>
      <c r="AB24" s="135"/>
      <c r="AC24" s="252">
        <f>AB24+AA24+Z24</f>
        <v>0</v>
      </c>
      <c r="AD24" s="135">
        <v>5</v>
      </c>
      <c r="AE24" s="135">
        <v>10</v>
      </c>
      <c r="AF24" s="135">
        <v>7</v>
      </c>
      <c r="AG24" s="252">
        <f>AF24+AE24+AD24</f>
        <v>22</v>
      </c>
      <c r="AH24" s="135"/>
      <c r="AI24" s="135">
        <v>2</v>
      </c>
      <c r="AJ24" s="135"/>
      <c r="AK24" s="252">
        <f>AJ24+AI24+AH24</f>
        <v>2</v>
      </c>
      <c r="AL24" s="135"/>
      <c r="AM24" s="135"/>
      <c r="AN24" s="135"/>
      <c r="AO24" s="252">
        <f>AN24+AM24+AL24</f>
        <v>0</v>
      </c>
      <c r="AP24" s="537">
        <f>AO24+AK24+AG24+AC24+Y24+U24+Q24+M24</f>
        <v>35</v>
      </c>
    </row>
    <row r="25" spans="1:42" ht="102">
      <c r="A25" s="134">
        <f t="shared" si="0"/>
        <v>14</v>
      </c>
      <c r="B25" s="305"/>
      <c r="C25" s="269" t="s">
        <v>677</v>
      </c>
      <c r="D25" s="277">
        <v>1989</v>
      </c>
      <c r="E25" s="277" t="s">
        <v>72</v>
      </c>
      <c r="F25" s="269" t="s">
        <v>673</v>
      </c>
      <c r="G25" s="304" t="s">
        <v>674</v>
      </c>
      <c r="H25" s="304" t="s">
        <v>675</v>
      </c>
      <c r="I25" s="298" t="s">
        <v>676</v>
      </c>
      <c r="J25" s="135"/>
      <c r="K25" s="135"/>
      <c r="L25" s="135"/>
      <c r="M25" s="252">
        <f>L25+K25+J25</f>
        <v>0</v>
      </c>
      <c r="N25" s="135"/>
      <c r="O25" s="135"/>
      <c r="P25" s="135"/>
      <c r="Q25" s="252">
        <f>P25+O25+N25</f>
        <v>0</v>
      </c>
      <c r="R25" s="135"/>
      <c r="S25" s="135"/>
      <c r="T25" s="135"/>
      <c r="U25" s="252">
        <f>T25+S25+R25</f>
        <v>0</v>
      </c>
      <c r="V25" s="135">
        <v>15</v>
      </c>
      <c r="W25" s="135">
        <v>13</v>
      </c>
      <c r="X25" s="135">
        <v>7</v>
      </c>
      <c r="Y25" s="252">
        <f>X25+W25+V25</f>
        <v>35</v>
      </c>
      <c r="Z25" s="135"/>
      <c r="AA25" s="135"/>
      <c r="AB25" s="135"/>
      <c r="AC25" s="252">
        <f>AB25+AA25+Z25</f>
        <v>0</v>
      </c>
      <c r="AD25" s="135"/>
      <c r="AE25" s="135"/>
      <c r="AF25" s="135"/>
      <c r="AG25" s="252">
        <f>AF25+AE25+AD25</f>
        <v>0</v>
      </c>
      <c r="AH25" s="135"/>
      <c r="AI25" s="135"/>
      <c r="AJ25" s="135"/>
      <c r="AK25" s="252">
        <f>AJ25+AI25+AH25</f>
        <v>0</v>
      </c>
      <c r="AL25" s="135"/>
      <c r="AM25" s="135"/>
      <c r="AN25" s="135"/>
      <c r="AO25" s="252">
        <f>AN25+AM25+AL25</f>
        <v>0</v>
      </c>
      <c r="AP25" s="537">
        <f>AO25+AK25+AG25+AC25+Y25+U25+Q25+M25</f>
        <v>35</v>
      </c>
    </row>
    <row r="26" spans="1:42" ht="127.5">
      <c r="A26" s="134">
        <f t="shared" si="0"/>
        <v>15</v>
      </c>
      <c r="B26" s="307"/>
      <c r="C26" s="45" t="s">
        <v>71</v>
      </c>
      <c r="D26" s="78">
        <v>1992</v>
      </c>
      <c r="E26" s="78" t="s">
        <v>72</v>
      </c>
      <c r="F26" s="100" t="s">
        <v>73</v>
      </c>
      <c r="G26" s="91" t="s">
        <v>74</v>
      </c>
      <c r="H26" s="86" t="s">
        <v>75</v>
      </c>
      <c r="I26" s="136" t="s">
        <v>76</v>
      </c>
      <c r="J26" s="135">
        <v>14</v>
      </c>
      <c r="K26" s="135">
        <v>6</v>
      </c>
      <c r="L26" s="135">
        <v>14</v>
      </c>
      <c r="M26" s="252">
        <f>L26+K26+J26</f>
        <v>34</v>
      </c>
      <c r="N26" s="135"/>
      <c r="O26" s="135"/>
      <c r="P26" s="135"/>
      <c r="Q26" s="252">
        <f>P26+O26+N26</f>
        <v>0</v>
      </c>
      <c r="R26" s="135"/>
      <c r="S26" s="135"/>
      <c r="T26" s="135"/>
      <c r="U26" s="252">
        <f>T26+S26+R26</f>
        <v>0</v>
      </c>
      <c r="V26" s="135"/>
      <c r="W26" s="135"/>
      <c r="X26" s="135"/>
      <c r="Y26" s="252">
        <f>X26+W26+V26</f>
        <v>0</v>
      </c>
      <c r="Z26" s="135"/>
      <c r="AA26" s="135"/>
      <c r="AB26" s="135"/>
      <c r="AC26" s="252">
        <f>AB26+AA26+Z26</f>
        <v>0</v>
      </c>
      <c r="AD26" s="135"/>
      <c r="AE26" s="135"/>
      <c r="AF26" s="135"/>
      <c r="AG26" s="252">
        <f>AF26+AE26+AD26</f>
        <v>0</v>
      </c>
      <c r="AH26" s="135"/>
      <c r="AI26" s="135"/>
      <c r="AJ26" s="135"/>
      <c r="AK26" s="252">
        <f>AJ26+AI26+AH26</f>
        <v>0</v>
      </c>
      <c r="AL26" s="135"/>
      <c r="AM26" s="135"/>
      <c r="AN26" s="135"/>
      <c r="AO26" s="252">
        <f>AN26+AM26+AL26</f>
        <v>0</v>
      </c>
      <c r="AP26" s="537">
        <f>AO26+AK26+AG26+AC26+Y26+U26+Q26+M26</f>
        <v>34</v>
      </c>
    </row>
    <row r="27" spans="1:42" ht="85.5">
      <c r="A27" s="134">
        <f t="shared" si="0"/>
        <v>16</v>
      </c>
      <c r="B27" s="307"/>
      <c r="C27" s="45" t="s">
        <v>655</v>
      </c>
      <c r="D27" s="78">
        <v>1995</v>
      </c>
      <c r="E27" s="78" t="s">
        <v>113</v>
      </c>
      <c r="F27" s="100" t="s">
        <v>658</v>
      </c>
      <c r="G27" s="91" t="s">
        <v>703</v>
      </c>
      <c r="H27" s="99" t="s">
        <v>704</v>
      </c>
      <c r="I27" s="117" t="s">
        <v>691</v>
      </c>
      <c r="J27" s="135"/>
      <c r="K27" s="135"/>
      <c r="L27" s="135"/>
      <c r="M27" s="252">
        <f>L27+K27+J27</f>
        <v>0</v>
      </c>
      <c r="N27" s="135"/>
      <c r="O27" s="135"/>
      <c r="P27" s="135"/>
      <c r="Q27" s="252">
        <f>P27+O27+N27</f>
        <v>0</v>
      </c>
      <c r="R27" s="135">
        <v>5</v>
      </c>
      <c r="S27" s="135">
        <v>2</v>
      </c>
      <c r="T27" s="135"/>
      <c r="U27" s="252">
        <f>T27+S27+R27</f>
        <v>7</v>
      </c>
      <c r="V27" s="135"/>
      <c r="W27" s="135"/>
      <c r="X27" s="135"/>
      <c r="Y27" s="252">
        <f>X27+W27+V27</f>
        <v>0</v>
      </c>
      <c r="Z27" s="135"/>
      <c r="AA27" s="135"/>
      <c r="AB27" s="135"/>
      <c r="AC27" s="252">
        <f>AB27+AA27+Z27</f>
        <v>0</v>
      </c>
      <c r="AD27" s="135">
        <v>4</v>
      </c>
      <c r="AE27" s="135">
        <v>2</v>
      </c>
      <c r="AF27" s="135">
        <v>4</v>
      </c>
      <c r="AG27" s="252">
        <f>AF27+AE27+AD27</f>
        <v>10</v>
      </c>
      <c r="AH27" s="135">
        <v>7</v>
      </c>
      <c r="AI27" s="135">
        <v>1</v>
      </c>
      <c r="AJ27" s="135">
        <v>8</v>
      </c>
      <c r="AK27" s="252">
        <f>AJ27+AI27+AH27</f>
        <v>16</v>
      </c>
      <c r="AL27" s="135"/>
      <c r="AM27" s="135"/>
      <c r="AN27" s="135"/>
      <c r="AO27" s="252">
        <f>AN27+AM27+AL27</f>
        <v>0</v>
      </c>
      <c r="AP27" s="537">
        <f>AO27+AK27+AG27+AC27+Y27+U27+Q27+M27</f>
        <v>33</v>
      </c>
    </row>
    <row r="28" spans="1:42" ht="153">
      <c r="A28" s="134">
        <f t="shared" si="0"/>
        <v>17</v>
      </c>
      <c r="B28" s="305"/>
      <c r="C28" s="269" t="s">
        <v>687</v>
      </c>
      <c r="D28" s="277">
        <v>1984</v>
      </c>
      <c r="E28" s="277" t="s">
        <v>72</v>
      </c>
      <c r="F28" s="268" t="s">
        <v>685</v>
      </c>
      <c r="G28" s="304" t="s">
        <v>686</v>
      </c>
      <c r="H28" s="303" t="s">
        <v>96</v>
      </c>
      <c r="I28" s="136" t="s">
        <v>171</v>
      </c>
      <c r="J28" s="135"/>
      <c r="K28" s="135"/>
      <c r="L28" s="135"/>
      <c r="M28" s="252">
        <f>L28+K28+J28</f>
        <v>0</v>
      </c>
      <c r="N28" s="135"/>
      <c r="O28" s="135"/>
      <c r="P28" s="135"/>
      <c r="Q28" s="252">
        <f>P28+O28+N28</f>
        <v>0</v>
      </c>
      <c r="R28" s="135"/>
      <c r="S28" s="135"/>
      <c r="T28" s="135"/>
      <c r="U28" s="252">
        <f>T28+S28+R28</f>
        <v>0</v>
      </c>
      <c r="V28" s="135">
        <v>12</v>
      </c>
      <c r="W28" s="135">
        <v>15</v>
      </c>
      <c r="X28" s="135"/>
      <c r="Y28" s="252">
        <f>X28+W28+V28</f>
        <v>27</v>
      </c>
      <c r="Z28" s="135"/>
      <c r="AA28" s="135">
        <v>4</v>
      </c>
      <c r="AB28" s="135">
        <v>2</v>
      </c>
      <c r="AC28" s="252">
        <f>AB28+AA28+Z28</f>
        <v>6</v>
      </c>
      <c r="AD28" s="135"/>
      <c r="AE28" s="135"/>
      <c r="AF28" s="135"/>
      <c r="AG28" s="252">
        <f>AF28+AE28+AD28</f>
        <v>0</v>
      </c>
      <c r="AH28" s="135"/>
      <c r="AI28" s="135"/>
      <c r="AJ28" s="135"/>
      <c r="AK28" s="252">
        <f>AJ28+AI28+AH28</f>
        <v>0</v>
      </c>
      <c r="AL28" s="135"/>
      <c r="AM28" s="135"/>
      <c r="AN28" s="135"/>
      <c r="AO28" s="252">
        <f>AN28+AM28+AL28</f>
        <v>0</v>
      </c>
      <c r="AP28" s="537">
        <f>AO28+AK28+AG28+AC28+Y28+U28+Q28+M28</f>
        <v>33</v>
      </c>
    </row>
    <row r="29" spans="1:42" ht="153">
      <c r="A29" s="134">
        <f t="shared" si="0"/>
        <v>18</v>
      </c>
      <c r="B29" s="307"/>
      <c r="C29" s="45" t="s">
        <v>334</v>
      </c>
      <c r="D29" s="78">
        <v>1968</v>
      </c>
      <c r="E29" s="78" t="s">
        <v>72</v>
      </c>
      <c r="F29" s="100" t="s">
        <v>225</v>
      </c>
      <c r="G29" s="91" t="s">
        <v>226</v>
      </c>
      <c r="H29" s="86" t="s">
        <v>127</v>
      </c>
      <c r="I29" s="136" t="s">
        <v>67</v>
      </c>
      <c r="J29" s="135">
        <v>4</v>
      </c>
      <c r="K29" s="135"/>
      <c r="L29" s="135"/>
      <c r="M29" s="252">
        <f>L29+K29+J29</f>
        <v>4</v>
      </c>
      <c r="N29" s="135">
        <v>6</v>
      </c>
      <c r="O29" s="135"/>
      <c r="P29" s="135"/>
      <c r="Q29" s="252">
        <f>P29+O29+N29</f>
        <v>6</v>
      </c>
      <c r="R29" s="135"/>
      <c r="S29" s="135"/>
      <c r="T29" s="135"/>
      <c r="U29" s="252">
        <f>T29+S29+R29</f>
        <v>0</v>
      </c>
      <c r="V29" s="135">
        <v>10</v>
      </c>
      <c r="W29" s="135"/>
      <c r="X29" s="135"/>
      <c r="Y29" s="252">
        <f>X29+W29+V29</f>
        <v>10</v>
      </c>
      <c r="Z29" s="135"/>
      <c r="AA29" s="135"/>
      <c r="AB29" s="135"/>
      <c r="AC29" s="252">
        <f>AB29+AA29+Z29</f>
        <v>0</v>
      </c>
      <c r="AD29" s="135"/>
      <c r="AE29" s="135"/>
      <c r="AF29" s="135"/>
      <c r="AG29" s="252">
        <f>AF29+AE29+AD29</f>
        <v>0</v>
      </c>
      <c r="AH29" s="135">
        <v>2</v>
      </c>
      <c r="AI29" s="135">
        <v>8</v>
      </c>
      <c r="AJ29" s="135"/>
      <c r="AK29" s="252">
        <f>AJ29+AI29+AH29</f>
        <v>10</v>
      </c>
      <c r="AL29" s="135"/>
      <c r="AM29" s="135"/>
      <c r="AN29" s="135"/>
      <c r="AO29" s="252">
        <f>AN29+AM29+AL29</f>
        <v>0</v>
      </c>
      <c r="AP29" s="537">
        <f>AO29+AK29+AG29+AC29+Y29+U29+Q29+M29</f>
        <v>30</v>
      </c>
    </row>
    <row r="30" spans="1:42" ht="127.5">
      <c r="A30" s="134">
        <f t="shared" si="0"/>
        <v>19</v>
      </c>
      <c r="B30" s="280"/>
      <c r="C30" s="45" t="s">
        <v>222</v>
      </c>
      <c r="D30" s="78">
        <v>1994</v>
      </c>
      <c r="E30" s="78" t="s">
        <v>113</v>
      </c>
      <c r="F30" s="100" t="s">
        <v>223</v>
      </c>
      <c r="G30" s="91" t="s">
        <v>224</v>
      </c>
      <c r="H30" s="86" t="s">
        <v>116</v>
      </c>
      <c r="I30" s="136" t="s">
        <v>112</v>
      </c>
      <c r="J30" s="135">
        <v>2</v>
      </c>
      <c r="K30" s="135">
        <v>3</v>
      </c>
      <c r="L30" s="135">
        <v>13</v>
      </c>
      <c r="M30" s="252">
        <f>L30+K30+J30</f>
        <v>18</v>
      </c>
      <c r="N30" s="135"/>
      <c r="O30" s="135"/>
      <c r="P30" s="135"/>
      <c r="Q30" s="252">
        <f>P30+O30+N30</f>
        <v>0</v>
      </c>
      <c r="R30" s="135">
        <v>3</v>
      </c>
      <c r="S30" s="135">
        <v>4</v>
      </c>
      <c r="T30" s="135">
        <v>1</v>
      </c>
      <c r="U30" s="252">
        <f>T30+S30+R30</f>
        <v>8</v>
      </c>
      <c r="V30" s="135"/>
      <c r="W30" s="135"/>
      <c r="X30" s="135"/>
      <c r="Y30" s="252">
        <f>X30+W30+V30</f>
        <v>0</v>
      </c>
      <c r="Z30" s="135"/>
      <c r="AA30" s="135"/>
      <c r="AB30" s="135"/>
      <c r="AC30" s="252">
        <f>AB30+AA30+Z30</f>
        <v>0</v>
      </c>
      <c r="AD30" s="135"/>
      <c r="AE30" s="135"/>
      <c r="AF30" s="135"/>
      <c r="AG30" s="252">
        <f>AF30+AE30+AD30</f>
        <v>0</v>
      </c>
      <c r="AH30" s="135"/>
      <c r="AI30" s="135"/>
      <c r="AJ30" s="135"/>
      <c r="AK30" s="252">
        <f>AJ30+AI30+AH30</f>
        <v>0</v>
      </c>
      <c r="AL30" s="135"/>
      <c r="AM30" s="135"/>
      <c r="AN30" s="135"/>
      <c r="AO30" s="252">
        <f>AN30+AM30+AL30</f>
        <v>0</v>
      </c>
      <c r="AP30" s="537">
        <f>AO30+AK30+AG30+AC30+Y30+U30+Q30+M30</f>
        <v>26</v>
      </c>
    </row>
    <row r="31" spans="1:42" ht="127.5">
      <c r="A31" s="134">
        <f t="shared" si="0"/>
        <v>20</v>
      </c>
      <c r="B31" s="307"/>
      <c r="C31" s="269" t="s">
        <v>695</v>
      </c>
      <c r="D31" s="277">
        <v>1998</v>
      </c>
      <c r="E31" s="277" t="s">
        <v>72</v>
      </c>
      <c r="F31" s="306" t="s">
        <v>693</v>
      </c>
      <c r="G31" s="304" t="s">
        <v>694</v>
      </c>
      <c r="H31" s="304" t="s">
        <v>675</v>
      </c>
      <c r="I31" s="298" t="s">
        <v>676</v>
      </c>
      <c r="J31" s="135"/>
      <c r="K31" s="135"/>
      <c r="L31" s="135"/>
      <c r="M31" s="252">
        <f>L31+K31+J31</f>
        <v>0</v>
      </c>
      <c r="N31" s="135"/>
      <c r="O31" s="135"/>
      <c r="P31" s="135"/>
      <c r="Q31" s="252">
        <f>P31+O31+N31</f>
        <v>0</v>
      </c>
      <c r="R31" s="135"/>
      <c r="S31" s="135"/>
      <c r="T31" s="135"/>
      <c r="U31" s="252">
        <f>T31+S31+R31</f>
        <v>0</v>
      </c>
      <c r="V31" s="135">
        <v>6</v>
      </c>
      <c r="W31" s="135">
        <v>16</v>
      </c>
      <c r="X31" s="135">
        <v>2</v>
      </c>
      <c r="Y31" s="252">
        <f>X31+W31+V31</f>
        <v>24</v>
      </c>
      <c r="Z31" s="135"/>
      <c r="AA31" s="135"/>
      <c r="AB31" s="135"/>
      <c r="AC31" s="252">
        <f>AB31+AA31+Z31</f>
        <v>0</v>
      </c>
      <c r="AD31" s="135"/>
      <c r="AE31" s="135"/>
      <c r="AF31" s="135"/>
      <c r="AG31" s="252">
        <f>AF31+AE31+AD31</f>
        <v>0</v>
      </c>
      <c r="AH31" s="135"/>
      <c r="AI31" s="135"/>
      <c r="AJ31" s="135"/>
      <c r="AK31" s="252">
        <f>AJ31+AI31+AH31</f>
        <v>0</v>
      </c>
      <c r="AL31" s="135"/>
      <c r="AM31" s="135"/>
      <c r="AN31" s="135"/>
      <c r="AO31" s="252">
        <f>AN31+AM31+AL31</f>
        <v>0</v>
      </c>
      <c r="AP31" s="537">
        <f>AO31+AK31+AG31+AC31+Y31+U31+Q31+M31</f>
        <v>24</v>
      </c>
    </row>
    <row r="32" spans="1:42" ht="153">
      <c r="A32" s="134">
        <f t="shared" si="0"/>
        <v>21</v>
      </c>
      <c r="B32" s="104"/>
      <c r="C32" s="45" t="s">
        <v>542</v>
      </c>
      <c r="D32" s="78"/>
      <c r="E32" s="78"/>
      <c r="F32" s="100" t="s">
        <v>777</v>
      </c>
      <c r="G32" s="304" t="s">
        <v>928</v>
      </c>
      <c r="H32" s="86" t="s">
        <v>937</v>
      </c>
      <c r="I32" s="136"/>
      <c r="J32" s="135"/>
      <c r="K32" s="135"/>
      <c r="L32" s="135"/>
      <c r="M32" s="252">
        <f>L32+K32+J32</f>
        <v>0</v>
      </c>
      <c r="N32" s="135"/>
      <c r="O32" s="135"/>
      <c r="P32" s="135"/>
      <c r="Q32" s="252">
        <f>P32+O32+N32</f>
        <v>0</v>
      </c>
      <c r="R32" s="135"/>
      <c r="S32" s="135"/>
      <c r="T32" s="135"/>
      <c r="U32" s="252"/>
      <c r="V32" s="135"/>
      <c r="W32" s="135"/>
      <c r="X32" s="135"/>
      <c r="Y32" s="252">
        <f>X32+W32+V32</f>
        <v>0</v>
      </c>
      <c r="Z32" s="135"/>
      <c r="AA32" s="135"/>
      <c r="AB32" s="135"/>
      <c r="AC32" s="252">
        <f>AB32+AA32+Z32</f>
        <v>0</v>
      </c>
      <c r="AD32" s="135"/>
      <c r="AE32" s="135"/>
      <c r="AF32" s="135"/>
      <c r="AG32" s="252">
        <f>AF32+AE32+AD32</f>
        <v>0</v>
      </c>
      <c r="AH32" s="135">
        <v>5</v>
      </c>
      <c r="AI32" s="135">
        <v>9</v>
      </c>
      <c r="AJ32" s="135">
        <v>9</v>
      </c>
      <c r="AK32" s="252">
        <f>AJ32+AI32+AH32</f>
        <v>23</v>
      </c>
      <c r="AL32" s="135"/>
      <c r="AM32" s="135"/>
      <c r="AN32" s="135"/>
      <c r="AO32" s="252">
        <f>AN32+AM32+AL32</f>
        <v>0</v>
      </c>
      <c r="AP32" s="537">
        <f>AO32+AK32+AG32+AC32+Y32+U32+Q32+M32</f>
        <v>23</v>
      </c>
    </row>
    <row r="33" spans="1:42" ht="153">
      <c r="A33" s="134">
        <f t="shared" si="0"/>
        <v>22</v>
      </c>
      <c r="B33" s="104"/>
      <c r="C33" s="45" t="s">
        <v>112</v>
      </c>
      <c r="D33" s="78">
        <v>1966</v>
      </c>
      <c r="E33" s="78" t="s">
        <v>84</v>
      </c>
      <c r="F33" s="100" t="s">
        <v>217</v>
      </c>
      <c r="G33" s="91" t="s">
        <v>218</v>
      </c>
      <c r="H33" s="86" t="s">
        <v>116</v>
      </c>
      <c r="I33" s="136" t="s">
        <v>93</v>
      </c>
      <c r="J33" s="135">
        <v>11</v>
      </c>
      <c r="K33" s="135">
        <v>2</v>
      </c>
      <c r="L33" s="135">
        <v>5</v>
      </c>
      <c r="M33" s="252">
        <f>L33+K33+J33</f>
        <v>18</v>
      </c>
      <c r="N33" s="135"/>
      <c r="O33" s="135"/>
      <c r="P33" s="135"/>
      <c r="Q33" s="252">
        <f>P33+O33+N33</f>
        <v>0</v>
      </c>
      <c r="R33" s="135"/>
      <c r="S33" s="135"/>
      <c r="T33" s="135"/>
      <c r="U33" s="252">
        <f>T33+S33+R33</f>
        <v>0</v>
      </c>
      <c r="V33" s="135"/>
      <c r="W33" s="135"/>
      <c r="X33" s="135"/>
      <c r="Y33" s="252">
        <f>X33+W33+V33</f>
        <v>0</v>
      </c>
      <c r="Z33" s="135"/>
      <c r="AA33" s="135"/>
      <c r="AB33" s="135"/>
      <c r="AC33" s="252">
        <f>AB33+AA33+Z33</f>
        <v>0</v>
      </c>
      <c r="AD33" s="135"/>
      <c r="AE33" s="135"/>
      <c r="AF33" s="135"/>
      <c r="AG33" s="252">
        <f>AF33+AE33+AD33</f>
        <v>0</v>
      </c>
      <c r="AH33" s="135"/>
      <c r="AI33" s="135"/>
      <c r="AJ33" s="135"/>
      <c r="AK33" s="252">
        <f>AJ33+AI33+AH33</f>
        <v>0</v>
      </c>
      <c r="AL33" s="135"/>
      <c r="AM33" s="135"/>
      <c r="AN33" s="135"/>
      <c r="AO33" s="252">
        <f>AN33+AM33+AL33</f>
        <v>0</v>
      </c>
      <c r="AP33" s="537">
        <f>AO33+AK33+AG33+AC33+Y33+U33+Q33+M33</f>
        <v>18</v>
      </c>
    </row>
    <row r="34" spans="1:42" ht="102">
      <c r="A34" s="134">
        <f t="shared" si="0"/>
        <v>23</v>
      </c>
      <c r="B34" s="104"/>
      <c r="C34" s="45" t="s">
        <v>130</v>
      </c>
      <c r="D34" s="78">
        <v>1992</v>
      </c>
      <c r="E34" s="78" t="s">
        <v>169</v>
      </c>
      <c r="F34" s="100" t="s">
        <v>234</v>
      </c>
      <c r="G34" s="91" t="s">
        <v>529</v>
      </c>
      <c r="H34" s="86" t="s">
        <v>129</v>
      </c>
      <c r="I34" s="136" t="s">
        <v>93</v>
      </c>
      <c r="J34" s="135">
        <v>7</v>
      </c>
      <c r="K34" s="135">
        <v>9</v>
      </c>
      <c r="L34" s="135"/>
      <c r="M34" s="252">
        <f>L34+K34+J34</f>
        <v>16</v>
      </c>
      <c r="N34" s="135"/>
      <c r="O34" s="135"/>
      <c r="P34" s="135"/>
      <c r="Q34" s="252">
        <f>P34+O34+N34</f>
        <v>0</v>
      </c>
      <c r="R34" s="135"/>
      <c r="S34" s="135"/>
      <c r="T34" s="135"/>
      <c r="U34" s="252">
        <f>T34+S34+R34</f>
        <v>0</v>
      </c>
      <c r="V34" s="135"/>
      <c r="W34" s="135"/>
      <c r="X34" s="135"/>
      <c r="Y34" s="252">
        <f>X34+W34+V34</f>
        <v>0</v>
      </c>
      <c r="Z34" s="135"/>
      <c r="AA34" s="135"/>
      <c r="AB34" s="135"/>
      <c r="AC34" s="252">
        <f>AB34+AA34+Z34</f>
        <v>0</v>
      </c>
      <c r="AD34" s="135"/>
      <c r="AE34" s="135"/>
      <c r="AF34" s="135"/>
      <c r="AG34" s="252">
        <f>AF34+AE34+AD34</f>
        <v>0</v>
      </c>
      <c r="AH34" s="135"/>
      <c r="AI34" s="135"/>
      <c r="AJ34" s="135"/>
      <c r="AK34" s="252">
        <f>AJ34+AI34+AH34</f>
        <v>0</v>
      </c>
      <c r="AL34" s="135"/>
      <c r="AM34" s="135"/>
      <c r="AN34" s="135"/>
      <c r="AO34" s="252">
        <f>AN34+AM34+AL34</f>
        <v>0</v>
      </c>
      <c r="AP34" s="537">
        <f>AO34+AK34+AG34+AC34+Y34+U34+Q34+M34</f>
        <v>16</v>
      </c>
    </row>
    <row r="35" spans="1:42" ht="102">
      <c r="A35" s="134">
        <f t="shared" si="0"/>
        <v>24</v>
      </c>
      <c r="B35" s="104"/>
      <c r="C35" s="45" t="s">
        <v>656</v>
      </c>
      <c r="D35" s="78">
        <v>1986</v>
      </c>
      <c r="E35" s="78" t="s">
        <v>113</v>
      </c>
      <c r="F35" s="100" t="s">
        <v>657</v>
      </c>
      <c r="G35" s="91" t="s">
        <v>935</v>
      </c>
      <c r="H35" s="86" t="s">
        <v>936</v>
      </c>
      <c r="I35" s="136"/>
      <c r="J35" s="135"/>
      <c r="K35" s="135"/>
      <c r="L35" s="135"/>
      <c r="M35" s="252">
        <f>L35+K35+J35</f>
        <v>0</v>
      </c>
      <c r="N35" s="135"/>
      <c r="O35" s="135"/>
      <c r="P35" s="135"/>
      <c r="Q35" s="252">
        <f>P35+O35+N35</f>
        <v>0</v>
      </c>
      <c r="R35" s="135"/>
      <c r="S35" s="135"/>
      <c r="T35" s="135"/>
      <c r="U35" s="252">
        <f>T35+S35+R35</f>
        <v>0</v>
      </c>
      <c r="V35" s="135"/>
      <c r="W35" s="135"/>
      <c r="X35" s="135"/>
      <c r="Y35" s="252">
        <f>X35+W35+V35</f>
        <v>0</v>
      </c>
      <c r="Z35" s="135"/>
      <c r="AA35" s="135"/>
      <c r="AB35" s="135"/>
      <c r="AC35" s="252">
        <f>AB35+AA35+Z35</f>
        <v>0</v>
      </c>
      <c r="AD35" s="135">
        <v>2</v>
      </c>
      <c r="AE35" s="135">
        <v>7</v>
      </c>
      <c r="AF35" s="135">
        <v>5</v>
      </c>
      <c r="AG35" s="252">
        <f>AF35+AE35+AD35</f>
        <v>14</v>
      </c>
      <c r="AH35" s="135"/>
      <c r="AI35" s="135"/>
      <c r="AJ35" s="135"/>
      <c r="AK35" s="252">
        <f>AJ35+AI35+AH35</f>
        <v>0</v>
      </c>
      <c r="AL35" s="135"/>
      <c r="AM35" s="135"/>
      <c r="AN35" s="135"/>
      <c r="AO35" s="252">
        <f>AN35+AM35+AL35</f>
        <v>0</v>
      </c>
      <c r="AP35" s="537">
        <f>AO35+AK35+AG35+AC35+Y35+U35+Q35+M35</f>
        <v>14</v>
      </c>
    </row>
    <row r="36" spans="1:42" ht="153">
      <c r="A36" s="134">
        <f t="shared" si="0"/>
        <v>25</v>
      </c>
      <c r="B36" s="104"/>
      <c r="C36" s="45" t="s">
        <v>219</v>
      </c>
      <c r="D36" s="78">
        <v>1995</v>
      </c>
      <c r="E36" s="78" t="s">
        <v>72</v>
      </c>
      <c r="F36" s="100" t="s">
        <v>217</v>
      </c>
      <c r="G36" s="91" t="s">
        <v>218</v>
      </c>
      <c r="H36" s="86" t="s">
        <v>116</v>
      </c>
      <c r="I36" s="136"/>
      <c r="J36" s="135"/>
      <c r="K36" s="135"/>
      <c r="L36" s="135"/>
      <c r="M36" s="252">
        <f>L36+K36+J36</f>
        <v>0</v>
      </c>
      <c r="N36" s="135"/>
      <c r="O36" s="135"/>
      <c r="P36" s="135"/>
      <c r="Q36" s="252">
        <f>P36+O36+N36</f>
        <v>0</v>
      </c>
      <c r="R36" s="135">
        <v>4</v>
      </c>
      <c r="S36" s="135">
        <v>6</v>
      </c>
      <c r="T36" s="135">
        <v>4</v>
      </c>
      <c r="U36" s="252">
        <f>T36+S36+R36</f>
        <v>14</v>
      </c>
      <c r="V36" s="135"/>
      <c r="W36" s="135"/>
      <c r="X36" s="135"/>
      <c r="Y36" s="252">
        <f>X36+W36+V36</f>
        <v>0</v>
      </c>
      <c r="Z36" s="135"/>
      <c r="AA36" s="135"/>
      <c r="AB36" s="135"/>
      <c r="AC36" s="252">
        <f>AB36+AA36+Z36</f>
        <v>0</v>
      </c>
      <c r="AD36" s="135"/>
      <c r="AE36" s="135"/>
      <c r="AF36" s="135"/>
      <c r="AG36" s="252">
        <f>AF36+AE36+AD36</f>
        <v>0</v>
      </c>
      <c r="AH36" s="135"/>
      <c r="AI36" s="135"/>
      <c r="AJ36" s="135"/>
      <c r="AK36" s="252">
        <f>AJ36+AI36+AH36</f>
        <v>0</v>
      </c>
      <c r="AL36" s="135"/>
      <c r="AM36" s="135"/>
      <c r="AN36" s="135"/>
      <c r="AO36" s="252">
        <f>AN36+AM36+AL36</f>
        <v>0</v>
      </c>
      <c r="AP36" s="537">
        <f>AO36+AK36+AG36+AC36+Y36+U36+Q36+M36</f>
        <v>14</v>
      </c>
    </row>
    <row r="37" spans="1:42" ht="153">
      <c r="A37" s="134">
        <f t="shared" si="0"/>
        <v>26</v>
      </c>
      <c r="B37" s="104"/>
      <c r="C37" s="45" t="s">
        <v>459</v>
      </c>
      <c r="D37" s="43">
        <v>1995</v>
      </c>
      <c r="E37" s="43" t="s">
        <v>109</v>
      </c>
      <c r="F37" s="108" t="s">
        <v>460</v>
      </c>
      <c r="G37" s="91" t="s">
        <v>556</v>
      </c>
      <c r="H37" s="101" t="s">
        <v>461</v>
      </c>
      <c r="I37" s="154" t="s">
        <v>462</v>
      </c>
      <c r="J37" s="135">
        <v>0</v>
      </c>
      <c r="K37" s="135">
        <v>4</v>
      </c>
      <c r="L37" s="135">
        <v>9</v>
      </c>
      <c r="M37" s="252">
        <f>L37+K37+J37</f>
        <v>13</v>
      </c>
      <c r="N37" s="135"/>
      <c r="O37" s="135"/>
      <c r="P37" s="135"/>
      <c r="Q37" s="252">
        <f>P37+O37+N37</f>
        <v>0</v>
      </c>
      <c r="R37" s="135"/>
      <c r="S37" s="135"/>
      <c r="T37" s="135"/>
      <c r="U37" s="252">
        <f>T37+S37+R37</f>
        <v>0</v>
      </c>
      <c r="V37" s="135"/>
      <c r="W37" s="135"/>
      <c r="X37" s="135"/>
      <c r="Y37" s="252">
        <f>X37+W37+V37</f>
        <v>0</v>
      </c>
      <c r="Z37" s="135"/>
      <c r="AA37" s="135"/>
      <c r="AB37" s="135"/>
      <c r="AC37" s="252">
        <f>AB37+AA37+Z37</f>
        <v>0</v>
      </c>
      <c r="AD37" s="135"/>
      <c r="AE37" s="135"/>
      <c r="AF37" s="135"/>
      <c r="AG37" s="252">
        <f>AF37+AE37+AD37</f>
        <v>0</v>
      </c>
      <c r="AH37" s="135"/>
      <c r="AI37" s="135"/>
      <c r="AJ37" s="135"/>
      <c r="AK37" s="252">
        <f>AJ37+AI37+AH37</f>
        <v>0</v>
      </c>
      <c r="AL37" s="135"/>
      <c r="AM37" s="135"/>
      <c r="AN37" s="135"/>
      <c r="AO37" s="252">
        <f>AN37+AM37+AL37</f>
        <v>0</v>
      </c>
      <c r="AP37" s="537">
        <f>AO37+AK37+AG37+AC37+Y37+U37+Q37+M37</f>
        <v>13</v>
      </c>
    </row>
    <row r="38" spans="1:42" ht="102">
      <c r="A38" s="134">
        <f t="shared" si="0"/>
        <v>27</v>
      </c>
      <c r="B38" s="294"/>
      <c r="C38" s="269" t="s">
        <v>885</v>
      </c>
      <c r="D38" s="277">
        <v>1986</v>
      </c>
      <c r="E38" s="277" t="s">
        <v>84</v>
      </c>
      <c r="F38" s="279" t="s">
        <v>886</v>
      </c>
      <c r="G38" s="304" t="s">
        <v>887</v>
      </c>
      <c r="H38" s="278" t="s">
        <v>888</v>
      </c>
      <c r="I38" s="136" t="s">
        <v>889</v>
      </c>
      <c r="J38" s="135"/>
      <c r="K38" s="135"/>
      <c r="L38" s="135"/>
      <c r="M38" s="252">
        <f>L38+K38+J38</f>
        <v>0</v>
      </c>
      <c r="N38" s="135"/>
      <c r="O38" s="135"/>
      <c r="P38" s="135"/>
      <c r="Q38" s="252">
        <f>P38+O38+N38</f>
        <v>0</v>
      </c>
      <c r="R38" s="135"/>
      <c r="S38" s="135"/>
      <c r="T38" s="135"/>
      <c r="U38" s="252">
        <f>T38+S38+R38</f>
        <v>0</v>
      </c>
      <c r="V38" s="135"/>
      <c r="W38" s="135"/>
      <c r="X38" s="135"/>
      <c r="Y38" s="252">
        <f>X38+W38+V38</f>
        <v>0</v>
      </c>
      <c r="Z38" s="135">
        <v>8</v>
      </c>
      <c r="AA38" s="135">
        <v>2</v>
      </c>
      <c r="AB38" s="135">
        <v>3</v>
      </c>
      <c r="AC38" s="252">
        <f>AB38+AA38+Z38</f>
        <v>13</v>
      </c>
      <c r="AD38" s="135"/>
      <c r="AE38" s="135"/>
      <c r="AF38" s="135"/>
      <c r="AG38" s="252">
        <f>AF38+AE38+AD38</f>
        <v>0</v>
      </c>
      <c r="AH38" s="135"/>
      <c r="AI38" s="135"/>
      <c r="AJ38" s="135"/>
      <c r="AK38" s="252">
        <f>AJ38+AI38+AH38</f>
        <v>0</v>
      </c>
      <c r="AL38" s="135"/>
      <c r="AM38" s="135"/>
      <c r="AN38" s="135"/>
      <c r="AO38" s="252">
        <f>AN38+AM38+AL38</f>
        <v>0</v>
      </c>
      <c r="AP38" s="537">
        <f>AO38+AK38+AG38+AC38+Y38+U38+Q38+M38</f>
        <v>13</v>
      </c>
    </row>
    <row r="39" spans="1:42" ht="178.5">
      <c r="A39" s="134">
        <f t="shared" si="0"/>
        <v>28</v>
      </c>
      <c r="B39" s="280"/>
      <c r="C39" s="45" t="s">
        <v>906</v>
      </c>
      <c r="D39" s="78"/>
      <c r="E39" s="78"/>
      <c r="F39" s="100" t="s">
        <v>907</v>
      </c>
      <c r="G39" s="91" t="s">
        <v>926</v>
      </c>
      <c r="H39" s="86" t="s">
        <v>932</v>
      </c>
      <c r="I39" s="136" t="s">
        <v>933</v>
      </c>
      <c r="J39" s="135"/>
      <c r="K39" s="135"/>
      <c r="L39" s="135"/>
      <c r="M39" s="252">
        <f>L39+K39+J39</f>
        <v>0</v>
      </c>
      <c r="N39" s="135"/>
      <c r="O39" s="135"/>
      <c r="P39" s="135"/>
      <c r="Q39" s="252">
        <f>P39+O39+N39</f>
        <v>0</v>
      </c>
      <c r="R39" s="135"/>
      <c r="S39" s="135"/>
      <c r="T39" s="135"/>
      <c r="U39" s="252"/>
      <c r="V39" s="135"/>
      <c r="W39" s="135"/>
      <c r="X39" s="135"/>
      <c r="Y39" s="252">
        <f>X39+W39+V39</f>
        <v>0</v>
      </c>
      <c r="Z39" s="135"/>
      <c r="AA39" s="135"/>
      <c r="AB39" s="135"/>
      <c r="AC39" s="252">
        <f>AB39+AA39+Z39</f>
        <v>0</v>
      </c>
      <c r="AD39" s="135"/>
      <c r="AE39" s="135"/>
      <c r="AF39" s="135"/>
      <c r="AG39" s="252">
        <f>AF39+AE39+AD39</f>
        <v>0</v>
      </c>
      <c r="AH39" s="135">
        <v>3</v>
      </c>
      <c r="AI39" s="135">
        <v>6</v>
      </c>
      <c r="AJ39" s="135">
        <v>4</v>
      </c>
      <c r="AK39" s="252">
        <f>AJ39+AI39+AH39</f>
        <v>13</v>
      </c>
      <c r="AL39" s="135"/>
      <c r="AM39" s="135"/>
      <c r="AN39" s="135"/>
      <c r="AO39" s="252">
        <f>AN39+AM39+AL39</f>
        <v>0</v>
      </c>
      <c r="AP39" s="537">
        <f>AO39+AK39+AG39+AC39+Y39+U39+Q39+M39</f>
        <v>13</v>
      </c>
    </row>
    <row r="40" spans="1:42" ht="102">
      <c r="A40" s="134">
        <f t="shared" si="0"/>
        <v>29</v>
      </c>
      <c r="B40" s="104"/>
      <c r="C40" s="269" t="s">
        <v>715</v>
      </c>
      <c r="D40" s="277">
        <v>1995</v>
      </c>
      <c r="E40" s="277" t="s">
        <v>705</v>
      </c>
      <c r="F40" s="269" t="s">
        <v>706</v>
      </c>
      <c r="G40" s="304" t="s">
        <v>707</v>
      </c>
      <c r="H40" s="278" t="s">
        <v>708</v>
      </c>
      <c r="I40" s="136" t="s">
        <v>709</v>
      </c>
      <c r="J40" s="135"/>
      <c r="K40" s="135"/>
      <c r="L40" s="135"/>
      <c r="M40" s="252">
        <f>L40+K40+J40</f>
        <v>0</v>
      </c>
      <c r="N40" s="135"/>
      <c r="O40" s="135"/>
      <c r="P40" s="135"/>
      <c r="Q40" s="252">
        <f>P40+O40+N40</f>
        <v>0</v>
      </c>
      <c r="R40" s="135"/>
      <c r="S40" s="135"/>
      <c r="T40" s="135"/>
      <c r="U40" s="252">
        <f>T40+S40+R40</f>
        <v>0</v>
      </c>
      <c r="V40" s="135">
        <v>2</v>
      </c>
      <c r="W40" s="135">
        <v>10</v>
      </c>
      <c r="X40" s="135"/>
      <c r="Y40" s="252">
        <f>X40+W40+V40</f>
        <v>12</v>
      </c>
      <c r="Z40" s="135"/>
      <c r="AA40" s="135"/>
      <c r="AB40" s="135"/>
      <c r="AC40" s="252">
        <f>AB40+AA40+Z40</f>
        <v>0</v>
      </c>
      <c r="AD40" s="135"/>
      <c r="AE40" s="135"/>
      <c r="AF40" s="135"/>
      <c r="AG40" s="252">
        <f>AF40+AE40+AD40</f>
        <v>0</v>
      </c>
      <c r="AH40" s="135"/>
      <c r="AI40" s="135"/>
      <c r="AJ40" s="135"/>
      <c r="AK40" s="252">
        <f>AJ40+AI40+AH40</f>
        <v>0</v>
      </c>
      <c r="AL40" s="135"/>
      <c r="AM40" s="135"/>
      <c r="AN40" s="135"/>
      <c r="AO40" s="252">
        <f>AN40+AM40+AL40</f>
        <v>0</v>
      </c>
      <c r="AP40" s="537">
        <f>AO40+AK40+AG40+AC40+Y40+U40+Q40+M40</f>
        <v>12</v>
      </c>
    </row>
    <row r="41" spans="1:42" ht="127.5">
      <c r="A41" s="134">
        <f t="shared" si="0"/>
        <v>30</v>
      </c>
      <c r="B41" s="307"/>
      <c r="C41" s="45" t="s">
        <v>200</v>
      </c>
      <c r="D41" s="78">
        <v>1968</v>
      </c>
      <c r="E41" s="78" t="s">
        <v>72</v>
      </c>
      <c r="F41" s="100" t="s">
        <v>201</v>
      </c>
      <c r="G41" s="91" t="s">
        <v>202</v>
      </c>
      <c r="H41" s="86" t="s">
        <v>199</v>
      </c>
      <c r="I41" s="136" t="s">
        <v>203</v>
      </c>
      <c r="J41" s="135">
        <v>3</v>
      </c>
      <c r="K41" s="135">
        <v>7</v>
      </c>
      <c r="L41" s="135">
        <v>2</v>
      </c>
      <c r="M41" s="252">
        <f>L41+K41+J41</f>
        <v>12</v>
      </c>
      <c r="N41" s="135"/>
      <c r="O41" s="135"/>
      <c r="P41" s="135"/>
      <c r="Q41" s="252">
        <f>P41+O41+N41</f>
        <v>0</v>
      </c>
      <c r="R41" s="135"/>
      <c r="S41" s="135"/>
      <c r="T41" s="135"/>
      <c r="U41" s="252">
        <f>T41+S41+R41</f>
        <v>0</v>
      </c>
      <c r="V41" s="135"/>
      <c r="W41" s="135"/>
      <c r="X41" s="135"/>
      <c r="Y41" s="252">
        <f>X41+W41+V41</f>
        <v>0</v>
      </c>
      <c r="Z41" s="135"/>
      <c r="AA41" s="135"/>
      <c r="AB41" s="135"/>
      <c r="AC41" s="252">
        <f>AB41+AA41+Z41</f>
        <v>0</v>
      </c>
      <c r="AD41" s="135"/>
      <c r="AE41" s="135"/>
      <c r="AF41" s="135"/>
      <c r="AG41" s="252">
        <f>AF41+AE41+AD41</f>
        <v>0</v>
      </c>
      <c r="AH41" s="135"/>
      <c r="AI41" s="135"/>
      <c r="AJ41" s="135"/>
      <c r="AK41" s="252">
        <f>AJ41+AI41+AH41</f>
        <v>0</v>
      </c>
      <c r="AL41" s="135"/>
      <c r="AM41" s="135"/>
      <c r="AN41" s="135"/>
      <c r="AO41" s="252">
        <f>AN41+AM41+AL41</f>
        <v>0</v>
      </c>
      <c r="AP41" s="537">
        <f>AO41+AK41+AG41+AC41+Y41+U41+Q41+M41</f>
        <v>12</v>
      </c>
    </row>
    <row r="42" spans="1:42" ht="102">
      <c r="A42" s="134">
        <f t="shared" si="0"/>
        <v>31</v>
      </c>
      <c r="B42" s="305"/>
      <c r="C42" s="269" t="s">
        <v>755</v>
      </c>
      <c r="D42" s="267">
        <v>2001</v>
      </c>
      <c r="E42" s="267" t="s">
        <v>72</v>
      </c>
      <c r="F42" s="279" t="s">
        <v>890</v>
      </c>
      <c r="G42" s="304" t="s">
        <v>891</v>
      </c>
      <c r="H42" s="279" t="s">
        <v>96</v>
      </c>
      <c r="I42" s="117" t="s">
        <v>171</v>
      </c>
      <c r="J42" s="135"/>
      <c r="K42" s="135"/>
      <c r="L42" s="135"/>
      <c r="M42" s="252">
        <f>L42+K42+J42</f>
        <v>0</v>
      </c>
      <c r="N42" s="135"/>
      <c r="O42" s="135"/>
      <c r="P42" s="135"/>
      <c r="Q42" s="252">
        <f>P42+O42+N42</f>
        <v>0</v>
      </c>
      <c r="R42" s="135"/>
      <c r="S42" s="135"/>
      <c r="T42" s="135"/>
      <c r="U42" s="252">
        <f>T42+S42+R42</f>
        <v>0</v>
      </c>
      <c r="V42" s="135"/>
      <c r="W42" s="135"/>
      <c r="X42" s="135"/>
      <c r="Y42" s="252">
        <f>X42+W42+V42</f>
        <v>0</v>
      </c>
      <c r="Z42" s="135"/>
      <c r="AA42" s="135">
        <v>11</v>
      </c>
      <c r="AB42" s="135"/>
      <c r="AC42" s="252">
        <f>AB42+AA42+Z42</f>
        <v>11</v>
      </c>
      <c r="AD42" s="135"/>
      <c r="AE42" s="135"/>
      <c r="AF42" s="135"/>
      <c r="AG42" s="252">
        <f>AF42+AE42+AD42</f>
        <v>0</v>
      </c>
      <c r="AH42" s="135"/>
      <c r="AI42" s="135"/>
      <c r="AJ42" s="135"/>
      <c r="AK42" s="252">
        <f>AJ42+AI42+AH42</f>
        <v>0</v>
      </c>
      <c r="AL42" s="135"/>
      <c r="AM42" s="135"/>
      <c r="AN42" s="135"/>
      <c r="AO42" s="252">
        <f>AN42+AM42+AL42</f>
        <v>0</v>
      </c>
      <c r="AP42" s="537">
        <f>AO42+AK42+AG42+AC42+Y42+U42+Q42+M42</f>
        <v>11</v>
      </c>
    </row>
    <row r="43" spans="1:42" ht="102">
      <c r="A43" s="134">
        <f t="shared" si="0"/>
        <v>32</v>
      </c>
      <c r="B43" s="307"/>
      <c r="C43" s="269" t="s">
        <v>880</v>
      </c>
      <c r="D43" s="277">
        <v>1997</v>
      </c>
      <c r="E43" s="277" t="s">
        <v>109</v>
      </c>
      <c r="F43" s="279" t="s">
        <v>881</v>
      </c>
      <c r="G43" s="304" t="s">
        <v>882</v>
      </c>
      <c r="H43" s="304" t="s">
        <v>883</v>
      </c>
      <c r="I43" s="136" t="s">
        <v>884</v>
      </c>
      <c r="J43" s="135"/>
      <c r="K43" s="135"/>
      <c r="L43" s="135"/>
      <c r="M43" s="252">
        <f>L43+K43+J43</f>
        <v>0</v>
      </c>
      <c r="N43" s="135"/>
      <c r="O43" s="135"/>
      <c r="P43" s="135"/>
      <c r="Q43" s="252">
        <f>P43+O43+N43</f>
        <v>0</v>
      </c>
      <c r="R43" s="135"/>
      <c r="S43" s="135"/>
      <c r="T43" s="135"/>
      <c r="U43" s="252">
        <f>T43+S43+R43</f>
        <v>0</v>
      </c>
      <c r="V43" s="135"/>
      <c r="W43" s="135"/>
      <c r="X43" s="135"/>
      <c r="Y43" s="252">
        <f>X43+W43+V43</f>
        <v>0</v>
      </c>
      <c r="Z43" s="135">
        <v>2</v>
      </c>
      <c r="AA43" s="135">
        <v>8</v>
      </c>
      <c r="AB43" s="135">
        <v>1</v>
      </c>
      <c r="AC43" s="252">
        <f>AB43+AA43+Z43</f>
        <v>11</v>
      </c>
      <c r="AD43" s="135"/>
      <c r="AE43" s="135"/>
      <c r="AF43" s="135"/>
      <c r="AG43" s="252">
        <f>AF43+AE43+AD43</f>
        <v>0</v>
      </c>
      <c r="AH43" s="135"/>
      <c r="AI43" s="135"/>
      <c r="AJ43" s="135"/>
      <c r="AK43" s="252">
        <f>AJ43+AI43+AH43</f>
        <v>0</v>
      </c>
      <c r="AL43" s="135"/>
      <c r="AM43" s="135"/>
      <c r="AN43" s="135"/>
      <c r="AO43" s="252">
        <f>AN43+AM43+AL43</f>
        <v>0</v>
      </c>
      <c r="AP43" s="537">
        <f>AO43+AK43+AG43+AC43+Y43+U43+Q43+M43</f>
        <v>11</v>
      </c>
    </row>
    <row r="44" spans="1:42" ht="91.5">
      <c r="A44" s="134">
        <f t="shared" si="0"/>
        <v>33</v>
      </c>
      <c r="B44" s="260"/>
      <c r="C44" s="45" t="s">
        <v>661</v>
      </c>
      <c r="D44" s="78">
        <v>1994</v>
      </c>
      <c r="E44" s="78"/>
      <c r="F44" s="100" t="s">
        <v>662</v>
      </c>
      <c r="G44" s="91"/>
      <c r="H44" s="86"/>
      <c r="I44" s="136"/>
      <c r="J44" s="135"/>
      <c r="K44" s="135"/>
      <c r="L44" s="135"/>
      <c r="M44" s="252">
        <f>L44+K44+J44</f>
        <v>0</v>
      </c>
      <c r="N44" s="135"/>
      <c r="O44" s="135"/>
      <c r="P44" s="135"/>
      <c r="Q44" s="252">
        <f>P44+O44+N44</f>
        <v>0</v>
      </c>
      <c r="R44" s="135"/>
      <c r="S44" s="135"/>
      <c r="T44" s="135"/>
      <c r="U44" s="252">
        <f>T44+S44+R44</f>
        <v>0</v>
      </c>
      <c r="V44" s="135"/>
      <c r="W44" s="135"/>
      <c r="X44" s="135"/>
      <c r="Y44" s="252">
        <f>X44+W44+V44</f>
        <v>0</v>
      </c>
      <c r="Z44" s="135"/>
      <c r="AA44" s="135"/>
      <c r="AB44" s="135"/>
      <c r="AC44" s="252">
        <f>AB44+AA44+Z44</f>
        <v>0</v>
      </c>
      <c r="AD44" s="135">
        <v>6</v>
      </c>
      <c r="AE44" s="135">
        <v>3</v>
      </c>
      <c r="AF44" s="135">
        <v>1</v>
      </c>
      <c r="AG44" s="252">
        <f>AF44+AE44+AD44</f>
        <v>10</v>
      </c>
      <c r="AH44" s="135"/>
      <c r="AI44" s="135"/>
      <c r="AJ44" s="135"/>
      <c r="AK44" s="252">
        <f>AJ44+AI44+AH44</f>
        <v>0</v>
      </c>
      <c r="AL44" s="135"/>
      <c r="AM44" s="135"/>
      <c r="AN44" s="135"/>
      <c r="AO44" s="252">
        <f>AN44+AM44+AL44</f>
        <v>0</v>
      </c>
      <c r="AP44" s="537">
        <f>AO44+AK44+AG44+AC44+Y44+U44+Q44+M44</f>
        <v>10</v>
      </c>
    </row>
    <row r="45" spans="1:42" ht="127.5">
      <c r="A45" s="134">
        <f t="shared" si="0"/>
        <v>34</v>
      </c>
      <c r="B45" s="307"/>
      <c r="C45" s="269" t="s">
        <v>713</v>
      </c>
      <c r="D45" s="277">
        <v>1982</v>
      </c>
      <c r="E45" s="277" t="s">
        <v>72</v>
      </c>
      <c r="F45" s="269" t="s">
        <v>698</v>
      </c>
      <c r="G45" s="304" t="s">
        <v>699</v>
      </c>
      <c r="H45" s="303" t="s">
        <v>700</v>
      </c>
      <c r="I45" s="136" t="s">
        <v>701</v>
      </c>
      <c r="J45" s="135"/>
      <c r="K45" s="135"/>
      <c r="L45" s="135"/>
      <c r="M45" s="252">
        <f>L45+K45+J45</f>
        <v>0</v>
      </c>
      <c r="N45" s="135"/>
      <c r="O45" s="135"/>
      <c r="P45" s="135"/>
      <c r="Q45" s="252">
        <f>P45+O45+N45</f>
        <v>0</v>
      </c>
      <c r="R45" s="135"/>
      <c r="S45" s="135"/>
      <c r="T45" s="135"/>
      <c r="U45" s="252">
        <f>T45+S45+R45</f>
        <v>0</v>
      </c>
      <c r="V45" s="135">
        <v>4</v>
      </c>
      <c r="W45" s="135">
        <v>5</v>
      </c>
      <c r="X45" s="135"/>
      <c r="Y45" s="252">
        <f>X45+W45+V45</f>
        <v>9</v>
      </c>
      <c r="Z45" s="135"/>
      <c r="AA45" s="135"/>
      <c r="AB45" s="135"/>
      <c r="AC45" s="252">
        <f>AB45+AA45+Z45</f>
        <v>0</v>
      </c>
      <c r="AD45" s="135"/>
      <c r="AE45" s="135"/>
      <c r="AF45" s="135"/>
      <c r="AG45" s="252">
        <f>AF45+AE45+AD45</f>
        <v>0</v>
      </c>
      <c r="AH45" s="135"/>
      <c r="AI45" s="135"/>
      <c r="AJ45" s="135"/>
      <c r="AK45" s="252">
        <f>AJ45+AI45+AH45</f>
        <v>0</v>
      </c>
      <c r="AL45" s="135"/>
      <c r="AM45" s="135"/>
      <c r="AN45" s="135"/>
      <c r="AO45" s="252">
        <f>AN45+AM45+AL45</f>
        <v>0</v>
      </c>
      <c r="AP45" s="537">
        <f>AO45+AK45+AG45+AC45+Y45+U45+Q45+M45</f>
        <v>9</v>
      </c>
    </row>
    <row r="46" spans="1:42" ht="137.25">
      <c r="A46" s="134">
        <f t="shared" si="0"/>
        <v>35</v>
      </c>
      <c r="B46" s="307"/>
      <c r="C46" s="269" t="s">
        <v>712</v>
      </c>
      <c r="D46" s="277">
        <v>1984</v>
      </c>
      <c r="E46" s="277" t="s">
        <v>84</v>
      </c>
      <c r="F46" s="269" t="s">
        <v>696</v>
      </c>
      <c r="G46" s="304" t="s">
        <v>697</v>
      </c>
      <c r="H46" s="303" t="s">
        <v>680</v>
      </c>
      <c r="I46" s="136" t="s">
        <v>681</v>
      </c>
      <c r="J46" s="135"/>
      <c r="K46" s="135"/>
      <c r="L46" s="135"/>
      <c r="M46" s="252">
        <f>L46+K46+J46</f>
        <v>0</v>
      </c>
      <c r="N46" s="135"/>
      <c r="O46" s="135"/>
      <c r="P46" s="135"/>
      <c r="Q46" s="252">
        <f>P46+O46+N46</f>
        <v>0</v>
      </c>
      <c r="R46" s="135"/>
      <c r="S46" s="135"/>
      <c r="T46" s="135"/>
      <c r="U46" s="252">
        <f>T46+S46+R46</f>
        <v>0</v>
      </c>
      <c r="V46" s="135">
        <v>5</v>
      </c>
      <c r="W46" s="135">
        <v>3</v>
      </c>
      <c r="X46" s="135"/>
      <c r="Y46" s="252">
        <f>X46+W46+V46</f>
        <v>8</v>
      </c>
      <c r="Z46" s="135"/>
      <c r="AA46" s="135"/>
      <c r="AB46" s="135"/>
      <c r="AC46" s="252">
        <f>AB46+AA46+Z46</f>
        <v>0</v>
      </c>
      <c r="AD46" s="135"/>
      <c r="AE46" s="135"/>
      <c r="AF46" s="135"/>
      <c r="AG46" s="252">
        <f>AF46+AE46+AD46</f>
        <v>0</v>
      </c>
      <c r="AH46" s="135"/>
      <c r="AI46" s="135"/>
      <c r="AJ46" s="135"/>
      <c r="AK46" s="252">
        <f>AJ46+AI46+AH46</f>
        <v>0</v>
      </c>
      <c r="AL46" s="135"/>
      <c r="AM46" s="135"/>
      <c r="AN46" s="135"/>
      <c r="AO46" s="252">
        <f>AN46+AM46+AL46</f>
        <v>0</v>
      </c>
      <c r="AP46" s="537">
        <f>AO46+AK46+AG46+AC46+Y46+U46+Q46+M46</f>
        <v>8</v>
      </c>
    </row>
    <row r="47" spans="1:42" ht="102">
      <c r="A47" s="134">
        <f t="shared" si="0"/>
        <v>36</v>
      </c>
      <c r="B47" s="305"/>
      <c r="C47" s="269" t="s">
        <v>659</v>
      </c>
      <c r="D47" s="277"/>
      <c r="E47" s="277"/>
      <c r="F47" s="269" t="s">
        <v>908</v>
      </c>
      <c r="G47" s="304" t="s">
        <v>929</v>
      </c>
      <c r="H47" s="303" t="s">
        <v>931</v>
      </c>
      <c r="I47" s="136" t="s">
        <v>93</v>
      </c>
      <c r="J47" s="135"/>
      <c r="K47" s="135"/>
      <c r="L47" s="135"/>
      <c r="M47" s="252">
        <f>L47+K47+J47</f>
        <v>0</v>
      </c>
      <c r="N47" s="135"/>
      <c r="O47" s="135"/>
      <c r="P47" s="135"/>
      <c r="Q47" s="252">
        <f>P47+O47+N47</f>
        <v>0</v>
      </c>
      <c r="R47" s="135"/>
      <c r="S47" s="135"/>
      <c r="T47" s="135"/>
      <c r="U47" s="252"/>
      <c r="V47" s="135"/>
      <c r="W47" s="135"/>
      <c r="X47" s="135"/>
      <c r="Y47" s="252">
        <f>X47+W47+V47</f>
        <v>0</v>
      </c>
      <c r="Z47" s="135"/>
      <c r="AA47" s="135"/>
      <c r="AB47" s="135"/>
      <c r="AC47" s="252">
        <f>AB47+AA47+Z47</f>
        <v>0</v>
      </c>
      <c r="AD47" s="135"/>
      <c r="AE47" s="135"/>
      <c r="AF47" s="135"/>
      <c r="AG47" s="252">
        <f>AF47+AE47+AD47</f>
        <v>0</v>
      </c>
      <c r="AH47" s="135"/>
      <c r="AI47" s="135">
        <v>3</v>
      </c>
      <c r="AJ47" s="135">
        <v>5</v>
      </c>
      <c r="AK47" s="252">
        <f>AJ47+AI47+AH47</f>
        <v>8</v>
      </c>
      <c r="AL47" s="135"/>
      <c r="AM47" s="135"/>
      <c r="AN47" s="135"/>
      <c r="AO47" s="252">
        <f>AN47+AM47+AL47</f>
        <v>0</v>
      </c>
      <c r="AP47" s="537">
        <f>AO47+AK47+AG47+AC47+Y47+U47+Q47+M47</f>
        <v>8</v>
      </c>
    </row>
    <row r="48" spans="1:42" ht="127.5">
      <c r="A48" s="134">
        <f t="shared" si="0"/>
        <v>37</v>
      </c>
      <c r="B48" s="307"/>
      <c r="C48" s="45" t="s">
        <v>659</v>
      </c>
      <c r="D48" s="78">
        <v>1980</v>
      </c>
      <c r="E48" s="78" t="s">
        <v>113</v>
      </c>
      <c r="F48" s="100" t="s">
        <v>660</v>
      </c>
      <c r="G48" s="91" t="s">
        <v>934</v>
      </c>
      <c r="H48" s="303" t="s">
        <v>931</v>
      </c>
      <c r="I48" s="181"/>
      <c r="J48" s="135"/>
      <c r="K48" s="135"/>
      <c r="L48" s="135"/>
      <c r="M48" s="252">
        <f>L48+K48+J48</f>
        <v>0</v>
      </c>
      <c r="N48" s="135"/>
      <c r="O48" s="135"/>
      <c r="P48" s="135"/>
      <c r="Q48" s="252">
        <f>P48+O48+N48</f>
        <v>0</v>
      </c>
      <c r="R48" s="135"/>
      <c r="S48" s="135"/>
      <c r="T48" s="135"/>
      <c r="U48" s="252">
        <f>T48+S48+R48</f>
        <v>0</v>
      </c>
      <c r="V48" s="135"/>
      <c r="W48" s="135"/>
      <c r="X48" s="135"/>
      <c r="Y48" s="252">
        <f>X48+W48+V48</f>
        <v>0</v>
      </c>
      <c r="Z48" s="135"/>
      <c r="AA48" s="135"/>
      <c r="AB48" s="135"/>
      <c r="AC48" s="252">
        <f>AB48+AA48+Z48</f>
        <v>0</v>
      </c>
      <c r="AD48" s="135"/>
      <c r="AE48" s="135">
        <v>5</v>
      </c>
      <c r="AF48" s="135">
        <v>3</v>
      </c>
      <c r="AG48" s="252">
        <f>AF48+AE48+AD48</f>
        <v>8</v>
      </c>
      <c r="AH48" s="135"/>
      <c r="AI48" s="135"/>
      <c r="AJ48" s="135"/>
      <c r="AK48" s="252">
        <f>AJ48+AI48+AH48</f>
        <v>0</v>
      </c>
      <c r="AL48" s="135"/>
      <c r="AM48" s="135"/>
      <c r="AN48" s="135"/>
      <c r="AO48" s="252">
        <f>AN48+AM48+AL48</f>
        <v>0</v>
      </c>
      <c r="AP48" s="537">
        <f>AO48+AK48+AG48+AC48+Y48+U48+Q48+M48</f>
        <v>8</v>
      </c>
    </row>
    <row r="49" spans="1:42" ht="127.5">
      <c r="A49" s="134">
        <f t="shared" si="0"/>
        <v>38</v>
      </c>
      <c r="B49" s="307"/>
      <c r="C49" s="45" t="s">
        <v>196</v>
      </c>
      <c r="D49" s="78">
        <v>1979</v>
      </c>
      <c r="E49" s="78" t="s">
        <v>72</v>
      </c>
      <c r="F49" s="100" t="s">
        <v>841</v>
      </c>
      <c r="G49" s="91" t="s">
        <v>202</v>
      </c>
      <c r="H49" s="86" t="s">
        <v>199</v>
      </c>
      <c r="I49" s="181" t="s">
        <v>200</v>
      </c>
      <c r="J49" s="135"/>
      <c r="K49" s="135"/>
      <c r="L49" s="135"/>
      <c r="M49" s="252">
        <f>L49+K49+J49</f>
        <v>0</v>
      </c>
      <c r="N49" s="135">
        <v>5</v>
      </c>
      <c r="O49" s="135"/>
      <c r="P49" s="135">
        <v>2</v>
      </c>
      <c r="Q49" s="252">
        <f>P49+O49+N49</f>
        <v>7</v>
      </c>
      <c r="R49" s="135"/>
      <c r="S49" s="135"/>
      <c r="T49" s="135"/>
      <c r="U49" s="252">
        <f>T49+S49+R49</f>
        <v>0</v>
      </c>
      <c r="V49" s="135"/>
      <c r="W49" s="135"/>
      <c r="X49" s="135"/>
      <c r="Y49" s="252">
        <f>X49+W49+V49</f>
        <v>0</v>
      </c>
      <c r="Z49" s="135"/>
      <c r="AA49" s="135"/>
      <c r="AB49" s="135"/>
      <c r="AC49" s="252">
        <f>AB49+AA49+Z49</f>
        <v>0</v>
      </c>
      <c r="AD49" s="135"/>
      <c r="AE49" s="135"/>
      <c r="AF49" s="135"/>
      <c r="AG49" s="252">
        <f>AF49+AE49+AD49</f>
        <v>0</v>
      </c>
      <c r="AH49" s="135"/>
      <c r="AI49" s="135"/>
      <c r="AJ49" s="135"/>
      <c r="AK49" s="252">
        <f>AJ49+AI49+AH49</f>
        <v>0</v>
      </c>
      <c r="AL49" s="135"/>
      <c r="AM49" s="135"/>
      <c r="AN49" s="135"/>
      <c r="AO49" s="252">
        <f>AN49+AM49+AL49</f>
        <v>0</v>
      </c>
      <c r="AP49" s="537">
        <f>AO49+AK49+AG49+AC49+Y49+U49+Q49+M49</f>
        <v>7</v>
      </c>
    </row>
    <row r="50" spans="1:42" ht="91.5">
      <c r="A50" s="134">
        <f t="shared" si="0"/>
        <v>39</v>
      </c>
      <c r="B50" s="307"/>
      <c r="C50" s="270" t="s">
        <v>94</v>
      </c>
      <c r="D50" s="256">
        <v>1991</v>
      </c>
      <c r="E50" s="256" t="s">
        <v>78</v>
      </c>
      <c r="F50" s="290" t="s">
        <v>95</v>
      </c>
      <c r="G50" s="258" t="s">
        <v>354</v>
      </c>
      <c r="H50" s="309" t="s">
        <v>96</v>
      </c>
      <c r="I50" s="181" t="s">
        <v>97</v>
      </c>
      <c r="J50" s="135">
        <v>5</v>
      </c>
      <c r="K50" s="135">
        <v>1</v>
      </c>
      <c r="L50" s="135"/>
      <c r="M50" s="252">
        <f>L50+K50+J50</f>
        <v>6</v>
      </c>
      <c r="N50" s="135"/>
      <c r="O50" s="135"/>
      <c r="P50" s="135"/>
      <c r="Q50" s="252">
        <f>P50+O50+N50</f>
        <v>0</v>
      </c>
      <c r="R50" s="135"/>
      <c r="S50" s="135"/>
      <c r="T50" s="135"/>
      <c r="U50" s="252">
        <f>T50+S50+R50</f>
        <v>0</v>
      </c>
      <c r="V50" s="135"/>
      <c r="W50" s="135"/>
      <c r="X50" s="135"/>
      <c r="Y50" s="252">
        <f>X50+W50+V50</f>
        <v>0</v>
      </c>
      <c r="Z50" s="135"/>
      <c r="AA50" s="135"/>
      <c r="AB50" s="135"/>
      <c r="AC50" s="252">
        <f>AB50+AA50+Z50</f>
        <v>0</v>
      </c>
      <c r="AD50" s="135"/>
      <c r="AE50" s="135"/>
      <c r="AF50" s="135"/>
      <c r="AG50" s="252">
        <f>AF50+AE50+AD50</f>
        <v>0</v>
      </c>
      <c r="AH50" s="135"/>
      <c r="AI50" s="135"/>
      <c r="AJ50" s="135"/>
      <c r="AK50" s="252">
        <f>AJ50+AI50+AH50</f>
        <v>0</v>
      </c>
      <c r="AL50" s="135"/>
      <c r="AM50" s="135"/>
      <c r="AN50" s="135"/>
      <c r="AO50" s="252">
        <f>AN50+AM50+AL50</f>
        <v>0</v>
      </c>
      <c r="AP50" s="537">
        <f>AO50+AK50+AG50+AC50+Y50+U50+Q50+M50</f>
        <v>6</v>
      </c>
    </row>
    <row r="51" spans="1:42" ht="132">
      <c r="A51" s="134">
        <f t="shared" si="0"/>
        <v>40</v>
      </c>
      <c r="B51" s="307"/>
      <c r="C51" s="269" t="s">
        <v>666</v>
      </c>
      <c r="D51" s="276">
        <v>1983</v>
      </c>
      <c r="E51" s="276" t="s">
        <v>169</v>
      </c>
      <c r="F51" s="279" t="s">
        <v>837</v>
      </c>
      <c r="G51" s="304" t="s">
        <v>838</v>
      </c>
      <c r="H51" s="303" t="s">
        <v>675</v>
      </c>
      <c r="I51" s="136" t="s">
        <v>676</v>
      </c>
      <c r="J51" s="135"/>
      <c r="K51" s="135"/>
      <c r="L51" s="135"/>
      <c r="M51" s="252">
        <f>L51+K51+J51</f>
        <v>0</v>
      </c>
      <c r="N51" s="135">
        <v>2</v>
      </c>
      <c r="O51" s="135">
        <v>2</v>
      </c>
      <c r="P51" s="135">
        <v>1</v>
      </c>
      <c r="Q51" s="252">
        <f>P51+O51+N51</f>
        <v>5</v>
      </c>
      <c r="R51" s="135"/>
      <c r="S51" s="135"/>
      <c r="T51" s="135"/>
      <c r="U51" s="252">
        <f>T51+S51+R51</f>
        <v>0</v>
      </c>
      <c r="V51" s="135"/>
      <c r="W51" s="135"/>
      <c r="X51" s="135"/>
      <c r="Y51" s="252">
        <f>X51+W51+V51</f>
        <v>0</v>
      </c>
      <c r="Z51" s="135"/>
      <c r="AA51" s="135"/>
      <c r="AB51" s="135"/>
      <c r="AC51" s="252">
        <f>AB51+AA51+Z51</f>
        <v>0</v>
      </c>
      <c r="AD51" s="135"/>
      <c r="AE51" s="135"/>
      <c r="AF51" s="135"/>
      <c r="AG51" s="252">
        <f>AF51+AE51+AD51</f>
        <v>0</v>
      </c>
      <c r="AH51" s="135"/>
      <c r="AI51" s="135"/>
      <c r="AJ51" s="135"/>
      <c r="AK51" s="252">
        <f>AJ51+AI51+AH51</f>
        <v>0</v>
      </c>
      <c r="AL51" s="135"/>
      <c r="AM51" s="135"/>
      <c r="AN51" s="135"/>
      <c r="AO51" s="252">
        <f>AN51+AM51+AL51</f>
        <v>0</v>
      </c>
      <c r="AP51" s="537">
        <f>AO51+AK51+AG51+AC51+Y51+U51+Q51+M51</f>
        <v>5</v>
      </c>
    </row>
    <row r="52" spans="1:42" ht="132">
      <c r="A52" s="134">
        <f t="shared" si="0"/>
        <v>41</v>
      </c>
      <c r="B52" s="307"/>
      <c r="C52" s="269" t="s">
        <v>892</v>
      </c>
      <c r="D52" s="276">
        <v>1983</v>
      </c>
      <c r="E52" s="276" t="s">
        <v>169</v>
      </c>
      <c r="F52" s="279" t="s">
        <v>839</v>
      </c>
      <c r="G52" s="304" t="s">
        <v>840</v>
      </c>
      <c r="H52" s="303" t="s">
        <v>675</v>
      </c>
      <c r="I52" s="136" t="s">
        <v>676</v>
      </c>
      <c r="J52" s="135"/>
      <c r="K52" s="135"/>
      <c r="L52" s="135"/>
      <c r="M52" s="252">
        <f>L52+K52+J52</f>
        <v>0</v>
      </c>
      <c r="N52" s="135">
        <v>1</v>
      </c>
      <c r="O52" s="135">
        <v>1</v>
      </c>
      <c r="P52" s="135">
        <v>3</v>
      </c>
      <c r="Q52" s="252">
        <f>P52+O52+N52</f>
        <v>5</v>
      </c>
      <c r="R52" s="135"/>
      <c r="S52" s="135"/>
      <c r="T52" s="135"/>
      <c r="U52" s="252">
        <f>T52+S52+R52</f>
        <v>0</v>
      </c>
      <c r="V52" s="135"/>
      <c r="W52" s="135"/>
      <c r="X52" s="135"/>
      <c r="Y52" s="252">
        <f>X52+W52+V52</f>
        <v>0</v>
      </c>
      <c r="Z52" s="135"/>
      <c r="AA52" s="135"/>
      <c r="AB52" s="135"/>
      <c r="AC52" s="252">
        <f>AB52+AA52+Z52</f>
        <v>0</v>
      </c>
      <c r="AD52" s="135"/>
      <c r="AE52" s="135"/>
      <c r="AF52" s="135"/>
      <c r="AG52" s="252">
        <f>AF52+AE52+AD52</f>
        <v>0</v>
      </c>
      <c r="AH52" s="135"/>
      <c r="AI52" s="135"/>
      <c r="AJ52" s="135"/>
      <c r="AK52" s="252">
        <f>AJ52+AI52+AH52</f>
        <v>0</v>
      </c>
      <c r="AL52" s="135"/>
      <c r="AM52" s="135"/>
      <c r="AN52" s="135"/>
      <c r="AO52" s="252">
        <f>AN52+AM52+AL52</f>
        <v>0</v>
      </c>
      <c r="AP52" s="537">
        <f>AO52+AK52+AG52+AC52+Y52+U52+Q52+M52</f>
        <v>5</v>
      </c>
    </row>
    <row r="53" spans="1:42" ht="153">
      <c r="A53" s="134">
        <f t="shared" si="0"/>
        <v>42</v>
      </c>
      <c r="B53" s="305"/>
      <c r="C53" s="270" t="s">
        <v>776</v>
      </c>
      <c r="D53" s="299">
        <v>1973</v>
      </c>
      <c r="E53" s="299" t="s">
        <v>99</v>
      </c>
      <c r="F53" s="317" t="s">
        <v>777</v>
      </c>
      <c r="G53" s="535" t="s">
        <v>928</v>
      </c>
      <c r="H53" s="318" t="s">
        <v>778</v>
      </c>
      <c r="I53" s="117" t="s">
        <v>779</v>
      </c>
      <c r="J53" s="135"/>
      <c r="K53" s="135"/>
      <c r="L53" s="135"/>
      <c r="M53" s="252">
        <f>L53+K53+J53</f>
        <v>0</v>
      </c>
      <c r="N53" s="135"/>
      <c r="O53" s="135"/>
      <c r="P53" s="135"/>
      <c r="Q53" s="252">
        <f>P53+O53+N53</f>
        <v>0</v>
      </c>
      <c r="R53" s="135">
        <v>1</v>
      </c>
      <c r="S53" s="135">
        <v>1</v>
      </c>
      <c r="T53" s="135">
        <v>2</v>
      </c>
      <c r="U53" s="252">
        <f>T53+S53+R53</f>
        <v>4</v>
      </c>
      <c r="V53" s="135"/>
      <c r="W53" s="135"/>
      <c r="X53" s="135"/>
      <c r="Y53" s="252">
        <f>X53+W53+V53</f>
        <v>0</v>
      </c>
      <c r="Z53" s="135"/>
      <c r="AA53" s="135"/>
      <c r="AB53" s="135"/>
      <c r="AC53" s="252">
        <f>AB53+AA53+Z53</f>
        <v>0</v>
      </c>
      <c r="AD53" s="135"/>
      <c r="AE53" s="135"/>
      <c r="AF53" s="135"/>
      <c r="AG53" s="252">
        <f>AF53+AE53+AD53</f>
        <v>0</v>
      </c>
      <c r="AH53" s="135"/>
      <c r="AI53" s="135"/>
      <c r="AJ53" s="135"/>
      <c r="AK53" s="252">
        <f>AJ53+AI53+AH53</f>
        <v>0</v>
      </c>
      <c r="AL53" s="135"/>
      <c r="AM53" s="135"/>
      <c r="AN53" s="135"/>
      <c r="AO53" s="252">
        <f>AN53+AM53+AL53</f>
        <v>0</v>
      </c>
      <c r="AP53" s="537">
        <f>AO53+AK53+AG53+AC53+Y53+U53+Q53+M53</f>
        <v>4</v>
      </c>
    </row>
    <row r="54" spans="1:42" ht="91.5">
      <c r="A54" s="134">
        <f t="shared" si="0"/>
        <v>43</v>
      </c>
      <c r="B54" s="104"/>
      <c r="C54" s="269" t="s">
        <v>714</v>
      </c>
      <c r="D54" s="277">
        <v>1970</v>
      </c>
      <c r="E54" s="277" t="s">
        <v>99</v>
      </c>
      <c r="F54" s="269" t="s">
        <v>702</v>
      </c>
      <c r="G54" s="304" t="s">
        <v>703</v>
      </c>
      <c r="H54" s="303" t="s">
        <v>704</v>
      </c>
      <c r="I54" s="181" t="s">
        <v>691</v>
      </c>
      <c r="J54" s="135"/>
      <c r="K54" s="135"/>
      <c r="L54" s="135"/>
      <c r="M54" s="252">
        <f>L54+K54+J54</f>
        <v>0</v>
      </c>
      <c r="N54" s="135"/>
      <c r="O54" s="135"/>
      <c r="P54" s="135"/>
      <c r="Q54" s="252">
        <f>P54+O54+N54</f>
        <v>0</v>
      </c>
      <c r="R54" s="135"/>
      <c r="S54" s="135"/>
      <c r="T54" s="135"/>
      <c r="U54" s="252">
        <f>T54+S54+R54</f>
        <v>0</v>
      </c>
      <c r="V54" s="135">
        <v>3</v>
      </c>
      <c r="W54" s="135">
        <v>0</v>
      </c>
      <c r="X54" s="135"/>
      <c r="Y54" s="252">
        <f>X54+W54+V54</f>
        <v>3</v>
      </c>
      <c r="Z54" s="135"/>
      <c r="AA54" s="135"/>
      <c r="AB54" s="135"/>
      <c r="AC54" s="252">
        <f>AB54+AA54+Z54</f>
        <v>0</v>
      </c>
      <c r="AD54" s="135"/>
      <c r="AE54" s="135"/>
      <c r="AF54" s="135"/>
      <c r="AG54" s="252">
        <f>AF54+AE54+AD54</f>
        <v>0</v>
      </c>
      <c r="AH54" s="135"/>
      <c r="AI54" s="135"/>
      <c r="AJ54" s="135"/>
      <c r="AK54" s="252">
        <f>AJ54+AI54+AH54</f>
        <v>0</v>
      </c>
      <c r="AL54" s="135"/>
      <c r="AM54" s="135"/>
      <c r="AN54" s="135"/>
      <c r="AO54" s="252">
        <f>AN54+AM54+AL54</f>
        <v>0</v>
      </c>
      <c r="AP54" s="537">
        <f>AO54+AK54+AG54+AC54+Y54+U54+Q54+M54</f>
        <v>3</v>
      </c>
    </row>
    <row r="55" spans="1:42" ht="102">
      <c r="A55" s="134">
        <f t="shared" si="0"/>
        <v>44</v>
      </c>
      <c r="B55" s="302"/>
      <c r="C55" s="269" t="s">
        <v>876</v>
      </c>
      <c r="D55" s="277">
        <v>1992</v>
      </c>
      <c r="E55" s="277" t="s">
        <v>99</v>
      </c>
      <c r="F55" s="279" t="s">
        <v>877</v>
      </c>
      <c r="G55" s="304" t="s">
        <v>878</v>
      </c>
      <c r="H55" s="278" t="s">
        <v>879</v>
      </c>
      <c r="I55" s="136" t="s">
        <v>93</v>
      </c>
      <c r="J55" s="135"/>
      <c r="K55" s="135"/>
      <c r="L55" s="135"/>
      <c r="M55" s="252">
        <f>L55+K55+J55</f>
        <v>0</v>
      </c>
      <c r="N55" s="135"/>
      <c r="O55" s="135"/>
      <c r="P55" s="135"/>
      <c r="Q55" s="252">
        <f>P55+O55+N55</f>
        <v>0</v>
      </c>
      <c r="R55" s="135"/>
      <c r="S55" s="135"/>
      <c r="T55" s="135"/>
      <c r="U55" s="252">
        <f>T55+S55+R55</f>
        <v>0</v>
      </c>
      <c r="V55" s="135"/>
      <c r="W55" s="135"/>
      <c r="X55" s="135"/>
      <c r="Y55" s="252"/>
      <c r="Z55" s="135">
        <v>3</v>
      </c>
      <c r="AA55" s="135">
        <v>0</v>
      </c>
      <c r="AB55" s="135"/>
      <c r="AC55" s="252">
        <f>AB55+AA55+Z55</f>
        <v>3</v>
      </c>
      <c r="AD55" s="135"/>
      <c r="AE55" s="135"/>
      <c r="AF55" s="135"/>
      <c r="AG55" s="252">
        <f>AF55+AE55+AD55</f>
        <v>0</v>
      </c>
      <c r="AH55" s="135"/>
      <c r="AI55" s="135"/>
      <c r="AJ55" s="135"/>
      <c r="AK55" s="252">
        <f>AJ55+AI55+AH55</f>
        <v>0</v>
      </c>
      <c r="AL55" s="135"/>
      <c r="AM55" s="135"/>
      <c r="AN55" s="135"/>
      <c r="AO55" s="252">
        <f>AN55+AM55+AL55</f>
        <v>0</v>
      </c>
      <c r="AP55" s="537">
        <f>AO55+AK55+AG55+AC55+Y55+U55+Q55+M55</f>
        <v>3</v>
      </c>
    </row>
    <row r="56" spans="1:42" ht="91.5">
      <c r="A56" s="134">
        <f t="shared" si="0"/>
        <v>45</v>
      </c>
      <c r="B56" s="104"/>
      <c r="C56" s="269" t="s">
        <v>716</v>
      </c>
      <c r="D56" s="277">
        <v>1967</v>
      </c>
      <c r="E56" s="277" t="s">
        <v>169</v>
      </c>
      <c r="F56" s="269" t="s">
        <v>710</v>
      </c>
      <c r="G56" s="304" t="s">
        <v>711</v>
      </c>
      <c r="H56" s="303" t="s">
        <v>700</v>
      </c>
      <c r="I56" s="181" t="s">
        <v>93</v>
      </c>
      <c r="J56" s="135"/>
      <c r="K56" s="135"/>
      <c r="L56" s="135"/>
      <c r="M56" s="252">
        <f>L56+K56+J56</f>
        <v>0</v>
      </c>
      <c r="N56" s="135"/>
      <c r="O56" s="135"/>
      <c r="P56" s="135"/>
      <c r="Q56" s="252">
        <f>P56+O56+N56</f>
        <v>0</v>
      </c>
      <c r="R56" s="135"/>
      <c r="S56" s="135"/>
      <c r="T56" s="135"/>
      <c r="U56" s="252">
        <f>T56+S56+R56</f>
        <v>0</v>
      </c>
      <c r="V56" s="135">
        <v>0</v>
      </c>
      <c r="W56" s="135">
        <v>2</v>
      </c>
      <c r="X56" s="135"/>
      <c r="Y56" s="252">
        <f>X56+W56+V56</f>
        <v>2</v>
      </c>
      <c r="Z56" s="135"/>
      <c r="AA56" s="135"/>
      <c r="AB56" s="135"/>
      <c r="AC56" s="252">
        <f>AB56+AA56+Z56</f>
        <v>0</v>
      </c>
      <c r="AD56" s="135"/>
      <c r="AE56" s="135"/>
      <c r="AF56" s="135"/>
      <c r="AG56" s="252">
        <f>AF56+AE56+AD56</f>
        <v>0</v>
      </c>
      <c r="AH56" s="135"/>
      <c r="AI56" s="135"/>
      <c r="AJ56" s="135"/>
      <c r="AK56" s="252">
        <f>AJ56+AI56+AH56</f>
        <v>0</v>
      </c>
      <c r="AL56" s="135"/>
      <c r="AM56" s="135"/>
      <c r="AN56" s="135"/>
      <c r="AO56" s="252">
        <f>AN56+AM56+AL56</f>
        <v>0</v>
      </c>
      <c r="AP56" s="537">
        <f>AO56+AK56+AG56+AC56+Y56+U56+Q56+M56</f>
        <v>2</v>
      </c>
    </row>
    <row r="57" spans="1:42" ht="102">
      <c r="A57" s="134">
        <f t="shared" si="0"/>
        <v>46</v>
      </c>
      <c r="B57" s="307"/>
      <c r="C57" s="45" t="s">
        <v>663</v>
      </c>
      <c r="D57" s="78"/>
      <c r="E57" s="78"/>
      <c r="F57" s="100" t="s">
        <v>664</v>
      </c>
      <c r="G57" s="91" t="s">
        <v>938</v>
      </c>
      <c r="H57" s="86"/>
      <c r="I57" s="181"/>
      <c r="J57" s="135"/>
      <c r="K57" s="135"/>
      <c r="L57" s="135"/>
      <c r="M57" s="252">
        <f>L57+K57+J57</f>
        <v>0</v>
      </c>
      <c r="N57" s="135"/>
      <c r="O57" s="135"/>
      <c r="P57" s="135"/>
      <c r="Q57" s="252">
        <f>P57+O57+N57</f>
        <v>0</v>
      </c>
      <c r="R57" s="135"/>
      <c r="S57" s="135"/>
      <c r="T57" s="135"/>
      <c r="U57" s="252">
        <f>T57+S57+R57</f>
        <v>0</v>
      </c>
      <c r="V57" s="135"/>
      <c r="W57" s="135"/>
      <c r="X57" s="135"/>
      <c r="Y57" s="252">
        <f>X57+W57+V57</f>
        <v>0</v>
      </c>
      <c r="Z57" s="135"/>
      <c r="AA57" s="135"/>
      <c r="AB57" s="135"/>
      <c r="AC57" s="252">
        <f>AB57+AA57+Z57</f>
        <v>0</v>
      </c>
      <c r="AD57" s="135">
        <v>1</v>
      </c>
      <c r="AE57" s="135">
        <v>1</v>
      </c>
      <c r="AF57" s="135"/>
      <c r="AG57" s="252">
        <f>AF57+AE57+AD57</f>
        <v>2</v>
      </c>
      <c r="AH57" s="135"/>
      <c r="AI57" s="135"/>
      <c r="AJ57" s="135"/>
      <c r="AK57" s="252">
        <f>AJ57+AI57+AH57</f>
        <v>0</v>
      </c>
      <c r="AL57" s="135"/>
      <c r="AM57" s="135"/>
      <c r="AN57" s="135"/>
      <c r="AO57" s="252">
        <f>AN57+AM57+AL57</f>
        <v>0</v>
      </c>
      <c r="AP57" s="537">
        <f>AO57+AK57+AG57+AC57+Y57+U57+Q57+M57</f>
        <v>2</v>
      </c>
    </row>
    <row r="58" spans="1:42" ht="91.5" customHeight="1">
      <c r="A58" s="134">
        <f t="shared" si="0"/>
        <v>47</v>
      </c>
      <c r="B58" s="104"/>
      <c r="C58" s="45" t="s">
        <v>219</v>
      </c>
      <c r="D58" s="78">
        <v>1995</v>
      </c>
      <c r="E58" s="78" t="s">
        <v>72</v>
      </c>
      <c r="F58" s="100" t="s">
        <v>220</v>
      </c>
      <c r="G58" s="91" t="s">
        <v>221</v>
      </c>
      <c r="H58" s="86" t="s">
        <v>116</v>
      </c>
      <c r="I58" s="181" t="s">
        <v>112</v>
      </c>
      <c r="J58" s="135">
        <v>0</v>
      </c>
      <c r="K58" s="135"/>
      <c r="L58" s="135"/>
      <c r="M58" s="252">
        <f>L58+K58+J58</f>
        <v>0</v>
      </c>
      <c r="N58" s="135"/>
      <c r="O58" s="135"/>
      <c r="P58" s="135"/>
      <c r="Q58" s="252">
        <f>P58+O58+N58</f>
        <v>0</v>
      </c>
      <c r="R58" s="135"/>
      <c r="S58" s="135"/>
      <c r="T58" s="135"/>
      <c r="U58" s="252">
        <f>T58+S58+R58</f>
        <v>0</v>
      </c>
      <c r="V58" s="135"/>
      <c r="W58" s="135"/>
      <c r="X58" s="135"/>
      <c r="Y58" s="252">
        <f>X58+W58+V58</f>
        <v>0</v>
      </c>
      <c r="Z58" s="135"/>
      <c r="AA58" s="135"/>
      <c r="AB58" s="135"/>
      <c r="AC58" s="252">
        <f>AB58+AA58+Z58</f>
        <v>0</v>
      </c>
      <c r="AD58" s="135"/>
      <c r="AE58" s="135"/>
      <c r="AF58" s="135"/>
      <c r="AG58" s="252">
        <f>AF58+AE58+AD58</f>
        <v>0</v>
      </c>
      <c r="AH58" s="135"/>
      <c r="AI58" s="135"/>
      <c r="AJ58" s="135"/>
      <c r="AK58" s="252">
        <f>AJ58+AI58+AH58</f>
        <v>0</v>
      </c>
      <c r="AL58" s="135"/>
      <c r="AM58" s="135"/>
      <c r="AN58" s="135"/>
      <c r="AO58" s="252">
        <f>AN58+AM58+AL58</f>
        <v>0</v>
      </c>
      <c r="AP58" s="537">
        <f>AO58+AK58+AG58+AC58+Y58+U58+Q58+M58</f>
        <v>0</v>
      </c>
    </row>
  </sheetData>
  <sheetProtection/>
  <mergeCells count="32">
    <mergeCell ref="AL8:AO8"/>
    <mergeCell ref="V7:Y7"/>
    <mergeCell ref="Z7:AC7"/>
    <mergeCell ref="AD7:AG7"/>
    <mergeCell ref="AH7:AK7"/>
    <mergeCell ref="AL7:AO7"/>
    <mergeCell ref="AP7:AP9"/>
    <mergeCell ref="V8:Y8"/>
    <mergeCell ref="Z8:AC8"/>
    <mergeCell ref="AD8:AG8"/>
    <mergeCell ref="AH8:AK8"/>
    <mergeCell ref="G7:G9"/>
    <mergeCell ref="H7:H9"/>
    <mergeCell ref="I7:I9"/>
    <mergeCell ref="J7:M7"/>
    <mergeCell ref="N7:Q7"/>
    <mergeCell ref="R7:U7"/>
    <mergeCell ref="J8:M8"/>
    <mergeCell ref="N8:Q8"/>
    <mergeCell ref="R8:U8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5:J7"/>
  <sheetViews>
    <sheetView zoomScale="66" zoomScaleNormal="66" zoomScalePageLayoutView="0" workbookViewId="0" topLeftCell="A1">
      <selection activeCell="N22" sqref="N22"/>
    </sheetView>
  </sheetViews>
  <sheetFormatPr defaultColWidth="9.140625" defaultRowHeight="12.75"/>
  <cols>
    <col min="3" max="3" width="26.00390625" style="0" customWidth="1"/>
    <col min="7" max="7" width="20.421875" style="0" customWidth="1"/>
  </cols>
  <sheetData>
    <row r="5" spans="1:9" s="5" customFormat="1" ht="30.75" customHeight="1">
      <c r="A5" s="392" t="s">
        <v>390</v>
      </c>
      <c r="B5" s="375"/>
      <c r="C5" s="375"/>
      <c r="D5" s="375"/>
      <c r="E5" s="375"/>
      <c r="F5" s="375"/>
      <c r="G5" s="375"/>
      <c r="H5" s="375"/>
      <c r="I5" s="375"/>
    </row>
    <row r="6" spans="1:10" s="5" customFormat="1" ht="68.25" customHeight="1">
      <c r="A6" s="113">
        <v>1</v>
      </c>
      <c r="B6" s="93">
        <v>38</v>
      </c>
      <c r="C6" s="44" t="s">
        <v>391</v>
      </c>
      <c r="D6" s="78">
        <v>2002</v>
      </c>
      <c r="E6" s="78" t="s">
        <v>84</v>
      </c>
      <c r="F6" s="44" t="s">
        <v>242</v>
      </c>
      <c r="G6" s="51" t="s">
        <v>243</v>
      </c>
      <c r="H6" s="86" t="s">
        <v>159</v>
      </c>
      <c r="I6" s="136" t="s">
        <v>167</v>
      </c>
      <c r="J6" s="12" t="e">
        <f>(#REF!-$J$9)/4</f>
        <v>#REF!</v>
      </c>
    </row>
    <row r="7" spans="1:10" s="5" customFormat="1" ht="50.25" customHeight="1">
      <c r="A7" s="113"/>
      <c r="B7" s="93">
        <v>83</v>
      </c>
      <c r="C7" s="44" t="s">
        <v>392</v>
      </c>
      <c r="D7" s="78">
        <v>2001</v>
      </c>
      <c r="E7" s="78" t="s">
        <v>99</v>
      </c>
      <c r="F7" s="44" t="s">
        <v>244</v>
      </c>
      <c r="G7" s="51" t="s">
        <v>245</v>
      </c>
      <c r="H7" s="86" t="s">
        <v>116</v>
      </c>
      <c r="I7" s="136" t="s">
        <v>112</v>
      </c>
      <c r="J7" s="12" t="e">
        <f>(#REF!-$J$9)/4</f>
        <v>#REF!</v>
      </c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1"/>
  <sheetViews>
    <sheetView view="pageBreakPreview" zoomScale="48" zoomScaleNormal="42" zoomScaleSheetLayoutView="48" zoomScalePageLayoutView="0" workbookViewId="0" topLeftCell="A4">
      <pane xSplit="9" ySplit="7" topLeftCell="AG11" activePane="bottomRight" state="frozen"/>
      <selection pane="topLeft" activeCell="A4" sqref="A4"/>
      <selection pane="topRight" activeCell="J4" sqref="J4"/>
      <selection pane="bottomLeft" activeCell="A11" sqref="A11"/>
      <selection pane="bottomRight" activeCell="A41" sqref="A41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1.28125" style="1" customWidth="1"/>
    <col min="7" max="7" width="36.7109375" style="1" customWidth="1"/>
    <col min="8" max="8" width="34.140625" style="1" customWidth="1"/>
    <col min="9" max="9" width="22.28125" style="1" customWidth="1"/>
    <col min="10" max="10" width="21.8515625" style="1" customWidth="1"/>
    <col min="11" max="12" width="19.8515625" style="1" customWidth="1"/>
    <col min="13" max="13" width="19.7109375" style="1" customWidth="1"/>
    <col min="14" max="14" width="21.8515625" style="1" customWidth="1"/>
    <col min="15" max="16" width="19.8515625" style="1" customWidth="1"/>
    <col min="17" max="17" width="19.7109375" style="1" customWidth="1"/>
    <col min="18" max="18" width="21.8515625" style="1" customWidth="1"/>
    <col min="19" max="20" width="19.8515625" style="1" customWidth="1"/>
    <col min="21" max="21" width="19.7109375" style="1" customWidth="1"/>
    <col min="22" max="22" width="21.8515625" style="1" customWidth="1"/>
    <col min="23" max="24" width="19.8515625" style="1" customWidth="1"/>
    <col min="25" max="25" width="19.7109375" style="1" customWidth="1"/>
    <col min="26" max="26" width="21.8515625" style="1" customWidth="1"/>
    <col min="27" max="28" width="19.8515625" style="1" customWidth="1"/>
    <col min="29" max="29" width="19.7109375" style="1" customWidth="1"/>
    <col min="30" max="30" width="21.8515625" style="1" customWidth="1"/>
    <col min="31" max="32" width="19.8515625" style="1" customWidth="1"/>
    <col min="33" max="33" width="19.7109375" style="1" customWidth="1"/>
    <col min="34" max="34" width="21.8515625" style="1" customWidth="1"/>
    <col min="35" max="36" width="19.8515625" style="1" customWidth="1"/>
    <col min="37" max="37" width="19.7109375" style="1" customWidth="1"/>
    <col min="38" max="38" width="21.8515625" style="1" customWidth="1"/>
    <col min="39" max="40" width="19.8515625" style="1" customWidth="1"/>
    <col min="41" max="41" width="19.7109375" style="1" customWidth="1"/>
    <col min="42" max="42" width="11.140625" style="1" customWidth="1"/>
    <col min="43" max="16384" width="9.140625" style="1" customWidth="1"/>
  </cols>
  <sheetData>
    <row r="1" spans="1:41" s="3" customFormat="1" ht="75" customHeight="1">
      <c r="A1" s="377" t="s">
        <v>634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</row>
    <row r="2" spans="1:41" s="3" customFormat="1" ht="27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</row>
    <row r="3" spans="1:41" s="3" customFormat="1" ht="39.7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</row>
    <row r="4" spans="1:41" s="3" customFormat="1" ht="35.25" customHeight="1">
      <c r="A4" s="379" t="s">
        <v>647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</row>
    <row r="5" spans="1:41" s="3" customFormat="1" ht="74.25" customHeight="1">
      <c r="A5" s="378" t="s">
        <v>389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</row>
    <row r="6" spans="1:41" s="3" customFormat="1" ht="45.75" customHeight="1">
      <c r="A6" s="378" t="s">
        <v>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</row>
    <row r="7" spans="1:42" s="4" customFormat="1" ht="36.75" customHeight="1">
      <c r="A7" s="398" t="s">
        <v>17</v>
      </c>
      <c r="B7" s="390" t="s">
        <v>4</v>
      </c>
      <c r="C7" s="388" t="s">
        <v>2</v>
      </c>
      <c r="D7" s="390" t="s">
        <v>8</v>
      </c>
      <c r="E7" s="390" t="s">
        <v>6</v>
      </c>
      <c r="F7" s="388" t="s">
        <v>3</v>
      </c>
      <c r="G7" s="393" t="s">
        <v>24</v>
      </c>
      <c r="H7" s="388" t="s">
        <v>25</v>
      </c>
      <c r="I7" s="388" t="s">
        <v>31</v>
      </c>
      <c r="J7" s="395" t="s">
        <v>638</v>
      </c>
      <c r="K7" s="395"/>
      <c r="L7" s="395"/>
      <c r="M7" s="395"/>
      <c r="N7" s="395" t="s">
        <v>639</v>
      </c>
      <c r="O7" s="395"/>
      <c r="P7" s="395"/>
      <c r="Q7" s="395"/>
      <c r="R7" s="395" t="s">
        <v>640</v>
      </c>
      <c r="S7" s="395"/>
      <c r="T7" s="395"/>
      <c r="U7" s="395"/>
      <c r="V7" s="395" t="s">
        <v>641</v>
      </c>
      <c r="W7" s="395"/>
      <c r="X7" s="395"/>
      <c r="Y7" s="395"/>
      <c r="Z7" s="395" t="s">
        <v>642</v>
      </c>
      <c r="AA7" s="395"/>
      <c r="AB7" s="395"/>
      <c r="AC7" s="395"/>
      <c r="AD7" s="395" t="s">
        <v>643</v>
      </c>
      <c r="AE7" s="395"/>
      <c r="AF7" s="395"/>
      <c r="AG7" s="395"/>
      <c r="AH7" s="395" t="s">
        <v>644</v>
      </c>
      <c r="AI7" s="395"/>
      <c r="AJ7" s="395"/>
      <c r="AK7" s="395"/>
      <c r="AL7" s="395" t="s">
        <v>645</v>
      </c>
      <c r="AM7" s="395"/>
      <c r="AN7" s="395"/>
      <c r="AO7" s="395"/>
      <c r="AP7" s="435" t="s">
        <v>646</v>
      </c>
    </row>
    <row r="8" spans="1:42" s="4" customFormat="1" ht="36.75" customHeight="1">
      <c r="A8" s="398"/>
      <c r="B8" s="390"/>
      <c r="C8" s="388"/>
      <c r="D8" s="390"/>
      <c r="E8" s="390"/>
      <c r="F8" s="388"/>
      <c r="G8" s="394"/>
      <c r="H8" s="388"/>
      <c r="I8" s="388"/>
      <c r="J8" s="395"/>
      <c r="K8" s="395"/>
      <c r="L8" s="395"/>
      <c r="M8" s="397"/>
      <c r="N8" s="395"/>
      <c r="O8" s="395"/>
      <c r="P8" s="395"/>
      <c r="Q8" s="397"/>
      <c r="R8" s="395"/>
      <c r="S8" s="395"/>
      <c r="T8" s="395"/>
      <c r="U8" s="397"/>
      <c r="V8" s="395"/>
      <c r="W8" s="395"/>
      <c r="X8" s="395"/>
      <c r="Y8" s="397"/>
      <c r="Z8" s="395"/>
      <c r="AA8" s="395"/>
      <c r="AB8" s="395"/>
      <c r="AC8" s="397"/>
      <c r="AD8" s="395"/>
      <c r="AE8" s="395"/>
      <c r="AF8" s="395"/>
      <c r="AG8" s="397"/>
      <c r="AH8" s="395"/>
      <c r="AI8" s="395"/>
      <c r="AJ8" s="395"/>
      <c r="AK8" s="397"/>
      <c r="AL8" s="395"/>
      <c r="AM8" s="395"/>
      <c r="AN8" s="395"/>
      <c r="AO8" s="397"/>
      <c r="AP8" s="435"/>
    </row>
    <row r="9" spans="1:42" s="4" customFormat="1" ht="130.5" customHeight="1">
      <c r="A9" s="399"/>
      <c r="B9" s="391"/>
      <c r="C9" s="389"/>
      <c r="D9" s="391"/>
      <c r="E9" s="391"/>
      <c r="F9" s="389"/>
      <c r="G9" s="394"/>
      <c r="H9" s="389"/>
      <c r="I9" s="389"/>
      <c r="J9" s="249">
        <v>42797</v>
      </c>
      <c r="K9" s="249">
        <v>42798</v>
      </c>
      <c r="L9" s="249">
        <v>42799</v>
      </c>
      <c r="M9" s="248" t="s">
        <v>637</v>
      </c>
      <c r="N9" s="249">
        <v>42811</v>
      </c>
      <c r="O9" s="249">
        <v>42812</v>
      </c>
      <c r="P9" s="249">
        <v>42813</v>
      </c>
      <c r="Q9" s="248" t="s">
        <v>637</v>
      </c>
      <c r="R9" s="249">
        <v>42825</v>
      </c>
      <c r="S9" s="249">
        <v>42826</v>
      </c>
      <c r="T9" s="249">
        <v>42827</v>
      </c>
      <c r="U9" s="248" t="s">
        <v>637</v>
      </c>
      <c r="V9" s="249">
        <v>42860</v>
      </c>
      <c r="W9" s="249">
        <v>42861</v>
      </c>
      <c r="X9" s="249">
        <v>42862</v>
      </c>
      <c r="Y9" s="248" t="s">
        <v>637</v>
      </c>
      <c r="Z9" s="249">
        <v>42916</v>
      </c>
      <c r="AA9" s="249">
        <v>42917</v>
      </c>
      <c r="AB9" s="249">
        <v>42918</v>
      </c>
      <c r="AC9" s="248" t="s">
        <v>637</v>
      </c>
      <c r="AD9" s="249">
        <v>42958</v>
      </c>
      <c r="AE9" s="249">
        <v>42959</v>
      </c>
      <c r="AF9" s="249">
        <v>42960</v>
      </c>
      <c r="AG9" s="248" t="s">
        <v>637</v>
      </c>
      <c r="AH9" s="249">
        <v>43007</v>
      </c>
      <c r="AI9" s="249">
        <v>43008</v>
      </c>
      <c r="AJ9" s="249">
        <v>43009</v>
      </c>
      <c r="AK9" s="248" t="s">
        <v>637</v>
      </c>
      <c r="AL9" s="249"/>
      <c r="AM9" s="249"/>
      <c r="AN9" s="249"/>
      <c r="AO9" s="248" t="s">
        <v>637</v>
      </c>
      <c r="AP9" s="435"/>
    </row>
    <row r="10" spans="1:41" s="5" customFormat="1" ht="30.75" customHeight="1">
      <c r="A10" s="392" t="s">
        <v>389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</row>
    <row r="11" spans="1:42" s="5" customFormat="1" ht="64.5" customHeight="1">
      <c r="A11" s="113">
        <v>1</v>
      </c>
      <c r="B11" s="297"/>
      <c r="C11" s="44" t="s">
        <v>209</v>
      </c>
      <c r="D11" s="43">
        <v>1992</v>
      </c>
      <c r="E11" s="43" t="s">
        <v>84</v>
      </c>
      <c r="F11" s="45" t="s">
        <v>489</v>
      </c>
      <c r="G11" s="50" t="s">
        <v>490</v>
      </c>
      <c r="H11" s="44" t="s">
        <v>207</v>
      </c>
      <c r="I11" s="125" t="s">
        <v>208</v>
      </c>
      <c r="J11" s="135"/>
      <c r="K11" s="135">
        <v>12</v>
      </c>
      <c r="L11" s="135">
        <v>8</v>
      </c>
      <c r="M11" s="252">
        <f>L11+K11+J11</f>
        <v>20</v>
      </c>
      <c r="N11" s="135">
        <v>6</v>
      </c>
      <c r="O11" s="135"/>
      <c r="P11" s="135">
        <v>7</v>
      </c>
      <c r="Q11" s="252">
        <f>P11+O11+N11</f>
        <v>13</v>
      </c>
      <c r="R11" s="135">
        <v>7</v>
      </c>
      <c r="S11" s="135">
        <v>12</v>
      </c>
      <c r="T11" s="135"/>
      <c r="U11" s="252">
        <f>T11+S11+R11</f>
        <v>19</v>
      </c>
      <c r="V11" s="135">
        <v>5</v>
      </c>
      <c r="W11" s="135">
        <v>8</v>
      </c>
      <c r="X11" s="135">
        <v>8</v>
      </c>
      <c r="Y11" s="252">
        <f>X11+W11+V11</f>
        <v>21</v>
      </c>
      <c r="Z11" s="135">
        <v>10</v>
      </c>
      <c r="AA11" s="135">
        <v>16</v>
      </c>
      <c r="AB11" s="135"/>
      <c r="AC11" s="252">
        <f>AB11+AA11+Z11</f>
        <v>26</v>
      </c>
      <c r="AD11" s="135">
        <v>3</v>
      </c>
      <c r="AE11" s="135">
        <v>7</v>
      </c>
      <c r="AF11" s="135">
        <v>5</v>
      </c>
      <c r="AG11" s="252">
        <f>AF11+AE11+AD11</f>
        <v>15</v>
      </c>
      <c r="AH11" s="135">
        <v>3</v>
      </c>
      <c r="AI11" s="135"/>
      <c r="AJ11" s="135">
        <v>3</v>
      </c>
      <c r="AK11" s="252">
        <f>AJ11+AI11+AH11</f>
        <v>6</v>
      </c>
      <c r="AL11" s="135"/>
      <c r="AM11" s="135"/>
      <c r="AN11" s="135"/>
      <c r="AO11" s="252">
        <f>AN11+AM11+AL11</f>
        <v>0</v>
      </c>
      <c r="AP11" s="251">
        <f>AO11+AK11+AG11+AC11+Y11+U11+Q11+M11</f>
        <v>120</v>
      </c>
    </row>
    <row r="12" spans="1:42" s="5" customFormat="1" ht="64.5" customHeight="1">
      <c r="A12" s="113">
        <f>A11+1</f>
        <v>2</v>
      </c>
      <c r="B12" s="297"/>
      <c r="C12" s="44" t="s">
        <v>268</v>
      </c>
      <c r="D12" s="78">
        <v>1994</v>
      </c>
      <c r="E12" s="78" t="s">
        <v>169</v>
      </c>
      <c r="F12" s="44" t="s">
        <v>780</v>
      </c>
      <c r="G12" s="51" t="s">
        <v>781</v>
      </c>
      <c r="H12" s="81" t="s">
        <v>782</v>
      </c>
      <c r="I12" s="125" t="s">
        <v>783</v>
      </c>
      <c r="J12" s="135"/>
      <c r="K12" s="135"/>
      <c r="L12" s="135"/>
      <c r="M12" s="252">
        <f>L12+K12+J12</f>
        <v>0</v>
      </c>
      <c r="N12" s="135"/>
      <c r="O12" s="135"/>
      <c r="P12" s="135"/>
      <c r="Q12" s="252">
        <f>P12+O12+N12</f>
        <v>0</v>
      </c>
      <c r="R12" s="135">
        <v>11</v>
      </c>
      <c r="S12" s="135">
        <v>13</v>
      </c>
      <c r="T12" s="135"/>
      <c r="U12" s="252">
        <f>T12+S12+R12</f>
        <v>24</v>
      </c>
      <c r="V12" s="135"/>
      <c r="W12" s="135"/>
      <c r="X12" s="135"/>
      <c r="Y12" s="252">
        <f>X12+W12+V12</f>
        <v>0</v>
      </c>
      <c r="Z12" s="135">
        <v>12</v>
      </c>
      <c r="AA12" s="135">
        <v>11</v>
      </c>
      <c r="AB12" s="135">
        <v>10</v>
      </c>
      <c r="AC12" s="252">
        <f>AB12+AA12+Z12</f>
        <v>33</v>
      </c>
      <c r="AD12" s="135">
        <v>4</v>
      </c>
      <c r="AE12" s="135">
        <v>6</v>
      </c>
      <c r="AF12" s="135">
        <v>6</v>
      </c>
      <c r="AG12" s="252">
        <f>AF12+AE12+AD12</f>
        <v>16</v>
      </c>
      <c r="AH12" s="135">
        <v>4</v>
      </c>
      <c r="AI12" s="135">
        <v>6</v>
      </c>
      <c r="AJ12" s="135">
        <v>5</v>
      </c>
      <c r="AK12" s="252">
        <f>AJ12+AI12+AH12</f>
        <v>15</v>
      </c>
      <c r="AL12" s="135"/>
      <c r="AM12" s="135"/>
      <c r="AN12" s="135"/>
      <c r="AO12" s="252">
        <f>AN12+AM12+AL12</f>
        <v>0</v>
      </c>
      <c r="AP12" s="251">
        <f>AO12+AK12+AG12+AC12+Y12+U12+Q12+M12</f>
        <v>88</v>
      </c>
    </row>
    <row r="13" spans="1:42" s="293" customFormat="1" ht="64.5" customHeight="1">
      <c r="A13" s="113">
        <f>A12+1</f>
        <v>3</v>
      </c>
      <c r="B13" s="297"/>
      <c r="C13" s="44" t="s">
        <v>177</v>
      </c>
      <c r="D13" s="78">
        <v>1984</v>
      </c>
      <c r="E13" s="78" t="s">
        <v>72</v>
      </c>
      <c r="F13" s="44" t="s">
        <v>394</v>
      </c>
      <c r="G13" s="51" t="s">
        <v>393</v>
      </c>
      <c r="H13" s="86" t="s">
        <v>96</v>
      </c>
      <c r="I13" s="136" t="s">
        <v>171</v>
      </c>
      <c r="J13" s="135">
        <v>8</v>
      </c>
      <c r="K13" s="135">
        <v>11</v>
      </c>
      <c r="L13" s="135">
        <v>3</v>
      </c>
      <c r="M13" s="252">
        <f>L13+K13+J13</f>
        <v>22</v>
      </c>
      <c r="N13" s="135"/>
      <c r="O13" s="135">
        <v>4</v>
      </c>
      <c r="P13" s="135">
        <v>6</v>
      </c>
      <c r="Q13" s="252">
        <f>P13+O13+N13</f>
        <v>10</v>
      </c>
      <c r="R13" s="135"/>
      <c r="S13" s="135"/>
      <c r="T13" s="135"/>
      <c r="U13" s="252">
        <f>T13+S13+R13</f>
        <v>0</v>
      </c>
      <c r="V13" s="135"/>
      <c r="W13" s="135">
        <v>6</v>
      </c>
      <c r="X13" s="135">
        <v>9</v>
      </c>
      <c r="Y13" s="252">
        <f>X13+W13+V13</f>
        <v>15</v>
      </c>
      <c r="Z13" s="135">
        <v>2</v>
      </c>
      <c r="AA13" s="135">
        <v>12</v>
      </c>
      <c r="AB13" s="135">
        <v>2</v>
      </c>
      <c r="AC13" s="252">
        <f>AB13+AA13+Z13</f>
        <v>16</v>
      </c>
      <c r="AD13" s="135"/>
      <c r="AE13" s="135">
        <v>4</v>
      </c>
      <c r="AF13" s="135">
        <v>0</v>
      </c>
      <c r="AG13" s="252">
        <f>AF13+AE13+AD13</f>
        <v>4</v>
      </c>
      <c r="AH13" s="135"/>
      <c r="AI13" s="135"/>
      <c r="AJ13" s="135"/>
      <c r="AK13" s="252">
        <f>AJ13+AI13+AH13</f>
        <v>0</v>
      </c>
      <c r="AL13" s="135"/>
      <c r="AM13" s="135"/>
      <c r="AN13" s="135"/>
      <c r="AO13" s="252">
        <f>AN13+AM13+AL13</f>
        <v>0</v>
      </c>
      <c r="AP13" s="251">
        <f>AO13+AK13+AG13+AC13+Y13+U13+Q13+M13</f>
        <v>67</v>
      </c>
    </row>
    <row r="14" spans="1:42" s="293" customFormat="1" ht="64.5" customHeight="1">
      <c r="A14" s="113">
        <f>A13+1</f>
        <v>4</v>
      </c>
      <c r="B14" s="297"/>
      <c r="C14" s="44" t="s">
        <v>771</v>
      </c>
      <c r="D14" s="43">
        <v>1995</v>
      </c>
      <c r="E14" s="43" t="s">
        <v>84</v>
      </c>
      <c r="F14" s="44" t="s">
        <v>793</v>
      </c>
      <c r="G14" s="51" t="s">
        <v>794</v>
      </c>
      <c r="H14" s="50" t="s">
        <v>774</v>
      </c>
      <c r="I14" s="298" t="s">
        <v>775</v>
      </c>
      <c r="J14" s="135"/>
      <c r="K14" s="135"/>
      <c r="L14" s="135"/>
      <c r="M14" s="252">
        <f>L14+K14+J14</f>
        <v>0</v>
      </c>
      <c r="N14" s="135"/>
      <c r="O14" s="135"/>
      <c r="P14" s="135"/>
      <c r="Q14" s="252">
        <f>P14+O14+N14</f>
        <v>0</v>
      </c>
      <c r="R14" s="135">
        <v>5</v>
      </c>
      <c r="S14" s="135">
        <v>8</v>
      </c>
      <c r="T14" s="135">
        <v>6</v>
      </c>
      <c r="U14" s="252">
        <f>T14+S14+R14</f>
        <v>19</v>
      </c>
      <c r="V14" s="135"/>
      <c r="W14" s="135"/>
      <c r="X14" s="135"/>
      <c r="Y14" s="252"/>
      <c r="Z14" s="135">
        <v>6</v>
      </c>
      <c r="AA14" s="135">
        <v>14</v>
      </c>
      <c r="AB14" s="135">
        <v>7</v>
      </c>
      <c r="AC14" s="252">
        <f>AB14+AA14+Z14</f>
        <v>27</v>
      </c>
      <c r="AD14" s="135"/>
      <c r="AE14" s="135"/>
      <c r="AF14" s="135"/>
      <c r="AG14" s="252">
        <f>AF14+AE14+AD14</f>
        <v>0</v>
      </c>
      <c r="AH14" s="135">
        <v>5</v>
      </c>
      <c r="AI14" s="135">
        <v>5</v>
      </c>
      <c r="AJ14" s="135">
        <v>6</v>
      </c>
      <c r="AK14" s="252">
        <f>AJ14+AI14+AH14</f>
        <v>16</v>
      </c>
      <c r="AL14" s="135"/>
      <c r="AM14" s="135"/>
      <c r="AN14" s="135"/>
      <c r="AO14" s="252">
        <f>AN14+AM14+AL14</f>
        <v>0</v>
      </c>
      <c r="AP14" s="251">
        <f>AO14+AK14+AG14+AC14+Y14+U14+Q14+M14</f>
        <v>62</v>
      </c>
    </row>
    <row r="15" spans="1:42" s="296" customFormat="1" ht="64.5" customHeight="1">
      <c r="A15" s="113">
        <f>A14+1</f>
        <v>5</v>
      </c>
      <c r="B15" s="297"/>
      <c r="C15" s="44" t="s">
        <v>167</v>
      </c>
      <c r="D15" s="78">
        <v>1988</v>
      </c>
      <c r="E15" s="78" t="s">
        <v>72</v>
      </c>
      <c r="F15" s="44" t="s">
        <v>251</v>
      </c>
      <c r="G15" s="51"/>
      <c r="H15" s="86" t="s">
        <v>159</v>
      </c>
      <c r="I15" s="136" t="s">
        <v>93</v>
      </c>
      <c r="J15" s="135"/>
      <c r="K15" s="135">
        <v>7</v>
      </c>
      <c r="L15" s="135"/>
      <c r="M15" s="252">
        <f>L15+K15+J15</f>
        <v>7</v>
      </c>
      <c r="N15" s="135"/>
      <c r="O15" s="135"/>
      <c r="P15" s="135"/>
      <c r="Q15" s="252">
        <f>P15+O15+N15</f>
        <v>0</v>
      </c>
      <c r="R15" s="135">
        <v>10</v>
      </c>
      <c r="S15" s="135">
        <v>2</v>
      </c>
      <c r="T15" s="135"/>
      <c r="U15" s="252">
        <f>T15+S15+R15</f>
        <v>12</v>
      </c>
      <c r="V15" s="135"/>
      <c r="W15" s="135">
        <v>9</v>
      </c>
      <c r="X15" s="135">
        <v>1</v>
      </c>
      <c r="Y15" s="252">
        <f>X15+W15+V15</f>
        <v>10</v>
      </c>
      <c r="Z15" s="135">
        <v>9</v>
      </c>
      <c r="AA15" s="135">
        <v>10</v>
      </c>
      <c r="AB15" s="135"/>
      <c r="AC15" s="252">
        <f>AB15+AA15+Z15</f>
        <v>19</v>
      </c>
      <c r="AD15" s="135"/>
      <c r="AE15" s="135"/>
      <c r="AF15" s="135"/>
      <c r="AG15" s="252">
        <f>AF15+AE15+AD15</f>
        <v>0</v>
      </c>
      <c r="AH15" s="135"/>
      <c r="AI15" s="135"/>
      <c r="AJ15" s="135"/>
      <c r="AK15" s="252">
        <f>AJ15+AI15+AH15</f>
        <v>0</v>
      </c>
      <c r="AL15" s="135"/>
      <c r="AM15" s="135"/>
      <c r="AN15" s="135"/>
      <c r="AO15" s="252">
        <f>AN15+AM15+AL15</f>
        <v>0</v>
      </c>
      <c r="AP15" s="251">
        <f>AO15+AK15+AG15+AC15+Y15+U15+Q15+M15</f>
        <v>48</v>
      </c>
    </row>
    <row r="16" spans="1:42" s="293" customFormat="1" ht="64.5" customHeight="1">
      <c r="A16" s="113">
        <f>A15+1</f>
        <v>6</v>
      </c>
      <c r="B16" s="297"/>
      <c r="C16" s="44" t="s">
        <v>268</v>
      </c>
      <c r="D16" s="78">
        <v>1994</v>
      </c>
      <c r="E16" s="78" t="s">
        <v>169</v>
      </c>
      <c r="F16" s="44" t="s">
        <v>872</v>
      </c>
      <c r="G16" s="87" t="s">
        <v>873</v>
      </c>
      <c r="H16" s="88" t="s">
        <v>782</v>
      </c>
      <c r="I16" s="120" t="s">
        <v>783</v>
      </c>
      <c r="J16" s="135"/>
      <c r="K16" s="135"/>
      <c r="L16" s="135"/>
      <c r="M16" s="252">
        <f>L16+K16+J16</f>
        <v>0</v>
      </c>
      <c r="N16" s="135"/>
      <c r="O16" s="135"/>
      <c r="P16" s="135"/>
      <c r="Q16" s="252">
        <f>P16+O16+N16</f>
        <v>0</v>
      </c>
      <c r="R16" s="135"/>
      <c r="S16" s="135"/>
      <c r="T16" s="135"/>
      <c r="U16" s="252">
        <f>T16+S16+R16</f>
        <v>0</v>
      </c>
      <c r="V16" s="135"/>
      <c r="W16" s="135"/>
      <c r="X16" s="135"/>
      <c r="Y16" s="252">
        <f>X16+W16+V16</f>
        <v>0</v>
      </c>
      <c r="Z16" s="135">
        <v>13</v>
      </c>
      <c r="AA16" s="135">
        <v>17</v>
      </c>
      <c r="AB16" s="135">
        <v>5</v>
      </c>
      <c r="AC16" s="252">
        <f>AB16+AA16+Z16</f>
        <v>35</v>
      </c>
      <c r="AD16" s="135">
        <v>2</v>
      </c>
      <c r="AE16" s="135">
        <v>5</v>
      </c>
      <c r="AF16" s="135">
        <v>2</v>
      </c>
      <c r="AG16" s="252">
        <f>AF16+AE16+AD16</f>
        <v>9</v>
      </c>
      <c r="AH16" s="135">
        <v>1</v>
      </c>
      <c r="AI16" s="135">
        <v>3</v>
      </c>
      <c r="AJ16" s="135"/>
      <c r="AK16" s="252">
        <f>AJ16+AI16+AH16</f>
        <v>4</v>
      </c>
      <c r="AL16" s="135"/>
      <c r="AM16" s="135"/>
      <c r="AN16" s="135"/>
      <c r="AO16" s="252">
        <f>AN16+AM16+AL16</f>
        <v>0</v>
      </c>
      <c r="AP16" s="251">
        <f>AO16+AK16+AG16+AC16+Y16+U16+Q16+M16</f>
        <v>48</v>
      </c>
    </row>
    <row r="17" spans="1:42" s="5" customFormat="1" ht="64.5" customHeight="1">
      <c r="A17" s="113">
        <f>A16+1</f>
        <v>7</v>
      </c>
      <c r="B17" s="297"/>
      <c r="C17" s="44" t="s">
        <v>71</v>
      </c>
      <c r="D17" s="78">
        <v>1992</v>
      </c>
      <c r="E17" s="78" t="s">
        <v>72</v>
      </c>
      <c r="F17" s="44" t="s">
        <v>275</v>
      </c>
      <c r="G17" s="51" t="s">
        <v>247</v>
      </c>
      <c r="H17" s="86" t="s">
        <v>75</v>
      </c>
      <c r="I17" s="136" t="s">
        <v>76</v>
      </c>
      <c r="J17" s="135">
        <v>11</v>
      </c>
      <c r="K17" s="135">
        <v>6</v>
      </c>
      <c r="L17" s="135">
        <v>7</v>
      </c>
      <c r="M17" s="252">
        <f>L17+K17+J17</f>
        <v>24</v>
      </c>
      <c r="N17" s="135">
        <v>7</v>
      </c>
      <c r="O17" s="135">
        <v>7</v>
      </c>
      <c r="P17" s="135">
        <v>4</v>
      </c>
      <c r="Q17" s="252">
        <f>P17+O17+N17</f>
        <v>18</v>
      </c>
      <c r="R17" s="135"/>
      <c r="S17" s="135"/>
      <c r="T17" s="135"/>
      <c r="U17" s="252">
        <f>T17+S17+R17</f>
        <v>0</v>
      </c>
      <c r="V17" s="135"/>
      <c r="W17" s="135"/>
      <c r="X17" s="135"/>
      <c r="Y17" s="252">
        <f>X17+W17+V17</f>
        <v>0</v>
      </c>
      <c r="Z17" s="135"/>
      <c r="AA17" s="135"/>
      <c r="AB17" s="135"/>
      <c r="AC17" s="252">
        <f>AB17+AA17+Z17</f>
        <v>0</v>
      </c>
      <c r="AD17" s="135"/>
      <c r="AE17" s="135"/>
      <c r="AF17" s="135"/>
      <c r="AG17" s="252">
        <f>AF17+AE17+AD17</f>
        <v>0</v>
      </c>
      <c r="AH17" s="135"/>
      <c r="AI17" s="135"/>
      <c r="AJ17" s="135"/>
      <c r="AK17" s="252">
        <f>AJ17+AI17+AH17</f>
        <v>0</v>
      </c>
      <c r="AL17" s="135"/>
      <c r="AM17" s="135"/>
      <c r="AN17" s="135"/>
      <c r="AO17" s="252">
        <f>AN17+AM17+AL17</f>
        <v>0</v>
      </c>
      <c r="AP17" s="251">
        <f>AO17+AK17+AG17+AC17+Y17+U17+Q17+M17</f>
        <v>42</v>
      </c>
    </row>
    <row r="18" spans="1:42" s="5" customFormat="1" ht="64.5" customHeight="1">
      <c r="A18" s="113">
        <f>A17+1</f>
        <v>8</v>
      </c>
      <c r="B18" s="297"/>
      <c r="C18" s="44" t="s">
        <v>167</v>
      </c>
      <c r="D18" s="78">
        <v>1988</v>
      </c>
      <c r="E18" s="78" t="s">
        <v>72</v>
      </c>
      <c r="F18" s="44" t="s">
        <v>253</v>
      </c>
      <c r="G18" s="51" t="s">
        <v>254</v>
      </c>
      <c r="H18" s="86" t="s">
        <v>159</v>
      </c>
      <c r="I18" s="136" t="s">
        <v>93</v>
      </c>
      <c r="J18" s="135">
        <v>4</v>
      </c>
      <c r="K18" s="135">
        <v>10</v>
      </c>
      <c r="L18" s="135"/>
      <c r="M18" s="252">
        <f>L18+K18+J18</f>
        <v>14</v>
      </c>
      <c r="N18" s="135"/>
      <c r="O18" s="135"/>
      <c r="P18" s="135"/>
      <c r="Q18" s="252">
        <f>P18+O18+N18</f>
        <v>0</v>
      </c>
      <c r="R18" s="135">
        <v>1</v>
      </c>
      <c r="S18" s="135">
        <v>11</v>
      </c>
      <c r="T18" s="135"/>
      <c r="U18" s="252">
        <f>T18+S18+R18</f>
        <v>12</v>
      </c>
      <c r="V18" s="135"/>
      <c r="W18" s="135">
        <v>2</v>
      </c>
      <c r="X18" s="135">
        <v>2</v>
      </c>
      <c r="Y18" s="252">
        <f>X18+W18+V18</f>
        <v>4</v>
      </c>
      <c r="Z18" s="135">
        <v>3</v>
      </c>
      <c r="AA18" s="135">
        <v>4</v>
      </c>
      <c r="AB18" s="135">
        <v>4</v>
      </c>
      <c r="AC18" s="252">
        <f>AB18+AA18+Z18</f>
        <v>11</v>
      </c>
      <c r="AD18" s="135"/>
      <c r="AE18" s="135"/>
      <c r="AF18" s="135"/>
      <c r="AG18" s="252">
        <f>AF18+AE18+AD18</f>
        <v>0</v>
      </c>
      <c r="AH18" s="135"/>
      <c r="AI18" s="135"/>
      <c r="AJ18" s="135"/>
      <c r="AK18" s="252">
        <f>AJ18+AI18+AH18</f>
        <v>0</v>
      </c>
      <c r="AL18" s="135"/>
      <c r="AM18" s="135"/>
      <c r="AN18" s="135"/>
      <c r="AO18" s="252">
        <f>AN18+AM18+AL18</f>
        <v>0</v>
      </c>
      <c r="AP18" s="251">
        <f>AO18+AK18+AG18+AC18+Y18+U18+Q18+M18</f>
        <v>41</v>
      </c>
    </row>
    <row r="19" spans="1:42" s="5" customFormat="1" ht="64.5" customHeight="1">
      <c r="A19" s="113">
        <f>A18+1</f>
        <v>9</v>
      </c>
      <c r="B19" s="297"/>
      <c r="C19" s="44" t="s">
        <v>263</v>
      </c>
      <c r="D19" s="78">
        <v>1971</v>
      </c>
      <c r="E19" s="78" t="s">
        <v>72</v>
      </c>
      <c r="F19" s="44" t="s">
        <v>264</v>
      </c>
      <c r="G19" s="51" t="s">
        <v>265</v>
      </c>
      <c r="H19" s="86" t="s">
        <v>266</v>
      </c>
      <c r="I19" s="136" t="s">
        <v>267</v>
      </c>
      <c r="J19" s="135">
        <v>1</v>
      </c>
      <c r="K19" s="135">
        <v>1</v>
      </c>
      <c r="L19" s="135"/>
      <c r="M19" s="252">
        <f>L19+K19+J19</f>
        <v>2</v>
      </c>
      <c r="N19" s="135"/>
      <c r="O19" s="135"/>
      <c r="P19" s="135"/>
      <c r="Q19" s="252">
        <f>P19+O19+N19</f>
        <v>0</v>
      </c>
      <c r="R19" s="135"/>
      <c r="S19" s="135"/>
      <c r="T19" s="135"/>
      <c r="U19" s="252">
        <f>T19+S19+R19</f>
        <v>0</v>
      </c>
      <c r="V19" s="135">
        <v>2</v>
      </c>
      <c r="W19" s="135">
        <v>3</v>
      </c>
      <c r="X19" s="135">
        <v>3</v>
      </c>
      <c r="Y19" s="252">
        <f>X19+W19+V19</f>
        <v>8</v>
      </c>
      <c r="Z19" s="135">
        <v>11</v>
      </c>
      <c r="AA19" s="135">
        <v>8</v>
      </c>
      <c r="AB19" s="135">
        <v>8</v>
      </c>
      <c r="AC19" s="252">
        <f>AB19+AA19+Z19</f>
        <v>27</v>
      </c>
      <c r="AD19" s="135"/>
      <c r="AE19" s="135"/>
      <c r="AF19" s="135"/>
      <c r="AG19" s="252">
        <f>AF19+AE19+AD19</f>
        <v>0</v>
      </c>
      <c r="AH19" s="135"/>
      <c r="AI19" s="135"/>
      <c r="AJ19" s="135"/>
      <c r="AK19" s="252">
        <f>AJ19+AI19+AH19</f>
        <v>0</v>
      </c>
      <c r="AL19" s="135"/>
      <c r="AM19" s="135"/>
      <c r="AN19" s="135"/>
      <c r="AO19" s="252">
        <f>AN19+AM19+AL19</f>
        <v>0</v>
      </c>
      <c r="AP19" s="251">
        <f>AO19+AK19+AG19+AC19+Y19+U19+Q19+M19</f>
        <v>37</v>
      </c>
    </row>
    <row r="20" spans="1:42" s="266" customFormat="1" ht="64.5" customHeight="1">
      <c r="A20" s="113">
        <f>A19+1</f>
        <v>10</v>
      </c>
      <c r="B20" s="297"/>
      <c r="C20" s="44" t="s">
        <v>167</v>
      </c>
      <c r="D20" s="78">
        <v>1988</v>
      </c>
      <c r="E20" s="78" t="s">
        <v>72</v>
      </c>
      <c r="F20" s="44" t="s">
        <v>257</v>
      </c>
      <c r="G20" s="51" t="s">
        <v>258</v>
      </c>
      <c r="H20" s="86" t="s">
        <v>159</v>
      </c>
      <c r="I20" s="136" t="s">
        <v>214</v>
      </c>
      <c r="J20" s="135">
        <v>12</v>
      </c>
      <c r="K20" s="135">
        <v>14</v>
      </c>
      <c r="L20" s="135">
        <v>9</v>
      </c>
      <c r="M20" s="252">
        <f>L20+K20+J20</f>
        <v>35</v>
      </c>
      <c r="N20" s="135"/>
      <c r="O20" s="135"/>
      <c r="P20" s="135"/>
      <c r="Q20" s="252">
        <f>P20+O20+N20</f>
        <v>0</v>
      </c>
      <c r="R20" s="135"/>
      <c r="S20" s="135"/>
      <c r="T20" s="135"/>
      <c r="U20" s="252">
        <f>T20+S20+R20</f>
        <v>0</v>
      </c>
      <c r="V20" s="135"/>
      <c r="W20" s="135"/>
      <c r="X20" s="135"/>
      <c r="Y20" s="252">
        <f>X20+W20+V20</f>
        <v>0</v>
      </c>
      <c r="Z20" s="135"/>
      <c r="AA20" s="135"/>
      <c r="AB20" s="135"/>
      <c r="AC20" s="252">
        <f>AB20+AA20+Z20</f>
        <v>0</v>
      </c>
      <c r="AD20" s="135"/>
      <c r="AE20" s="135"/>
      <c r="AF20" s="135"/>
      <c r="AG20" s="252">
        <f>AF20+AE20+AD20</f>
        <v>0</v>
      </c>
      <c r="AH20" s="135"/>
      <c r="AI20" s="135"/>
      <c r="AJ20" s="135"/>
      <c r="AK20" s="252">
        <f>AJ20+AI20+AH20</f>
        <v>0</v>
      </c>
      <c r="AL20" s="135"/>
      <c r="AM20" s="135"/>
      <c r="AN20" s="135"/>
      <c r="AO20" s="252">
        <f>AN20+AM20+AL20</f>
        <v>0</v>
      </c>
      <c r="AP20" s="251">
        <f>AO20+AK20+AG20+AC20+Y20+U20+Q20+M20</f>
        <v>35</v>
      </c>
    </row>
    <row r="21" spans="1:42" s="265" customFormat="1" ht="64.5" customHeight="1">
      <c r="A21" s="113">
        <f>A20+1</f>
        <v>11</v>
      </c>
      <c r="B21" s="297"/>
      <c r="C21" s="44" t="s">
        <v>665</v>
      </c>
      <c r="D21" s="78"/>
      <c r="E21" s="43" t="s">
        <v>169</v>
      </c>
      <c r="F21" s="44" t="s">
        <v>795</v>
      </c>
      <c r="G21" s="51" t="s">
        <v>796</v>
      </c>
      <c r="H21" s="81" t="s">
        <v>797</v>
      </c>
      <c r="I21" s="120" t="s">
        <v>798</v>
      </c>
      <c r="J21" s="135"/>
      <c r="K21" s="135"/>
      <c r="L21" s="135"/>
      <c r="M21" s="252">
        <f>L21+K21+J21</f>
        <v>0</v>
      </c>
      <c r="N21" s="135">
        <v>5</v>
      </c>
      <c r="O21" s="135">
        <v>6</v>
      </c>
      <c r="P21" s="135">
        <v>5</v>
      </c>
      <c r="Q21" s="252">
        <f>P21+O21+N21</f>
        <v>16</v>
      </c>
      <c r="R21" s="135">
        <v>4</v>
      </c>
      <c r="S21" s="135">
        <v>7</v>
      </c>
      <c r="T21" s="135">
        <v>4</v>
      </c>
      <c r="U21" s="252">
        <f>T21+S21+R21</f>
        <v>15</v>
      </c>
      <c r="V21" s="135"/>
      <c r="W21" s="135"/>
      <c r="X21" s="135"/>
      <c r="Y21" s="252">
        <f>X21+W21+V21</f>
        <v>0</v>
      </c>
      <c r="Z21" s="135"/>
      <c r="AA21" s="135"/>
      <c r="AB21" s="135"/>
      <c r="AC21" s="252">
        <f>AB21+AA21+Z21</f>
        <v>0</v>
      </c>
      <c r="AD21" s="135">
        <v>1</v>
      </c>
      <c r="AE21" s="135">
        <v>2</v>
      </c>
      <c r="AF21" s="135"/>
      <c r="AG21" s="252">
        <f>AF21+AE21+AD21</f>
        <v>3</v>
      </c>
      <c r="AH21" s="135"/>
      <c r="AI21" s="135"/>
      <c r="AJ21" s="135"/>
      <c r="AK21" s="252">
        <f>AJ21+AI21+AH21</f>
        <v>0</v>
      </c>
      <c r="AL21" s="135"/>
      <c r="AM21" s="135"/>
      <c r="AN21" s="135"/>
      <c r="AO21" s="252">
        <f>AN21+AM21+AL21</f>
        <v>0</v>
      </c>
      <c r="AP21" s="251">
        <f>AO21+AK21+AG21+AC21+Y21+U21+Q21+M21</f>
        <v>34</v>
      </c>
    </row>
    <row r="22" spans="1:42" s="5" customFormat="1" ht="64.5" customHeight="1">
      <c r="A22" s="113">
        <f>A21+1</f>
        <v>12</v>
      </c>
      <c r="B22" s="297"/>
      <c r="C22" s="268" t="s">
        <v>784</v>
      </c>
      <c r="D22" s="276">
        <v>1998</v>
      </c>
      <c r="E22" s="276" t="s">
        <v>84</v>
      </c>
      <c r="F22" s="279" t="s">
        <v>717</v>
      </c>
      <c r="G22" s="273" t="s">
        <v>718</v>
      </c>
      <c r="H22" s="278" t="s">
        <v>96</v>
      </c>
      <c r="I22" s="136" t="s">
        <v>171</v>
      </c>
      <c r="J22" s="135"/>
      <c r="K22" s="135"/>
      <c r="L22" s="135"/>
      <c r="M22" s="252">
        <f>L22+K22+J22</f>
        <v>0</v>
      </c>
      <c r="N22" s="135"/>
      <c r="O22" s="135"/>
      <c r="P22" s="135"/>
      <c r="Q22" s="252">
        <f>P22+O22+N22</f>
        <v>0</v>
      </c>
      <c r="R22" s="135"/>
      <c r="S22" s="135"/>
      <c r="T22" s="135"/>
      <c r="U22" s="252">
        <f>T22+S22+R22</f>
        <v>0</v>
      </c>
      <c r="V22" s="135">
        <v>6</v>
      </c>
      <c r="W22" s="135">
        <v>11</v>
      </c>
      <c r="X22" s="135"/>
      <c r="Y22" s="252">
        <f>X22+W22+V22</f>
        <v>17</v>
      </c>
      <c r="Z22" s="135"/>
      <c r="AA22" s="135">
        <v>13</v>
      </c>
      <c r="AB22" s="135">
        <v>3</v>
      </c>
      <c r="AC22" s="252">
        <f>AB22+AA22+Z22</f>
        <v>16</v>
      </c>
      <c r="AD22" s="135"/>
      <c r="AE22" s="135"/>
      <c r="AF22" s="135"/>
      <c r="AG22" s="252">
        <f>AF22+AE22+AD22</f>
        <v>0</v>
      </c>
      <c r="AH22" s="135"/>
      <c r="AI22" s="135"/>
      <c r="AJ22" s="135"/>
      <c r="AK22" s="252">
        <f>AJ22+AI22+AH22</f>
        <v>0</v>
      </c>
      <c r="AL22" s="135"/>
      <c r="AM22" s="135"/>
      <c r="AN22" s="135"/>
      <c r="AO22" s="252">
        <f>AN22+AM22+AL22</f>
        <v>0</v>
      </c>
      <c r="AP22" s="251">
        <f>AO22+AK22+AG22+AC22+Y22+U22+Q22+M22</f>
        <v>33</v>
      </c>
    </row>
    <row r="23" spans="1:42" s="5" customFormat="1" ht="64.5" customHeight="1">
      <c r="A23" s="113">
        <f>A22+1</f>
        <v>13</v>
      </c>
      <c r="B23" s="297"/>
      <c r="C23" s="44" t="s">
        <v>865</v>
      </c>
      <c r="D23" s="78">
        <v>1987</v>
      </c>
      <c r="E23" s="78" t="s">
        <v>72</v>
      </c>
      <c r="F23" s="86" t="s">
        <v>866</v>
      </c>
      <c r="G23" s="87" t="s">
        <v>867</v>
      </c>
      <c r="H23" s="88" t="s">
        <v>868</v>
      </c>
      <c r="I23" s="120" t="s">
        <v>869</v>
      </c>
      <c r="J23" s="135"/>
      <c r="K23" s="135"/>
      <c r="L23" s="135"/>
      <c r="M23" s="252"/>
      <c r="N23" s="135"/>
      <c r="O23" s="135"/>
      <c r="P23" s="135"/>
      <c r="Q23" s="252"/>
      <c r="R23" s="135"/>
      <c r="S23" s="135"/>
      <c r="T23" s="135"/>
      <c r="U23" s="252"/>
      <c r="V23" s="135"/>
      <c r="W23" s="135"/>
      <c r="X23" s="135"/>
      <c r="Y23" s="252">
        <f>X23+W23+V23</f>
        <v>0</v>
      </c>
      <c r="Z23" s="135">
        <v>5</v>
      </c>
      <c r="AA23" s="135">
        <v>9</v>
      </c>
      <c r="AB23" s="135">
        <v>9</v>
      </c>
      <c r="AC23" s="252">
        <f>AB23+AA23+Z23</f>
        <v>23</v>
      </c>
      <c r="AD23" s="135"/>
      <c r="AE23" s="135"/>
      <c r="AF23" s="135"/>
      <c r="AG23" s="252">
        <f>AF23+AE23+AD23</f>
        <v>0</v>
      </c>
      <c r="AH23" s="135">
        <v>2</v>
      </c>
      <c r="AI23" s="135">
        <v>4</v>
      </c>
      <c r="AJ23" s="135">
        <v>4</v>
      </c>
      <c r="AK23" s="252">
        <f>AJ23+AI23+AH23</f>
        <v>10</v>
      </c>
      <c r="AL23" s="135"/>
      <c r="AM23" s="135"/>
      <c r="AN23" s="135"/>
      <c r="AO23" s="252">
        <f>AN23+AM23+AL23</f>
        <v>0</v>
      </c>
      <c r="AP23" s="251">
        <f>AO23+AK23+AG23+AC23+Y23+U23+Q23+M23</f>
        <v>33</v>
      </c>
    </row>
    <row r="24" spans="1:42" s="272" customFormat="1" ht="64.5" customHeight="1">
      <c r="A24" s="113">
        <f>A23+1</f>
        <v>14</v>
      </c>
      <c r="B24" s="297"/>
      <c r="C24" s="268" t="s">
        <v>687</v>
      </c>
      <c r="D24" s="267">
        <v>1984</v>
      </c>
      <c r="E24" s="267" t="s">
        <v>72</v>
      </c>
      <c r="F24" s="269" t="s">
        <v>730</v>
      </c>
      <c r="G24" s="274" t="s">
        <v>731</v>
      </c>
      <c r="H24" s="268" t="s">
        <v>96</v>
      </c>
      <c r="I24" s="125" t="s">
        <v>171</v>
      </c>
      <c r="J24" s="135"/>
      <c r="K24" s="135"/>
      <c r="L24" s="135"/>
      <c r="M24" s="252">
        <f>L24+K24+J24</f>
        <v>0</v>
      </c>
      <c r="N24" s="135"/>
      <c r="O24" s="135"/>
      <c r="P24" s="135"/>
      <c r="Q24" s="252">
        <f>P24+O24+N24</f>
        <v>0</v>
      </c>
      <c r="R24" s="135"/>
      <c r="S24" s="135"/>
      <c r="T24" s="135"/>
      <c r="U24" s="252">
        <f>T24+S24+R24</f>
        <v>0</v>
      </c>
      <c r="V24" s="135"/>
      <c r="W24" s="135">
        <v>4</v>
      </c>
      <c r="X24" s="135">
        <v>6</v>
      </c>
      <c r="Y24" s="252">
        <f>X24+W24+V24</f>
        <v>10</v>
      </c>
      <c r="Z24" s="135"/>
      <c r="AA24" s="135">
        <v>15</v>
      </c>
      <c r="AB24" s="135">
        <v>6</v>
      </c>
      <c r="AC24" s="252">
        <f>AB24+AA24+Z24</f>
        <v>21</v>
      </c>
      <c r="AD24" s="135"/>
      <c r="AE24" s="135"/>
      <c r="AF24" s="135"/>
      <c r="AG24" s="252">
        <f>AF24+AE24+AD24</f>
        <v>0</v>
      </c>
      <c r="AH24" s="135"/>
      <c r="AI24" s="135"/>
      <c r="AJ24" s="135"/>
      <c r="AK24" s="252">
        <f>AJ24+AI24+AH24</f>
        <v>0</v>
      </c>
      <c r="AL24" s="135"/>
      <c r="AM24" s="135"/>
      <c r="AN24" s="135"/>
      <c r="AO24" s="252">
        <f>AN24+AM24+AL24</f>
        <v>0</v>
      </c>
      <c r="AP24" s="251">
        <f>AO24+AK24+AG24+AC24+Y24+U24+Q24+M24</f>
        <v>31</v>
      </c>
    </row>
    <row r="25" spans="1:42" s="272" customFormat="1" ht="64.5" customHeight="1">
      <c r="A25" s="113">
        <f>A24+1</f>
        <v>15</v>
      </c>
      <c r="B25" s="297"/>
      <c r="C25" s="44" t="s">
        <v>71</v>
      </c>
      <c r="D25" s="78">
        <v>1992</v>
      </c>
      <c r="E25" s="78" t="s">
        <v>72</v>
      </c>
      <c r="F25" s="44" t="s">
        <v>274</v>
      </c>
      <c r="G25" s="51" t="s">
        <v>246</v>
      </c>
      <c r="H25" s="86" t="s">
        <v>395</v>
      </c>
      <c r="I25" s="136" t="s">
        <v>76</v>
      </c>
      <c r="J25" s="135">
        <v>5</v>
      </c>
      <c r="K25" s="135">
        <v>13</v>
      </c>
      <c r="L25" s="135">
        <v>10</v>
      </c>
      <c r="M25" s="252">
        <f>L25+K25+J25</f>
        <v>28</v>
      </c>
      <c r="N25" s="135"/>
      <c r="O25" s="135"/>
      <c r="P25" s="135"/>
      <c r="Q25" s="252">
        <f>P25+O25+N25</f>
        <v>0</v>
      </c>
      <c r="R25" s="135"/>
      <c r="S25" s="135"/>
      <c r="T25" s="135"/>
      <c r="U25" s="252">
        <f>T25+S25+R25</f>
        <v>0</v>
      </c>
      <c r="V25" s="135"/>
      <c r="W25" s="135"/>
      <c r="X25" s="135"/>
      <c r="Y25" s="252">
        <f>X25+W25+V25</f>
        <v>0</v>
      </c>
      <c r="Z25" s="135"/>
      <c r="AA25" s="135"/>
      <c r="AB25" s="135"/>
      <c r="AC25" s="252">
        <f>AB25+AA25+Z25</f>
        <v>0</v>
      </c>
      <c r="AD25" s="135"/>
      <c r="AE25" s="135"/>
      <c r="AF25" s="135"/>
      <c r="AG25" s="252">
        <f>AF25+AE25+AD25</f>
        <v>0</v>
      </c>
      <c r="AH25" s="135"/>
      <c r="AI25" s="135"/>
      <c r="AJ25" s="135"/>
      <c r="AK25" s="252">
        <f>AJ25+AI25+AH25</f>
        <v>0</v>
      </c>
      <c r="AL25" s="135"/>
      <c r="AM25" s="135"/>
      <c r="AN25" s="135"/>
      <c r="AO25" s="252">
        <f>AN25+AM25+AL25</f>
        <v>0</v>
      </c>
      <c r="AP25" s="251">
        <f>AO25+AK25+AG25+AC25+Y25+U25+Q25+M25</f>
        <v>28</v>
      </c>
    </row>
    <row r="26" spans="1:42" s="272" customFormat="1" ht="64.5" customHeight="1">
      <c r="A26" s="113">
        <f>A25+1</f>
        <v>16</v>
      </c>
      <c r="B26" s="297"/>
      <c r="C26" s="44" t="s">
        <v>167</v>
      </c>
      <c r="D26" s="78">
        <v>1988</v>
      </c>
      <c r="E26" s="78" t="s">
        <v>72</v>
      </c>
      <c r="F26" s="44" t="s">
        <v>255</v>
      </c>
      <c r="G26" s="51" t="s">
        <v>256</v>
      </c>
      <c r="H26" s="86" t="s">
        <v>159</v>
      </c>
      <c r="I26" s="136" t="s">
        <v>214</v>
      </c>
      <c r="J26" s="135">
        <v>6</v>
      </c>
      <c r="K26" s="135">
        <v>8</v>
      </c>
      <c r="L26" s="135">
        <v>4</v>
      </c>
      <c r="M26" s="252">
        <f>L26+K26+J26</f>
        <v>18</v>
      </c>
      <c r="N26" s="135">
        <v>3</v>
      </c>
      <c r="O26" s="135">
        <v>2</v>
      </c>
      <c r="P26" s="135">
        <v>3</v>
      </c>
      <c r="Q26" s="252">
        <f>P26+O26+N26</f>
        <v>8</v>
      </c>
      <c r="R26" s="135"/>
      <c r="S26" s="135"/>
      <c r="T26" s="135"/>
      <c r="U26" s="252">
        <f>T26+S26+R26</f>
        <v>0</v>
      </c>
      <c r="V26" s="135"/>
      <c r="W26" s="135"/>
      <c r="X26" s="135"/>
      <c r="Y26" s="252">
        <f>X26+W26+V26</f>
        <v>0</v>
      </c>
      <c r="Z26" s="135"/>
      <c r="AA26" s="135"/>
      <c r="AB26" s="135"/>
      <c r="AC26" s="252">
        <f>AB26+AA26+Z26</f>
        <v>0</v>
      </c>
      <c r="AD26" s="135"/>
      <c r="AE26" s="135"/>
      <c r="AF26" s="135"/>
      <c r="AG26" s="252">
        <f>AF26+AE26+AD26</f>
        <v>0</v>
      </c>
      <c r="AH26" s="135"/>
      <c r="AI26" s="135"/>
      <c r="AJ26" s="135"/>
      <c r="AK26" s="252">
        <f>AJ26+AI26+AH26</f>
        <v>0</v>
      </c>
      <c r="AL26" s="135"/>
      <c r="AM26" s="135"/>
      <c r="AN26" s="135"/>
      <c r="AO26" s="252">
        <f>AN26+AM26+AL26</f>
        <v>0</v>
      </c>
      <c r="AP26" s="251">
        <f>AO26+AK26+AG26+AC26+Y26+U26+Q26+M26</f>
        <v>26</v>
      </c>
    </row>
    <row r="27" spans="1:42" s="272" customFormat="1" ht="64.5" customHeight="1">
      <c r="A27" s="113">
        <f>A26+1</f>
        <v>17</v>
      </c>
      <c r="B27" s="297"/>
      <c r="C27" s="268" t="s">
        <v>677</v>
      </c>
      <c r="D27" s="276">
        <v>1989</v>
      </c>
      <c r="E27" s="276" t="s">
        <v>72</v>
      </c>
      <c r="F27" s="279" t="s">
        <v>719</v>
      </c>
      <c r="G27" s="273" t="s">
        <v>720</v>
      </c>
      <c r="H27" s="278" t="s">
        <v>675</v>
      </c>
      <c r="I27" s="120" t="s">
        <v>676</v>
      </c>
      <c r="J27" s="135"/>
      <c r="K27" s="135"/>
      <c r="L27" s="135"/>
      <c r="M27" s="252">
        <f>L27+K27+J27</f>
        <v>0</v>
      </c>
      <c r="N27" s="135"/>
      <c r="O27" s="135"/>
      <c r="P27" s="135"/>
      <c r="Q27" s="252">
        <f>P27+O27+N27</f>
        <v>0</v>
      </c>
      <c r="R27" s="135"/>
      <c r="S27" s="135"/>
      <c r="T27" s="135"/>
      <c r="U27" s="252">
        <f>T27+S27+R27</f>
        <v>0</v>
      </c>
      <c r="V27" s="135">
        <v>4</v>
      </c>
      <c r="W27" s="135">
        <v>12</v>
      </c>
      <c r="X27" s="135">
        <v>7</v>
      </c>
      <c r="Y27" s="252">
        <f>X27+W27+V27</f>
        <v>23</v>
      </c>
      <c r="Z27" s="135"/>
      <c r="AA27" s="135"/>
      <c r="AB27" s="135"/>
      <c r="AC27" s="252">
        <f>AB27+AA27+Z27</f>
        <v>0</v>
      </c>
      <c r="AD27" s="135"/>
      <c r="AE27" s="135"/>
      <c r="AF27" s="135"/>
      <c r="AG27" s="252">
        <f>AF27+AE27+AD27</f>
        <v>0</v>
      </c>
      <c r="AH27" s="135"/>
      <c r="AI27" s="135"/>
      <c r="AJ27" s="135"/>
      <c r="AK27" s="252">
        <f>AJ27+AI27+AH27</f>
        <v>0</v>
      </c>
      <c r="AL27" s="135"/>
      <c r="AM27" s="135"/>
      <c r="AN27" s="135"/>
      <c r="AO27" s="252">
        <f>AN27+AM27+AL27</f>
        <v>0</v>
      </c>
      <c r="AP27" s="251">
        <f>AO27+AK27+AG27+AC27+Y27+U27+Q27+M27</f>
        <v>23</v>
      </c>
    </row>
    <row r="28" spans="1:42" s="272" customFormat="1" ht="64.5" customHeight="1">
      <c r="A28" s="113">
        <f>A27+1</f>
        <v>18</v>
      </c>
      <c r="B28" s="297"/>
      <c r="C28" s="44" t="s">
        <v>785</v>
      </c>
      <c r="D28" s="43">
        <v>1987</v>
      </c>
      <c r="E28" s="43" t="s">
        <v>169</v>
      </c>
      <c r="F28" s="44" t="s">
        <v>791</v>
      </c>
      <c r="G28" s="51" t="s">
        <v>792</v>
      </c>
      <c r="H28" s="81" t="s">
        <v>778</v>
      </c>
      <c r="I28" s="125" t="s">
        <v>93</v>
      </c>
      <c r="J28" s="135"/>
      <c r="K28" s="135"/>
      <c r="L28" s="135"/>
      <c r="M28" s="252">
        <f>L28+K28+J28</f>
        <v>0</v>
      </c>
      <c r="N28" s="135"/>
      <c r="O28" s="135"/>
      <c r="P28" s="135"/>
      <c r="Q28" s="252">
        <f>P28+O28+N28</f>
        <v>0</v>
      </c>
      <c r="R28" s="135">
        <v>8</v>
      </c>
      <c r="S28" s="135">
        <v>9</v>
      </c>
      <c r="T28" s="135">
        <v>5</v>
      </c>
      <c r="U28" s="252">
        <f>T28+S28+R28</f>
        <v>22</v>
      </c>
      <c r="V28" s="135"/>
      <c r="W28" s="135"/>
      <c r="X28" s="135"/>
      <c r="Y28" s="252"/>
      <c r="Z28" s="135"/>
      <c r="AA28" s="135"/>
      <c r="AB28" s="135"/>
      <c r="AC28" s="252"/>
      <c r="AD28" s="135"/>
      <c r="AE28" s="135"/>
      <c r="AF28" s="135"/>
      <c r="AG28" s="252">
        <f>AF28+AE28+AD28</f>
        <v>0</v>
      </c>
      <c r="AH28" s="135"/>
      <c r="AI28" s="135"/>
      <c r="AJ28" s="135"/>
      <c r="AK28" s="252">
        <f>AJ28+AI28+AH28</f>
        <v>0</v>
      </c>
      <c r="AL28" s="135"/>
      <c r="AM28" s="135"/>
      <c r="AN28" s="135"/>
      <c r="AO28" s="252">
        <f>AN28+AM28+AL28</f>
        <v>0</v>
      </c>
      <c r="AP28" s="251">
        <f>AO28+AK28+AG28+AC28+Y28+U28+Q28+M28</f>
        <v>22</v>
      </c>
    </row>
    <row r="29" spans="1:42" s="5" customFormat="1" ht="64.5" customHeight="1">
      <c r="A29" s="113">
        <f>A28+1</f>
        <v>19</v>
      </c>
      <c r="B29" s="297"/>
      <c r="C29" s="44" t="s">
        <v>268</v>
      </c>
      <c r="D29" s="78">
        <v>1994</v>
      </c>
      <c r="E29" s="78" t="s">
        <v>169</v>
      </c>
      <c r="F29" s="44" t="s">
        <v>491</v>
      </c>
      <c r="G29" s="51" t="s">
        <v>492</v>
      </c>
      <c r="H29" s="86" t="s">
        <v>69</v>
      </c>
      <c r="I29" s="136" t="s">
        <v>270</v>
      </c>
      <c r="J29" s="135">
        <v>10</v>
      </c>
      <c r="K29" s="135">
        <v>3</v>
      </c>
      <c r="L29" s="135"/>
      <c r="M29" s="252">
        <f>L29+K29+J29</f>
        <v>13</v>
      </c>
      <c r="N29" s="135"/>
      <c r="O29" s="135"/>
      <c r="P29" s="135"/>
      <c r="Q29" s="252">
        <f>P29+O29+N29</f>
        <v>0</v>
      </c>
      <c r="R29" s="135">
        <v>3</v>
      </c>
      <c r="S29" s="135">
        <v>5</v>
      </c>
      <c r="T29" s="135"/>
      <c r="U29" s="252">
        <f>T29+S29+R29</f>
        <v>8</v>
      </c>
      <c r="V29" s="135"/>
      <c r="W29" s="135"/>
      <c r="X29" s="135"/>
      <c r="Y29" s="252">
        <f>X29+W29+V29</f>
        <v>0</v>
      </c>
      <c r="Z29" s="135"/>
      <c r="AA29" s="135"/>
      <c r="AB29" s="135"/>
      <c r="AC29" s="252">
        <f>AB29+AA29+Z29</f>
        <v>0</v>
      </c>
      <c r="AD29" s="135"/>
      <c r="AE29" s="135"/>
      <c r="AF29" s="135"/>
      <c r="AG29" s="252">
        <f>AF29+AE29+AD29</f>
        <v>0</v>
      </c>
      <c r="AH29" s="135"/>
      <c r="AI29" s="135"/>
      <c r="AJ29" s="135"/>
      <c r="AK29" s="252">
        <f>AJ29+AI29+AH29</f>
        <v>0</v>
      </c>
      <c r="AL29" s="135"/>
      <c r="AM29" s="135"/>
      <c r="AN29" s="135"/>
      <c r="AO29" s="252">
        <f>AN29+AM29+AL29</f>
        <v>0</v>
      </c>
      <c r="AP29" s="251">
        <f>AO29+AK29+AG29+AC29+Y29+U29+Q29+M29</f>
        <v>21</v>
      </c>
    </row>
    <row r="30" spans="1:42" s="272" customFormat="1" ht="64.5" customHeight="1">
      <c r="A30" s="113">
        <f>A29+1</f>
        <v>20</v>
      </c>
      <c r="B30" s="297"/>
      <c r="C30" s="44" t="s">
        <v>493</v>
      </c>
      <c r="D30" s="43">
        <v>1991</v>
      </c>
      <c r="E30" s="43" t="s">
        <v>84</v>
      </c>
      <c r="F30" s="45" t="s">
        <v>501</v>
      </c>
      <c r="G30" s="50" t="s">
        <v>553</v>
      </c>
      <c r="H30" s="44" t="s">
        <v>461</v>
      </c>
      <c r="I30" s="125" t="s">
        <v>462</v>
      </c>
      <c r="J30" s="135"/>
      <c r="K30" s="135">
        <v>2</v>
      </c>
      <c r="L30" s="135">
        <v>5</v>
      </c>
      <c r="M30" s="252">
        <f>L30+K30+J30</f>
        <v>7</v>
      </c>
      <c r="N30" s="135"/>
      <c r="O30" s="135"/>
      <c r="P30" s="135"/>
      <c r="Q30" s="252">
        <f>P30+O30+N30</f>
        <v>0</v>
      </c>
      <c r="R30" s="135"/>
      <c r="S30" s="135">
        <v>10</v>
      </c>
      <c r="T30" s="135">
        <v>3</v>
      </c>
      <c r="U30" s="252">
        <f>T30+S30+R30</f>
        <v>13</v>
      </c>
      <c r="V30" s="135"/>
      <c r="W30" s="135"/>
      <c r="X30" s="135"/>
      <c r="Y30" s="252">
        <f>X30+W30+V30</f>
        <v>0</v>
      </c>
      <c r="Z30" s="135"/>
      <c r="AA30" s="135"/>
      <c r="AB30" s="135"/>
      <c r="AC30" s="252">
        <f>AB30+AA30+Z30</f>
        <v>0</v>
      </c>
      <c r="AD30" s="135"/>
      <c r="AE30" s="135"/>
      <c r="AF30" s="135"/>
      <c r="AG30" s="252">
        <f>AF30+AE30+AD30</f>
        <v>0</v>
      </c>
      <c r="AH30" s="135"/>
      <c r="AI30" s="135"/>
      <c r="AJ30" s="135"/>
      <c r="AK30" s="252">
        <f>AJ30+AI30+AH30</f>
        <v>0</v>
      </c>
      <c r="AL30" s="135"/>
      <c r="AM30" s="135"/>
      <c r="AN30" s="135"/>
      <c r="AO30" s="252">
        <f>AN30+AM30+AL30</f>
        <v>0</v>
      </c>
      <c r="AP30" s="251">
        <f>AO30+AK30+AG30+AC30+Y30+U30+Q30+M30</f>
        <v>20</v>
      </c>
    </row>
    <row r="31" spans="1:42" s="5" customFormat="1" ht="64.5" customHeight="1">
      <c r="A31" s="113">
        <f>A30+1</f>
        <v>21</v>
      </c>
      <c r="B31" s="297"/>
      <c r="C31" s="44" t="s">
        <v>181</v>
      </c>
      <c r="D31" s="78">
        <v>1956</v>
      </c>
      <c r="E31" s="78" t="s">
        <v>72</v>
      </c>
      <c r="F31" s="44" t="s">
        <v>383</v>
      </c>
      <c r="G31" s="51" t="s">
        <v>519</v>
      </c>
      <c r="H31" s="86" t="s">
        <v>387</v>
      </c>
      <c r="I31" s="136" t="s">
        <v>93</v>
      </c>
      <c r="J31" s="135"/>
      <c r="K31" s="135"/>
      <c r="L31" s="135"/>
      <c r="M31" s="252">
        <f>L31+K31+J31</f>
        <v>0</v>
      </c>
      <c r="N31" s="135"/>
      <c r="O31" s="135"/>
      <c r="P31" s="135"/>
      <c r="Q31" s="252">
        <f>P31+O31+N31</f>
        <v>0</v>
      </c>
      <c r="R31" s="135"/>
      <c r="S31" s="135"/>
      <c r="T31" s="135"/>
      <c r="U31" s="252">
        <f>T31+S31+R31</f>
        <v>0</v>
      </c>
      <c r="V31" s="135"/>
      <c r="W31" s="135"/>
      <c r="X31" s="135"/>
      <c r="Y31" s="252">
        <f>X31+W31+V31</f>
        <v>0</v>
      </c>
      <c r="Z31" s="135">
        <v>4</v>
      </c>
      <c r="AA31" s="135">
        <v>6</v>
      </c>
      <c r="AB31" s="135"/>
      <c r="AC31" s="252">
        <f>AB31+AA31+Z31</f>
        <v>10</v>
      </c>
      <c r="AD31" s="135"/>
      <c r="AE31" s="135">
        <v>1</v>
      </c>
      <c r="AF31" s="135">
        <v>4</v>
      </c>
      <c r="AG31" s="252">
        <f>AF31+AE31+AD31</f>
        <v>5</v>
      </c>
      <c r="AH31" s="135"/>
      <c r="AI31" s="135">
        <v>2</v>
      </c>
      <c r="AJ31" s="135">
        <v>1</v>
      </c>
      <c r="AK31" s="252">
        <f>AJ31+AI31+AH31</f>
        <v>3</v>
      </c>
      <c r="AL31" s="135"/>
      <c r="AM31" s="135"/>
      <c r="AN31" s="135"/>
      <c r="AO31" s="252">
        <f>AN31+AM31+AL31</f>
        <v>0</v>
      </c>
      <c r="AP31" s="251">
        <f>AO31+AK31+AG31+AC31+Y31+U31+Q31+M31</f>
        <v>18</v>
      </c>
    </row>
    <row r="32" spans="1:42" s="5" customFormat="1" ht="64.5" customHeight="1">
      <c r="A32" s="113">
        <f>A31+1</f>
        <v>22</v>
      </c>
      <c r="B32" s="297"/>
      <c r="C32" s="44" t="s">
        <v>788</v>
      </c>
      <c r="D32" s="43">
        <v>1988</v>
      </c>
      <c r="E32" s="43" t="s">
        <v>78</v>
      </c>
      <c r="F32" s="44" t="s">
        <v>789</v>
      </c>
      <c r="G32" s="51" t="s">
        <v>790</v>
      </c>
      <c r="H32" s="44" t="s">
        <v>69</v>
      </c>
      <c r="I32" s="125" t="s">
        <v>93</v>
      </c>
      <c r="J32" s="135"/>
      <c r="K32" s="135"/>
      <c r="L32" s="135"/>
      <c r="M32" s="252">
        <f>L32+K32+J32</f>
        <v>0</v>
      </c>
      <c r="N32" s="135">
        <v>1</v>
      </c>
      <c r="O32" s="135">
        <v>3</v>
      </c>
      <c r="P32" s="135">
        <v>1</v>
      </c>
      <c r="Q32" s="252">
        <f>P32+O32+N32</f>
        <v>5</v>
      </c>
      <c r="R32" s="135">
        <v>6</v>
      </c>
      <c r="S32" s="135">
        <v>3</v>
      </c>
      <c r="T32" s="135">
        <v>1</v>
      </c>
      <c r="U32" s="252">
        <f>T32+S32+R32</f>
        <v>10</v>
      </c>
      <c r="V32" s="135"/>
      <c r="W32" s="135"/>
      <c r="X32" s="135"/>
      <c r="Y32" s="252">
        <f>X32+W32+V32</f>
        <v>0</v>
      </c>
      <c r="Z32" s="135"/>
      <c r="AA32" s="135">
        <v>2</v>
      </c>
      <c r="AB32" s="135"/>
      <c r="AC32" s="252">
        <f>AB32+AA32+Z32</f>
        <v>2</v>
      </c>
      <c r="AD32" s="135"/>
      <c r="AE32" s="135"/>
      <c r="AF32" s="135"/>
      <c r="AG32" s="252">
        <f>AF32+AE32+AD32</f>
        <v>0</v>
      </c>
      <c r="AH32" s="135"/>
      <c r="AI32" s="135"/>
      <c r="AJ32" s="135"/>
      <c r="AK32" s="252">
        <f>AJ32+AI32+AH32</f>
        <v>0</v>
      </c>
      <c r="AL32" s="135"/>
      <c r="AM32" s="135"/>
      <c r="AN32" s="135"/>
      <c r="AO32" s="252">
        <f>AN32+AM32+AL32</f>
        <v>0</v>
      </c>
      <c r="AP32" s="251">
        <f>AO32+AK32+AG32+AC32+Y32+U32+Q32+M32</f>
        <v>17</v>
      </c>
    </row>
    <row r="33" spans="1:42" s="5" customFormat="1" ht="64.5" customHeight="1">
      <c r="A33" s="113">
        <f>A32+1</f>
        <v>23</v>
      </c>
      <c r="B33" s="297"/>
      <c r="C33" s="44" t="s">
        <v>181</v>
      </c>
      <c r="D33" s="78">
        <v>1956</v>
      </c>
      <c r="E33" s="78" t="s">
        <v>72</v>
      </c>
      <c r="F33" s="44" t="s">
        <v>416</v>
      </c>
      <c r="G33" s="51" t="s">
        <v>417</v>
      </c>
      <c r="H33" s="86" t="s">
        <v>387</v>
      </c>
      <c r="I33" s="136" t="s">
        <v>93</v>
      </c>
      <c r="J33" s="135">
        <v>7</v>
      </c>
      <c r="K33" s="135">
        <v>4</v>
      </c>
      <c r="L33" s="135"/>
      <c r="M33" s="252">
        <f>L33+K33+J33</f>
        <v>11</v>
      </c>
      <c r="N33" s="135"/>
      <c r="O33" s="135"/>
      <c r="P33" s="135"/>
      <c r="Q33" s="252">
        <f>P33+O33+N33</f>
        <v>0</v>
      </c>
      <c r="R33" s="135"/>
      <c r="S33" s="135"/>
      <c r="T33" s="135"/>
      <c r="U33" s="252">
        <f>T33+S33+R33</f>
        <v>0</v>
      </c>
      <c r="V33" s="135"/>
      <c r="W33" s="135"/>
      <c r="X33" s="135"/>
      <c r="Y33" s="252">
        <f>X33+W33+V33</f>
        <v>0</v>
      </c>
      <c r="Z33" s="135"/>
      <c r="AA33" s="135"/>
      <c r="AB33" s="135"/>
      <c r="AC33" s="252">
        <f>AB33+AA33+Z33</f>
        <v>0</v>
      </c>
      <c r="AD33" s="135"/>
      <c r="AE33" s="135">
        <v>3</v>
      </c>
      <c r="AF33" s="135">
        <v>3</v>
      </c>
      <c r="AG33" s="252">
        <f>AF33+AE33+AD33</f>
        <v>6</v>
      </c>
      <c r="AH33" s="135"/>
      <c r="AI33" s="135"/>
      <c r="AJ33" s="135"/>
      <c r="AK33" s="252">
        <f>AJ33+AI33+AH33</f>
        <v>0</v>
      </c>
      <c r="AL33" s="135"/>
      <c r="AM33" s="135"/>
      <c r="AN33" s="135"/>
      <c r="AO33" s="252">
        <f>AN33+AM33+AL33</f>
        <v>0</v>
      </c>
      <c r="AP33" s="251">
        <f>AO33+AK33+AG33+AC33+Y33+U33+Q33+M33</f>
        <v>17</v>
      </c>
    </row>
    <row r="34" spans="1:42" s="261" customFormat="1" ht="64.5" customHeight="1">
      <c r="A34" s="113">
        <f>A33+1</f>
        <v>24</v>
      </c>
      <c r="B34" s="297"/>
      <c r="C34" s="44" t="s">
        <v>856</v>
      </c>
      <c r="D34" s="78">
        <v>1982</v>
      </c>
      <c r="E34" s="78" t="s">
        <v>84</v>
      </c>
      <c r="F34" s="44" t="s">
        <v>857</v>
      </c>
      <c r="G34" s="87" t="s">
        <v>858</v>
      </c>
      <c r="H34" s="88" t="s">
        <v>859</v>
      </c>
      <c r="I34" s="120" t="s">
        <v>860</v>
      </c>
      <c r="J34" s="135"/>
      <c r="K34" s="135"/>
      <c r="L34" s="135"/>
      <c r="M34" s="252"/>
      <c r="N34" s="135"/>
      <c r="O34" s="135"/>
      <c r="P34" s="135"/>
      <c r="Q34" s="252"/>
      <c r="R34" s="135"/>
      <c r="S34" s="135"/>
      <c r="T34" s="135"/>
      <c r="U34" s="252">
        <f>T34+S34+R34</f>
        <v>0</v>
      </c>
      <c r="V34" s="135"/>
      <c r="W34" s="135"/>
      <c r="X34" s="135"/>
      <c r="Y34" s="252">
        <f>X34+W34+V34</f>
        <v>0</v>
      </c>
      <c r="Z34" s="135">
        <v>8</v>
      </c>
      <c r="AA34" s="135">
        <v>7</v>
      </c>
      <c r="AB34" s="135"/>
      <c r="AC34" s="252">
        <f>AB34+AA34+Z34</f>
        <v>15</v>
      </c>
      <c r="AD34" s="135"/>
      <c r="AE34" s="135"/>
      <c r="AF34" s="135"/>
      <c r="AG34" s="252">
        <f>AF34+AE34+AD34</f>
        <v>0</v>
      </c>
      <c r="AH34" s="135"/>
      <c r="AI34" s="135"/>
      <c r="AJ34" s="135"/>
      <c r="AK34" s="252">
        <f>AJ34+AI34+AH34</f>
        <v>0</v>
      </c>
      <c r="AL34" s="135"/>
      <c r="AM34" s="135"/>
      <c r="AN34" s="135"/>
      <c r="AO34" s="252">
        <f>AN34+AM34+AL34</f>
        <v>0</v>
      </c>
      <c r="AP34" s="251">
        <f>AO34+AK34+AG34+AC34+Y34+U34+Q34+M34</f>
        <v>15</v>
      </c>
    </row>
    <row r="35" spans="1:42" s="293" customFormat="1" ht="64.5" customHeight="1">
      <c r="A35" s="113">
        <f>A34+1</f>
        <v>25</v>
      </c>
      <c r="B35" s="297"/>
      <c r="C35" s="44" t="s">
        <v>785</v>
      </c>
      <c r="D35" s="43">
        <v>1987</v>
      </c>
      <c r="E35" s="43" t="s">
        <v>169</v>
      </c>
      <c r="F35" s="44" t="s">
        <v>786</v>
      </c>
      <c r="G35" s="51" t="s">
        <v>787</v>
      </c>
      <c r="H35" s="81" t="s">
        <v>778</v>
      </c>
      <c r="I35" s="125" t="s">
        <v>93</v>
      </c>
      <c r="J35" s="135"/>
      <c r="K35" s="135"/>
      <c r="L35" s="135"/>
      <c r="M35" s="252">
        <f>L35+K35+J35</f>
        <v>0</v>
      </c>
      <c r="N35" s="135"/>
      <c r="O35" s="135"/>
      <c r="P35" s="135"/>
      <c r="Q35" s="252">
        <f>P35+O35+N35</f>
        <v>0</v>
      </c>
      <c r="R35" s="135">
        <v>9</v>
      </c>
      <c r="S35" s="135">
        <v>4</v>
      </c>
      <c r="T35" s="135">
        <v>2</v>
      </c>
      <c r="U35" s="252">
        <f>T35+S35+R35</f>
        <v>15</v>
      </c>
      <c r="V35" s="135"/>
      <c r="W35" s="135"/>
      <c r="X35" s="135"/>
      <c r="Y35" s="252">
        <f>X35+W35+V35</f>
        <v>0</v>
      </c>
      <c r="Z35" s="135"/>
      <c r="AA35" s="135"/>
      <c r="AB35" s="135"/>
      <c r="AC35" s="252"/>
      <c r="AD35" s="135"/>
      <c r="AE35" s="135"/>
      <c r="AF35" s="135"/>
      <c r="AG35" s="252">
        <f>AF35+AE35+AD35</f>
        <v>0</v>
      </c>
      <c r="AH35" s="135"/>
      <c r="AI35" s="135"/>
      <c r="AJ35" s="135"/>
      <c r="AK35" s="252">
        <f>AJ35+AI35+AH35</f>
        <v>0</v>
      </c>
      <c r="AL35" s="135"/>
      <c r="AM35" s="135"/>
      <c r="AN35" s="135"/>
      <c r="AO35" s="252">
        <f>AN35+AM35+AL35</f>
        <v>0</v>
      </c>
      <c r="AP35" s="251">
        <f>AO35+AK35+AG35+AC35+Y35+U35+Q35+M35</f>
        <v>15</v>
      </c>
    </row>
    <row r="36" spans="1:42" s="262" customFormat="1" ht="64.5" customHeight="1">
      <c r="A36" s="113">
        <f>A35+1</f>
        <v>26</v>
      </c>
      <c r="B36" s="297"/>
      <c r="C36" s="44" t="s">
        <v>259</v>
      </c>
      <c r="D36" s="78">
        <v>1972</v>
      </c>
      <c r="E36" s="78" t="s">
        <v>72</v>
      </c>
      <c r="F36" s="44" t="s">
        <v>260</v>
      </c>
      <c r="G36" s="51" t="s">
        <v>261</v>
      </c>
      <c r="H36" s="86" t="s">
        <v>159</v>
      </c>
      <c r="I36" s="136" t="s">
        <v>214</v>
      </c>
      <c r="J36" s="135">
        <v>3</v>
      </c>
      <c r="K36" s="135">
        <v>9</v>
      </c>
      <c r="L36" s="135">
        <v>1</v>
      </c>
      <c r="M36" s="252">
        <f>L36+K36+J36</f>
        <v>13</v>
      </c>
      <c r="N36" s="135"/>
      <c r="O36" s="135"/>
      <c r="P36" s="135"/>
      <c r="Q36" s="252">
        <f>P36+O36+N36</f>
        <v>0</v>
      </c>
      <c r="R36" s="135"/>
      <c r="S36" s="135"/>
      <c r="T36" s="135"/>
      <c r="U36" s="252">
        <f>T36+S36+R36</f>
        <v>0</v>
      </c>
      <c r="V36" s="135"/>
      <c r="W36" s="135"/>
      <c r="X36" s="135"/>
      <c r="Y36" s="252">
        <f>X36+W36+V36</f>
        <v>0</v>
      </c>
      <c r="Z36" s="135"/>
      <c r="AA36" s="135"/>
      <c r="AB36" s="135"/>
      <c r="AC36" s="252">
        <f>AB36+AA36+Z36</f>
        <v>0</v>
      </c>
      <c r="AD36" s="135"/>
      <c r="AE36" s="135"/>
      <c r="AF36" s="135"/>
      <c r="AG36" s="252">
        <f>AF36+AE36+AD36</f>
        <v>0</v>
      </c>
      <c r="AH36" s="135"/>
      <c r="AI36" s="135"/>
      <c r="AJ36" s="135"/>
      <c r="AK36" s="252">
        <f>AJ36+AI36+AH36</f>
        <v>0</v>
      </c>
      <c r="AL36" s="135"/>
      <c r="AM36" s="135"/>
      <c r="AN36" s="135"/>
      <c r="AO36" s="252">
        <f>AN36+AM36+AL36</f>
        <v>0</v>
      </c>
      <c r="AP36" s="251">
        <f>AO36+AK36+AG36+AC36+Y36+U36+Q36+M36</f>
        <v>13</v>
      </c>
    </row>
    <row r="37" spans="1:42" s="293" customFormat="1" ht="64.5" customHeight="1">
      <c r="A37" s="113">
        <f>A36+1</f>
        <v>27</v>
      </c>
      <c r="B37" s="297"/>
      <c r="C37" s="44" t="s">
        <v>248</v>
      </c>
      <c r="D37" s="78">
        <v>1985</v>
      </c>
      <c r="E37" s="78" t="s">
        <v>99</v>
      </c>
      <c r="F37" s="44" t="s">
        <v>249</v>
      </c>
      <c r="G37" s="51" t="s">
        <v>250</v>
      </c>
      <c r="H37" s="86" t="s">
        <v>81</v>
      </c>
      <c r="I37" s="136" t="s">
        <v>82</v>
      </c>
      <c r="J37" s="135">
        <v>2</v>
      </c>
      <c r="K37" s="135">
        <v>5</v>
      </c>
      <c r="L37" s="135">
        <v>6</v>
      </c>
      <c r="M37" s="252">
        <f>L37+K37+J37</f>
        <v>13</v>
      </c>
      <c r="N37" s="135"/>
      <c r="O37" s="135"/>
      <c r="P37" s="135"/>
      <c r="Q37" s="252">
        <f>P37+O37+N37</f>
        <v>0</v>
      </c>
      <c r="R37" s="135"/>
      <c r="S37" s="135"/>
      <c r="T37" s="135"/>
      <c r="U37" s="252">
        <f>T37+S37+R37</f>
        <v>0</v>
      </c>
      <c r="V37" s="135"/>
      <c r="W37" s="135"/>
      <c r="X37" s="135"/>
      <c r="Y37" s="252">
        <f>X37+W37+V37</f>
        <v>0</v>
      </c>
      <c r="Z37" s="135"/>
      <c r="AA37" s="135"/>
      <c r="AB37" s="135"/>
      <c r="AC37" s="252">
        <f>AB37+AA37+Z37</f>
        <v>0</v>
      </c>
      <c r="AD37" s="135"/>
      <c r="AE37" s="135"/>
      <c r="AF37" s="135"/>
      <c r="AG37" s="252">
        <f>AF37+AE37+AD37</f>
        <v>0</v>
      </c>
      <c r="AH37" s="135"/>
      <c r="AI37" s="135"/>
      <c r="AJ37" s="135"/>
      <c r="AK37" s="252">
        <f>AJ37+AI37+AH37</f>
        <v>0</v>
      </c>
      <c r="AL37" s="135"/>
      <c r="AM37" s="135"/>
      <c r="AN37" s="135"/>
      <c r="AO37" s="252">
        <f>AN37+AM37+AL37</f>
        <v>0</v>
      </c>
      <c r="AP37" s="251">
        <f>AO37+AK37+AG37+AC37+Y37+U37+Q37+M37</f>
        <v>13</v>
      </c>
    </row>
    <row r="38" spans="1:42" s="262" customFormat="1" ht="64.5" customHeight="1">
      <c r="A38" s="113">
        <f>A37+1</f>
        <v>28</v>
      </c>
      <c r="B38" s="297"/>
      <c r="C38" s="268" t="s">
        <v>875</v>
      </c>
      <c r="D38" s="276">
        <v>1988</v>
      </c>
      <c r="E38" s="276" t="s">
        <v>84</v>
      </c>
      <c r="F38" s="279" t="s">
        <v>721</v>
      </c>
      <c r="G38" s="273" t="s">
        <v>722</v>
      </c>
      <c r="H38" s="278" t="s">
        <v>723</v>
      </c>
      <c r="I38" s="136" t="s">
        <v>93</v>
      </c>
      <c r="J38" s="135"/>
      <c r="K38" s="135"/>
      <c r="L38" s="135"/>
      <c r="M38" s="252">
        <f>L38+K38+J38</f>
        <v>0</v>
      </c>
      <c r="N38" s="135"/>
      <c r="O38" s="135"/>
      <c r="P38" s="135"/>
      <c r="Q38" s="252">
        <f>P38+O38+N38</f>
        <v>0</v>
      </c>
      <c r="R38" s="135"/>
      <c r="S38" s="135"/>
      <c r="T38" s="135"/>
      <c r="U38" s="252">
        <f>T38+S38+R38</f>
        <v>0</v>
      </c>
      <c r="V38" s="135">
        <v>3</v>
      </c>
      <c r="W38" s="135">
        <v>10</v>
      </c>
      <c r="X38" s="135"/>
      <c r="Y38" s="252">
        <f>X38+W38+V38</f>
        <v>13</v>
      </c>
      <c r="Z38" s="135"/>
      <c r="AA38" s="135"/>
      <c r="AB38" s="135"/>
      <c r="AC38" s="252">
        <f>AB38+AA38+Z38</f>
        <v>0</v>
      </c>
      <c r="AD38" s="135"/>
      <c r="AE38" s="135"/>
      <c r="AF38" s="135"/>
      <c r="AG38" s="252">
        <f>AF38+AE38+AD38</f>
        <v>0</v>
      </c>
      <c r="AH38" s="135"/>
      <c r="AI38" s="135"/>
      <c r="AJ38" s="135"/>
      <c r="AK38" s="252">
        <f>AJ38+AI38+AH38</f>
        <v>0</v>
      </c>
      <c r="AL38" s="135"/>
      <c r="AM38" s="135"/>
      <c r="AN38" s="135"/>
      <c r="AO38" s="252">
        <f>AN38+AM38+AL38</f>
        <v>0</v>
      </c>
      <c r="AP38" s="251">
        <f>AO38+AK38+AG38+AC38+Y38+U38+Q38+M38</f>
        <v>13</v>
      </c>
    </row>
    <row r="39" spans="1:42" s="263" customFormat="1" ht="64.5" customHeight="1">
      <c r="A39" s="113">
        <f>A38+1</f>
        <v>29</v>
      </c>
      <c r="B39" s="297"/>
      <c r="C39" s="268" t="s">
        <v>695</v>
      </c>
      <c r="D39" s="276">
        <v>1998</v>
      </c>
      <c r="E39" s="276" t="s">
        <v>72</v>
      </c>
      <c r="F39" s="279" t="s">
        <v>724</v>
      </c>
      <c r="G39" s="273" t="s">
        <v>725</v>
      </c>
      <c r="H39" s="278" t="s">
        <v>675</v>
      </c>
      <c r="I39" s="120" t="s">
        <v>676</v>
      </c>
      <c r="J39" s="135"/>
      <c r="K39" s="135"/>
      <c r="L39" s="135"/>
      <c r="M39" s="252">
        <f>L39+K39+J39</f>
        <v>0</v>
      </c>
      <c r="N39" s="135"/>
      <c r="O39" s="135"/>
      <c r="P39" s="135"/>
      <c r="Q39" s="252">
        <f>P39+O39+N39</f>
        <v>0</v>
      </c>
      <c r="R39" s="135"/>
      <c r="S39" s="135"/>
      <c r="T39" s="135"/>
      <c r="U39" s="252">
        <f>T39+S39+R39</f>
        <v>0</v>
      </c>
      <c r="V39" s="135">
        <v>1</v>
      </c>
      <c r="W39" s="135">
        <v>7</v>
      </c>
      <c r="X39" s="135">
        <v>5</v>
      </c>
      <c r="Y39" s="252">
        <f>X39+W39+V39</f>
        <v>13</v>
      </c>
      <c r="Z39" s="135"/>
      <c r="AA39" s="135"/>
      <c r="AB39" s="135"/>
      <c r="AC39" s="252">
        <f>AB39+AA39+Z39</f>
        <v>0</v>
      </c>
      <c r="AD39" s="135"/>
      <c r="AE39" s="135"/>
      <c r="AF39" s="135"/>
      <c r="AG39" s="252">
        <f>AF39+AE39+AD39</f>
        <v>0</v>
      </c>
      <c r="AH39" s="135"/>
      <c r="AI39" s="135"/>
      <c r="AJ39" s="135"/>
      <c r="AK39" s="252">
        <f>AJ39+AI39+AH39</f>
        <v>0</v>
      </c>
      <c r="AL39" s="135"/>
      <c r="AM39" s="135"/>
      <c r="AN39" s="135"/>
      <c r="AO39" s="252">
        <f>AN39+AM39+AL39</f>
        <v>0</v>
      </c>
      <c r="AP39" s="251">
        <f>AO39+AK39+AG39+AC39+Y39+U39+Q39+M39</f>
        <v>13</v>
      </c>
    </row>
    <row r="40" spans="1:42" s="264" customFormat="1" ht="64.5" customHeight="1">
      <c r="A40" s="113">
        <f>A39+1</f>
        <v>30</v>
      </c>
      <c r="B40" s="297"/>
      <c r="C40" s="44" t="s">
        <v>167</v>
      </c>
      <c r="D40" s="78">
        <v>1988</v>
      </c>
      <c r="E40" s="78" t="s">
        <v>72</v>
      </c>
      <c r="F40" s="44" t="s">
        <v>260</v>
      </c>
      <c r="G40" s="51" t="s">
        <v>261</v>
      </c>
      <c r="H40" s="86" t="s">
        <v>159</v>
      </c>
      <c r="I40" s="136" t="s">
        <v>214</v>
      </c>
      <c r="J40" s="135"/>
      <c r="K40" s="135"/>
      <c r="L40" s="135"/>
      <c r="M40" s="252">
        <f>L40+K40+J40</f>
        <v>0</v>
      </c>
      <c r="N40" s="135">
        <v>4</v>
      </c>
      <c r="O40" s="135">
        <v>5</v>
      </c>
      <c r="P40" s="135">
        <v>2</v>
      </c>
      <c r="Q40" s="252">
        <f>P40+O40+N40</f>
        <v>11</v>
      </c>
      <c r="R40" s="135"/>
      <c r="S40" s="135"/>
      <c r="T40" s="135"/>
      <c r="U40" s="252">
        <f>T40+S40+R40</f>
        <v>0</v>
      </c>
      <c r="V40" s="135"/>
      <c r="W40" s="135"/>
      <c r="X40" s="135"/>
      <c r="Y40" s="252">
        <f>X40+W40+V40</f>
        <v>0</v>
      </c>
      <c r="Z40" s="135"/>
      <c r="AA40" s="135"/>
      <c r="AB40" s="135"/>
      <c r="AC40" s="252">
        <f>AB40+AA40+Z40</f>
        <v>0</v>
      </c>
      <c r="AD40" s="135"/>
      <c r="AE40" s="135"/>
      <c r="AF40" s="135"/>
      <c r="AG40" s="252">
        <f>AF40+AE40+AD40</f>
        <v>0</v>
      </c>
      <c r="AH40" s="135"/>
      <c r="AI40" s="135"/>
      <c r="AJ40" s="135"/>
      <c r="AK40" s="252">
        <f>AJ40+AI40+AH40</f>
        <v>0</v>
      </c>
      <c r="AL40" s="135"/>
      <c r="AM40" s="135"/>
      <c r="AN40" s="135"/>
      <c r="AO40" s="252">
        <f>AN40+AM40+AL40</f>
        <v>0</v>
      </c>
      <c r="AP40" s="251">
        <f>AO40+AK40+AG40+AC40+Y40+U40+Q40+M40</f>
        <v>11</v>
      </c>
    </row>
    <row r="41" spans="1:42" s="5" customFormat="1" ht="64.5" customHeight="1">
      <c r="A41" s="113">
        <f>A40+1</f>
        <v>31</v>
      </c>
      <c r="B41" s="297"/>
      <c r="C41" s="255" t="s">
        <v>204</v>
      </c>
      <c r="D41" s="256">
        <v>1991</v>
      </c>
      <c r="E41" s="256" t="s">
        <v>72</v>
      </c>
      <c r="F41" s="255" t="s">
        <v>283</v>
      </c>
      <c r="G41" s="257" t="s">
        <v>284</v>
      </c>
      <c r="H41" s="258" t="s">
        <v>207</v>
      </c>
      <c r="I41" s="259" t="s">
        <v>208</v>
      </c>
      <c r="J41" s="135">
        <v>9</v>
      </c>
      <c r="K41" s="135"/>
      <c r="L41" s="135">
        <v>2</v>
      </c>
      <c r="M41" s="252">
        <f>L41+K41+J41</f>
        <v>11</v>
      </c>
      <c r="N41" s="135"/>
      <c r="O41" s="135"/>
      <c r="P41" s="135"/>
      <c r="Q41" s="252">
        <f>P41+O41+N41</f>
        <v>0</v>
      </c>
      <c r="R41" s="135"/>
      <c r="S41" s="135"/>
      <c r="T41" s="135"/>
      <c r="U41" s="252">
        <f>T41+S41+R41</f>
        <v>0</v>
      </c>
      <c r="V41" s="135"/>
      <c r="W41" s="135"/>
      <c r="X41" s="135"/>
      <c r="Y41" s="252">
        <f>X41+W41+V41</f>
        <v>0</v>
      </c>
      <c r="Z41" s="135"/>
      <c r="AA41" s="135"/>
      <c r="AB41" s="135"/>
      <c r="AC41" s="252">
        <f>AB41+AA41+Z41</f>
        <v>0</v>
      </c>
      <c r="AD41" s="135"/>
      <c r="AE41" s="135"/>
      <c r="AF41" s="135"/>
      <c r="AG41" s="252">
        <f>AF41+AE41+AD41</f>
        <v>0</v>
      </c>
      <c r="AH41" s="135"/>
      <c r="AI41" s="135"/>
      <c r="AJ41" s="135"/>
      <c r="AK41" s="252">
        <f>AJ41+AI41+AH41</f>
        <v>0</v>
      </c>
      <c r="AL41" s="135"/>
      <c r="AM41" s="135"/>
      <c r="AN41" s="135"/>
      <c r="AO41" s="252">
        <f>AN41+AM41+AL41</f>
        <v>0</v>
      </c>
      <c r="AP41" s="251">
        <f>AO41+AK41+AG41+AC41+Y41+U41+Q41+M41</f>
        <v>11</v>
      </c>
    </row>
    <row r="42" spans="1:42" s="5" customFormat="1" ht="64.5" customHeight="1">
      <c r="A42" s="113">
        <f>A41+1</f>
        <v>32</v>
      </c>
      <c r="B42" s="297"/>
      <c r="C42" s="268" t="s">
        <v>874</v>
      </c>
      <c r="D42" s="267">
        <v>1997</v>
      </c>
      <c r="E42" s="267" t="s">
        <v>72</v>
      </c>
      <c r="F42" s="269" t="s">
        <v>728</v>
      </c>
      <c r="G42" s="273" t="s">
        <v>729</v>
      </c>
      <c r="H42" s="268" t="s">
        <v>96</v>
      </c>
      <c r="I42" s="125" t="s">
        <v>171</v>
      </c>
      <c r="J42" s="135"/>
      <c r="K42" s="135"/>
      <c r="L42" s="135"/>
      <c r="M42" s="252">
        <f>L42+K42+J42</f>
        <v>0</v>
      </c>
      <c r="N42" s="135"/>
      <c r="O42" s="135"/>
      <c r="P42" s="135"/>
      <c r="Q42" s="252">
        <f>P42+O42+N42</f>
        <v>0</v>
      </c>
      <c r="R42" s="135"/>
      <c r="S42" s="135"/>
      <c r="T42" s="135"/>
      <c r="U42" s="252">
        <f>T42+S42+R42</f>
        <v>0</v>
      </c>
      <c r="V42" s="135"/>
      <c r="W42" s="135">
        <v>5</v>
      </c>
      <c r="X42" s="135"/>
      <c r="Y42" s="252">
        <f>X42+W42+V42</f>
        <v>5</v>
      </c>
      <c r="Z42" s="135"/>
      <c r="AA42" s="135">
        <v>5</v>
      </c>
      <c r="AB42" s="135">
        <v>1</v>
      </c>
      <c r="AC42" s="252">
        <f>AB42+AA42+Z42</f>
        <v>6</v>
      </c>
      <c r="AD42" s="135"/>
      <c r="AE42" s="135"/>
      <c r="AF42" s="135"/>
      <c r="AG42" s="252">
        <f>AF42+AE42+AD42</f>
        <v>0</v>
      </c>
      <c r="AH42" s="135"/>
      <c r="AI42" s="135"/>
      <c r="AJ42" s="135"/>
      <c r="AK42" s="252">
        <f>AJ42+AI42+AH42</f>
        <v>0</v>
      </c>
      <c r="AL42" s="135"/>
      <c r="AM42" s="135"/>
      <c r="AN42" s="135"/>
      <c r="AO42" s="252">
        <f>AN42+AM42+AL42</f>
        <v>0</v>
      </c>
      <c r="AP42" s="251">
        <f>AO42+AK42+AG42+AC42+Y42+U42+Q42+M42</f>
        <v>11</v>
      </c>
    </row>
    <row r="43" spans="1:42" s="5" customFormat="1" ht="64.5" customHeight="1">
      <c r="A43" s="113">
        <f>A42+1</f>
        <v>33</v>
      </c>
      <c r="B43" s="297"/>
      <c r="C43" s="44" t="s">
        <v>861</v>
      </c>
      <c r="D43" s="78">
        <v>1973</v>
      </c>
      <c r="E43" s="78" t="s">
        <v>72</v>
      </c>
      <c r="F43" s="86" t="s">
        <v>862</v>
      </c>
      <c r="G43" s="87" t="s">
        <v>863</v>
      </c>
      <c r="H43" s="88" t="s">
        <v>864</v>
      </c>
      <c r="I43" s="120" t="s">
        <v>93</v>
      </c>
      <c r="J43" s="135"/>
      <c r="K43" s="135"/>
      <c r="L43" s="135"/>
      <c r="M43" s="252">
        <f>L43+K43+J43</f>
        <v>0</v>
      </c>
      <c r="N43" s="135"/>
      <c r="O43" s="135"/>
      <c r="P43" s="135"/>
      <c r="Q43" s="252"/>
      <c r="R43" s="135"/>
      <c r="S43" s="135"/>
      <c r="T43" s="135"/>
      <c r="U43" s="252">
        <f>T43+S43+R43</f>
        <v>0</v>
      </c>
      <c r="V43" s="135"/>
      <c r="W43" s="135"/>
      <c r="X43" s="135"/>
      <c r="Y43" s="252">
        <f>X43+W43+V43</f>
        <v>0</v>
      </c>
      <c r="Z43" s="135">
        <v>7</v>
      </c>
      <c r="AA43" s="135">
        <v>3</v>
      </c>
      <c r="AB43" s="135"/>
      <c r="AC43" s="252">
        <f>AB43+AA43+Z43</f>
        <v>10</v>
      </c>
      <c r="AD43" s="135"/>
      <c r="AE43" s="135"/>
      <c r="AF43" s="135"/>
      <c r="AG43" s="252">
        <f>AF43+AE43+AD43</f>
        <v>0</v>
      </c>
      <c r="AH43" s="135"/>
      <c r="AI43" s="135"/>
      <c r="AJ43" s="135"/>
      <c r="AK43" s="252">
        <f>AJ43+AI43+AH43</f>
        <v>0</v>
      </c>
      <c r="AL43" s="135"/>
      <c r="AM43" s="135"/>
      <c r="AN43" s="135"/>
      <c r="AO43" s="252">
        <f>AN43+AM43+AL43</f>
        <v>0</v>
      </c>
      <c r="AP43" s="251">
        <f>AO43+AK43+AG43+AC43+Y43+U43+Q43+M43</f>
        <v>10</v>
      </c>
    </row>
    <row r="44" spans="1:42" s="5" customFormat="1" ht="64.5" customHeight="1">
      <c r="A44" s="113">
        <f>A43+1</f>
        <v>34</v>
      </c>
      <c r="B44" s="297"/>
      <c r="C44" s="44" t="s">
        <v>669</v>
      </c>
      <c r="D44" s="43">
        <v>1994</v>
      </c>
      <c r="E44" s="43" t="s">
        <v>169</v>
      </c>
      <c r="F44" s="44" t="s">
        <v>799</v>
      </c>
      <c r="G44" s="51" t="s">
        <v>800</v>
      </c>
      <c r="H44" s="81" t="s">
        <v>782</v>
      </c>
      <c r="I44" s="125" t="s">
        <v>783</v>
      </c>
      <c r="J44" s="135"/>
      <c r="K44" s="135"/>
      <c r="L44" s="135"/>
      <c r="M44" s="252">
        <f>L44+K44+J44</f>
        <v>0</v>
      </c>
      <c r="N44" s="135"/>
      <c r="O44" s="135"/>
      <c r="P44" s="135"/>
      <c r="Q44" s="252">
        <f>P44+O44+N44</f>
        <v>0</v>
      </c>
      <c r="R44" s="135">
        <v>2</v>
      </c>
      <c r="S44" s="135">
        <v>6</v>
      </c>
      <c r="T44" s="135"/>
      <c r="U44" s="252">
        <f>T44+S44+R44</f>
        <v>8</v>
      </c>
      <c r="V44" s="135"/>
      <c r="W44" s="135"/>
      <c r="X44" s="135"/>
      <c r="Y44" s="252">
        <f>X44+W44+V44</f>
        <v>0</v>
      </c>
      <c r="Z44" s="135"/>
      <c r="AA44" s="135"/>
      <c r="AB44" s="135"/>
      <c r="AC44" s="252"/>
      <c r="AD44" s="135"/>
      <c r="AE44" s="135"/>
      <c r="AF44" s="135"/>
      <c r="AG44" s="252">
        <f>AF44+AE44+AD44</f>
        <v>0</v>
      </c>
      <c r="AH44" s="135"/>
      <c r="AI44" s="135"/>
      <c r="AJ44" s="135"/>
      <c r="AK44" s="252">
        <f>AJ44+AI44+AH44</f>
        <v>0</v>
      </c>
      <c r="AL44" s="135"/>
      <c r="AM44" s="135"/>
      <c r="AN44" s="135"/>
      <c r="AO44" s="252">
        <f>AN44+AM44+AL44</f>
        <v>0</v>
      </c>
      <c r="AP44" s="251">
        <f>AO44+AK44+AG44+AC44+Y44+U44+Q44+M44</f>
        <v>8</v>
      </c>
    </row>
    <row r="45" spans="1:42" s="5" customFormat="1" ht="64.5" customHeight="1">
      <c r="A45" s="113">
        <f>A44+1</f>
        <v>35</v>
      </c>
      <c r="B45" s="297"/>
      <c r="C45" s="268" t="s">
        <v>677</v>
      </c>
      <c r="D45" s="267">
        <v>1989</v>
      </c>
      <c r="E45" s="267" t="s">
        <v>72</v>
      </c>
      <c r="F45" s="269" t="s">
        <v>726</v>
      </c>
      <c r="G45" s="275" t="s">
        <v>727</v>
      </c>
      <c r="H45" s="268" t="s">
        <v>675</v>
      </c>
      <c r="I45" s="120" t="s">
        <v>676</v>
      </c>
      <c r="J45" s="135"/>
      <c r="K45" s="135"/>
      <c r="L45" s="135"/>
      <c r="M45" s="252">
        <f>L45+K45+J45</f>
        <v>0</v>
      </c>
      <c r="N45" s="135"/>
      <c r="O45" s="135"/>
      <c r="P45" s="135"/>
      <c r="Q45" s="252">
        <f>P45+O45+N45</f>
        <v>0</v>
      </c>
      <c r="R45" s="135"/>
      <c r="S45" s="135"/>
      <c r="T45" s="135"/>
      <c r="U45" s="252">
        <f>T45+S45+R45</f>
        <v>0</v>
      </c>
      <c r="V45" s="135"/>
      <c r="W45" s="135">
        <v>1</v>
      </c>
      <c r="X45" s="135">
        <v>4</v>
      </c>
      <c r="Y45" s="252">
        <f>X45+W45+V45</f>
        <v>5</v>
      </c>
      <c r="Z45" s="135"/>
      <c r="AA45" s="135"/>
      <c r="AB45" s="135"/>
      <c r="AC45" s="252">
        <f>AB45+AA45+Z45</f>
        <v>0</v>
      </c>
      <c r="AD45" s="135"/>
      <c r="AE45" s="135"/>
      <c r="AF45" s="135"/>
      <c r="AG45" s="252">
        <f>AF45+AE45+AD45</f>
        <v>0</v>
      </c>
      <c r="AH45" s="135"/>
      <c r="AI45" s="135"/>
      <c r="AJ45" s="135"/>
      <c r="AK45" s="252">
        <f>AJ45+AI45+AH45</f>
        <v>0</v>
      </c>
      <c r="AL45" s="135"/>
      <c r="AM45" s="135"/>
      <c r="AN45" s="135"/>
      <c r="AO45" s="252">
        <f>AN45+AM45+AL45</f>
        <v>0</v>
      </c>
      <c r="AP45" s="251">
        <f>AO45+AK45+AG45+AC45+Y45+U45+Q45+M45</f>
        <v>5</v>
      </c>
    </row>
    <row r="46" spans="1:42" s="5" customFormat="1" ht="64.5" customHeight="1">
      <c r="A46" s="113">
        <f>A45+1</f>
        <v>36</v>
      </c>
      <c r="B46" s="297"/>
      <c r="C46" s="268" t="s">
        <v>666</v>
      </c>
      <c r="D46" s="276">
        <v>1983</v>
      </c>
      <c r="E46" s="276" t="s">
        <v>169</v>
      </c>
      <c r="F46" s="268" t="s">
        <v>842</v>
      </c>
      <c r="G46" s="274" t="s">
        <v>843</v>
      </c>
      <c r="H46" s="278" t="s">
        <v>675</v>
      </c>
      <c r="I46" s="298" t="s">
        <v>676</v>
      </c>
      <c r="J46" s="135"/>
      <c r="K46" s="135"/>
      <c r="L46" s="135"/>
      <c r="M46" s="252">
        <f>L46+K46+J46</f>
        <v>0</v>
      </c>
      <c r="N46" s="135">
        <v>2</v>
      </c>
      <c r="O46" s="135">
        <v>1</v>
      </c>
      <c r="P46" s="135"/>
      <c r="Q46" s="252">
        <f>P46+O46+N46</f>
        <v>3</v>
      </c>
      <c r="R46" s="135"/>
      <c r="S46" s="135"/>
      <c r="T46" s="135"/>
      <c r="U46" s="252">
        <f>T46+S46+R46</f>
        <v>0</v>
      </c>
      <c r="V46" s="135"/>
      <c r="W46" s="135"/>
      <c r="X46" s="135"/>
      <c r="Y46" s="252">
        <f>X46+W46+V46</f>
        <v>0</v>
      </c>
      <c r="Z46" s="135"/>
      <c r="AA46" s="135"/>
      <c r="AB46" s="135"/>
      <c r="AC46" s="252">
        <f>AB46+AA46+Z46</f>
        <v>0</v>
      </c>
      <c r="AD46" s="135"/>
      <c r="AE46" s="135"/>
      <c r="AF46" s="135"/>
      <c r="AG46" s="252">
        <f>AF46+AE46+AD46</f>
        <v>0</v>
      </c>
      <c r="AH46" s="135"/>
      <c r="AI46" s="135"/>
      <c r="AJ46" s="135"/>
      <c r="AK46" s="252">
        <f>AJ46+AI46+AH46</f>
        <v>0</v>
      </c>
      <c r="AL46" s="135"/>
      <c r="AM46" s="135"/>
      <c r="AN46" s="135"/>
      <c r="AO46" s="252">
        <f>AN46+AM46+AL46</f>
        <v>0</v>
      </c>
      <c r="AP46" s="251">
        <f>AO46+AK46+AG46+AC46+Y46+U46+Q46+M46</f>
        <v>3</v>
      </c>
    </row>
    <row r="47" spans="1:42" s="5" customFormat="1" ht="64.5" customHeight="1">
      <c r="A47" s="113">
        <f>A46+1</f>
        <v>37</v>
      </c>
      <c r="B47" s="297"/>
      <c r="C47" s="44" t="s">
        <v>861</v>
      </c>
      <c r="D47" s="78">
        <v>1973</v>
      </c>
      <c r="E47" s="78" t="s">
        <v>72</v>
      </c>
      <c r="F47" s="44" t="s">
        <v>870</v>
      </c>
      <c r="G47" s="87" t="s">
        <v>871</v>
      </c>
      <c r="H47" s="88" t="s">
        <v>864</v>
      </c>
      <c r="I47" s="120" t="s">
        <v>93</v>
      </c>
      <c r="J47" s="135"/>
      <c r="K47" s="135"/>
      <c r="L47" s="135"/>
      <c r="M47" s="252">
        <f>L47+K47+J47</f>
        <v>0</v>
      </c>
      <c r="N47" s="135"/>
      <c r="O47" s="135"/>
      <c r="P47" s="135"/>
      <c r="Q47" s="252">
        <f>P47+O47+N47</f>
        <v>0</v>
      </c>
      <c r="R47" s="135"/>
      <c r="S47" s="135"/>
      <c r="T47" s="135"/>
      <c r="U47" s="252">
        <f>T47+S47+R47</f>
        <v>0</v>
      </c>
      <c r="V47" s="135"/>
      <c r="W47" s="135"/>
      <c r="X47" s="135"/>
      <c r="Y47" s="252">
        <f>X47+W47+V47</f>
        <v>0</v>
      </c>
      <c r="Z47" s="135">
        <v>1</v>
      </c>
      <c r="AA47" s="135">
        <v>0</v>
      </c>
      <c r="AB47" s="135"/>
      <c r="AC47" s="252">
        <f>AB47+AA47+Z47</f>
        <v>1</v>
      </c>
      <c r="AD47" s="135"/>
      <c r="AE47" s="135"/>
      <c r="AF47" s="135"/>
      <c r="AG47" s="252">
        <f>AF47+AE47+AD47</f>
        <v>0</v>
      </c>
      <c r="AH47" s="135"/>
      <c r="AI47" s="135"/>
      <c r="AJ47" s="135"/>
      <c r="AK47" s="252">
        <f>AJ47+AI47+AH47</f>
        <v>0</v>
      </c>
      <c r="AL47" s="135"/>
      <c r="AM47" s="135"/>
      <c r="AN47" s="135"/>
      <c r="AO47" s="252">
        <f>AN47+AM47+AL47</f>
        <v>0</v>
      </c>
      <c r="AP47" s="251">
        <f>AO47+AK47+AG47+AC47+Y47+U47+Q47+M47</f>
        <v>1</v>
      </c>
    </row>
    <row r="48" spans="1:42" s="5" customFormat="1" ht="64.5" customHeight="1">
      <c r="A48" s="113">
        <f>A47+1</f>
        <v>38</v>
      </c>
      <c r="B48" s="297"/>
      <c r="C48" s="255" t="s">
        <v>650</v>
      </c>
      <c r="D48" s="299">
        <v>1991</v>
      </c>
      <c r="E48" s="299" t="s">
        <v>84</v>
      </c>
      <c r="F48" s="255" t="s">
        <v>801</v>
      </c>
      <c r="G48" s="257" t="s">
        <v>802</v>
      </c>
      <c r="H48" s="300" t="s">
        <v>803</v>
      </c>
      <c r="I48" s="301" t="s">
        <v>462</v>
      </c>
      <c r="J48" s="135"/>
      <c r="K48" s="135"/>
      <c r="L48" s="135"/>
      <c r="M48" s="252">
        <f>L48+K48+J48</f>
        <v>0</v>
      </c>
      <c r="N48" s="135"/>
      <c r="O48" s="135"/>
      <c r="P48" s="135"/>
      <c r="Q48" s="252"/>
      <c r="R48" s="135"/>
      <c r="S48" s="135">
        <v>1</v>
      </c>
      <c r="T48" s="135"/>
      <c r="U48" s="252">
        <f>T48+S48+R48</f>
        <v>1</v>
      </c>
      <c r="V48" s="135"/>
      <c r="W48" s="135"/>
      <c r="X48" s="135"/>
      <c r="Y48" s="252">
        <f>X48+W48+V48</f>
        <v>0</v>
      </c>
      <c r="Z48" s="135"/>
      <c r="AA48" s="135"/>
      <c r="AB48" s="135"/>
      <c r="AC48" s="252"/>
      <c r="AD48" s="135"/>
      <c r="AE48" s="135"/>
      <c r="AF48" s="135"/>
      <c r="AG48" s="252">
        <f>AF48+AE48+AD48</f>
        <v>0</v>
      </c>
      <c r="AH48" s="135"/>
      <c r="AI48" s="135"/>
      <c r="AJ48" s="135"/>
      <c r="AK48" s="252">
        <f>AJ48+AI48+AH48</f>
        <v>0</v>
      </c>
      <c r="AL48" s="135"/>
      <c r="AM48" s="135"/>
      <c r="AN48" s="135"/>
      <c r="AO48" s="252">
        <f>AN48+AM48+AL48</f>
        <v>0</v>
      </c>
      <c r="AP48" s="251">
        <f>AO48+AK48+AG48+AC48+Y48+U48+Q48+M48</f>
        <v>1</v>
      </c>
    </row>
    <row r="49" spans="1:41" s="3" customFormat="1" ht="30.75" customHeight="1">
      <c r="A49" s="25"/>
      <c r="B49" s="25"/>
      <c r="D49" s="17" t="s">
        <v>46</v>
      </c>
      <c r="E49" s="35"/>
      <c r="F49" s="16"/>
      <c r="G49" s="16"/>
      <c r="H49" s="26"/>
      <c r="I49" s="17" t="s">
        <v>47</v>
      </c>
      <c r="M49" s="17"/>
      <c r="Q49" s="17"/>
      <c r="U49" s="17"/>
      <c r="Y49" s="17"/>
      <c r="AC49" s="17"/>
      <c r="AG49" s="17"/>
      <c r="AK49" s="17"/>
      <c r="AO49" s="17"/>
    </row>
    <row r="50" spans="1:41" s="3" customFormat="1" ht="11.25" customHeight="1">
      <c r="A50" s="25"/>
      <c r="B50" s="25"/>
      <c r="D50" s="16"/>
      <c r="E50" s="16"/>
      <c r="F50" s="16"/>
      <c r="G50" s="16"/>
      <c r="H50" s="26"/>
      <c r="I50" s="27"/>
      <c r="M50" s="27"/>
      <c r="Q50" s="27"/>
      <c r="U50" s="27"/>
      <c r="Y50" s="27"/>
      <c r="AC50" s="27"/>
      <c r="AG50" s="27"/>
      <c r="AK50" s="27"/>
      <c r="AO50" s="27"/>
    </row>
    <row r="51" spans="1:41" s="3" customFormat="1" ht="30.75" customHeight="1">
      <c r="A51" s="25"/>
      <c r="B51" s="25"/>
      <c r="D51" s="17" t="s">
        <v>37</v>
      </c>
      <c r="E51" s="35"/>
      <c r="F51" s="16"/>
      <c r="G51" s="16"/>
      <c r="H51" s="26"/>
      <c r="I51" s="17" t="s">
        <v>30</v>
      </c>
      <c r="M51" s="17"/>
      <c r="Q51" s="17"/>
      <c r="U51" s="17"/>
      <c r="Y51" s="17"/>
      <c r="AC51" s="17"/>
      <c r="AG51" s="17"/>
      <c r="AK51" s="17"/>
      <c r="AO51" s="17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/>
  <mergeCells count="33">
    <mergeCell ref="AH7:AK7"/>
    <mergeCell ref="AH8:AK8"/>
    <mergeCell ref="AL7:AO7"/>
    <mergeCell ref="AL8:AO8"/>
    <mergeCell ref="AP7:AP9"/>
    <mergeCell ref="V7:Y7"/>
    <mergeCell ref="V8:Y8"/>
    <mergeCell ref="Z7:AC7"/>
    <mergeCell ref="Z8:AC8"/>
    <mergeCell ref="AD7:AG7"/>
    <mergeCell ref="AD8:AG8"/>
    <mergeCell ref="H7:H9"/>
    <mergeCell ref="J7:M7"/>
    <mergeCell ref="B7:B9"/>
    <mergeCell ref="N7:Q7"/>
    <mergeCell ref="N8:Q8"/>
    <mergeCell ref="R7:U7"/>
    <mergeCell ref="R8:U8"/>
    <mergeCell ref="A1:M1"/>
    <mergeCell ref="A2:M2"/>
    <mergeCell ref="A3:M3"/>
    <mergeCell ref="A4:M4"/>
    <mergeCell ref="A5:M5"/>
    <mergeCell ref="D7:D9"/>
    <mergeCell ref="A6:M6"/>
    <mergeCell ref="I7:I9"/>
    <mergeCell ref="A10:M10"/>
    <mergeCell ref="C7:C9"/>
    <mergeCell ref="J8:M8"/>
    <mergeCell ref="F7:F9"/>
    <mergeCell ref="G7:G9"/>
    <mergeCell ref="A7:A9"/>
    <mergeCell ref="E7:E9"/>
  </mergeCells>
  <printOptions horizontalCentered="1"/>
  <pageMargins left="0" right="0" top="0" bottom="0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Таня</cp:lastModifiedBy>
  <cp:lastPrinted>2017-03-05T15:39:14Z</cp:lastPrinted>
  <dcterms:created xsi:type="dcterms:W3CDTF">1996-10-14T23:33:28Z</dcterms:created>
  <dcterms:modified xsi:type="dcterms:W3CDTF">2017-10-05T09:18:51Z</dcterms:modified>
  <cp:category/>
  <cp:version/>
  <cp:contentType/>
  <cp:contentStatus/>
</cp:coreProperties>
</file>