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70" sheetId="5" r:id="rId1"/>
    <sheet name="80" sheetId="6" r:id="rId2"/>
    <sheet name="90" sheetId="2" r:id="rId3"/>
    <sheet name="100" sheetId="3" r:id="rId4"/>
    <sheet name="110" sheetId="4" r:id="rId5"/>
    <sheet name="Лист1" sheetId="7" r:id="rId6"/>
  </sheets>
  <definedNames>
    <definedName name="_xlnm.Print_Area" localSheetId="3">'100'!$A$1:$AP$64</definedName>
    <definedName name="_xlnm.Print_Area" localSheetId="4">'110'!$A$1:$AM$39</definedName>
    <definedName name="_xlnm.Print_Area" localSheetId="0">'70'!$A$1:$AE$23</definedName>
    <definedName name="_xlnm.Print_Area" localSheetId="2">'90'!$A$1:$AJ$50</definedName>
  </definedNames>
  <calcPr calcId="125725"/>
</workbook>
</file>

<file path=xl/calcChain.xml><?xml version="1.0" encoding="utf-8"?>
<calcChain xmlns="http://schemas.openxmlformats.org/spreadsheetml/2006/main">
  <c r="B14" i="3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13"/>
  <c r="AG31" i="4"/>
  <c r="AC31"/>
  <c r="Y31"/>
  <c r="U31"/>
  <c r="Q31"/>
  <c r="M31"/>
  <c r="I31"/>
  <c r="AK31"/>
  <c r="AM56" i="3"/>
  <c r="AI56"/>
  <c r="AN56" s="1"/>
  <c r="AE56"/>
  <c r="AA56"/>
  <c r="W56"/>
  <c r="S56"/>
  <c r="O56"/>
  <c r="K56"/>
  <c r="AM38"/>
  <c r="AI38"/>
  <c r="AE38"/>
  <c r="AE14"/>
  <c r="AA38"/>
  <c r="W38"/>
  <c r="S38"/>
  <c r="S14"/>
  <c r="O38"/>
  <c r="O14"/>
  <c r="K38"/>
  <c r="A10" i="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9"/>
  <c r="AL27"/>
  <c r="AM27" s="1"/>
  <c r="AL8"/>
  <c r="AL11"/>
  <c r="AL10"/>
  <c r="AL37"/>
  <c r="AM37" s="1"/>
  <c r="AL14"/>
  <c r="AL17"/>
  <c r="AL15"/>
  <c r="AL24"/>
  <c r="AM24" s="1"/>
  <c r="AL12"/>
  <c r="AL19"/>
  <c r="AL18"/>
  <c r="AL20"/>
  <c r="AL13"/>
  <c r="AL25"/>
  <c r="AL16"/>
  <c r="AL28"/>
  <c r="AL31"/>
  <c r="AL23"/>
  <c r="AL29"/>
  <c r="AL26"/>
  <c r="AL34"/>
  <c r="AL21"/>
  <c r="AL35"/>
  <c r="AL36"/>
  <c r="AL38"/>
  <c r="AL32"/>
  <c r="AL39"/>
  <c r="AL40"/>
  <c r="AL22"/>
  <c r="AL42"/>
  <c r="AL43"/>
  <c r="AL44"/>
  <c r="AL45"/>
  <c r="AL30"/>
  <c r="AL46"/>
  <c r="AL33"/>
  <c r="AL48"/>
  <c r="AL49"/>
  <c r="AL41"/>
  <c r="AL47"/>
  <c r="AD15" i="6"/>
  <c r="AD22"/>
  <c r="AD14"/>
  <c r="AD9"/>
  <c r="Z15"/>
  <c r="Z22"/>
  <c r="Z14"/>
  <c r="V15"/>
  <c r="V22"/>
  <c r="V14"/>
  <c r="R15"/>
  <c r="R22"/>
  <c r="R14"/>
  <c r="N15"/>
  <c r="N22"/>
  <c r="N14"/>
  <c r="J15"/>
  <c r="J22"/>
  <c r="J14"/>
  <c r="AH22"/>
  <c r="AH14"/>
  <c r="AH9"/>
  <c r="AH10"/>
  <c r="AH11"/>
  <c r="AH12"/>
  <c r="AH16"/>
  <c r="AH13"/>
  <c r="AH17"/>
  <c r="AH18"/>
  <c r="AH19"/>
  <c r="AH21"/>
  <c r="AH23"/>
  <c r="AH24"/>
  <c r="AH25"/>
  <c r="AH26"/>
  <c r="AH20"/>
  <c r="AH27"/>
  <c r="AH28"/>
  <c r="AH15"/>
  <c r="AI36" i="3"/>
  <c r="AI42"/>
  <c r="AI43"/>
  <c r="AI44"/>
  <c r="AE36"/>
  <c r="AE42"/>
  <c r="AE43"/>
  <c r="AA36"/>
  <c r="AA42"/>
  <c r="AA43"/>
  <c r="W36"/>
  <c r="W42"/>
  <c r="W43"/>
  <c r="S36"/>
  <c r="S42"/>
  <c r="S43"/>
  <c r="S44"/>
  <c r="O36"/>
  <c r="O42"/>
  <c r="O43"/>
  <c r="O44"/>
  <c r="K36"/>
  <c r="K42"/>
  <c r="K43"/>
  <c r="K44"/>
  <c r="AM36"/>
  <c r="AM43"/>
  <c r="AN43" s="1"/>
  <c r="AK35" i="4"/>
  <c r="AL35" s="1"/>
  <c r="AK39"/>
  <c r="AK38"/>
  <c r="AK37"/>
  <c r="AK36"/>
  <c r="AK34"/>
  <c r="AK33"/>
  <c r="AK32"/>
  <c r="AK30"/>
  <c r="AK29"/>
  <c r="AK21"/>
  <c r="AK28"/>
  <c r="AK27"/>
  <c r="AK19"/>
  <c r="AK26"/>
  <c r="AK16"/>
  <c r="AK25"/>
  <c r="AK24"/>
  <c r="AK23"/>
  <c r="AK22"/>
  <c r="AK20"/>
  <c r="AK18"/>
  <c r="AK17"/>
  <c r="AK11"/>
  <c r="AK15"/>
  <c r="AK14"/>
  <c r="AK12"/>
  <c r="AK13"/>
  <c r="AK10"/>
  <c r="AK9"/>
  <c r="AM14" i="3"/>
  <c r="AM17"/>
  <c r="AM19"/>
  <c r="AM15"/>
  <c r="AM23"/>
  <c r="AM25"/>
  <c r="AM54"/>
  <c r="AM24"/>
  <c r="AM26"/>
  <c r="AM27"/>
  <c r="AM29"/>
  <c r="AM22"/>
  <c r="AM30"/>
  <c r="AM32"/>
  <c r="AM20"/>
  <c r="AM33"/>
  <c r="AM34"/>
  <c r="AM35"/>
  <c r="AM18"/>
  <c r="AM21"/>
  <c r="AM13"/>
  <c r="AM37"/>
  <c r="AM16"/>
  <c r="AM28"/>
  <c r="AM40"/>
  <c r="AM39"/>
  <c r="AM41"/>
  <c r="AM46"/>
  <c r="AM45"/>
  <c r="AM44"/>
  <c r="AM42"/>
  <c r="AM49"/>
  <c r="AM48"/>
  <c r="AM47"/>
  <c r="AM53"/>
  <c r="AM52"/>
  <c r="AM51"/>
  <c r="AM50"/>
  <c r="AM55"/>
  <c r="AM31"/>
  <c r="AM57"/>
  <c r="AM61"/>
  <c r="AM60"/>
  <c r="AM59"/>
  <c r="AM58"/>
  <c r="AM62"/>
  <c r="AM64"/>
  <c r="AM63"/>
  <c r="AM65"/>
  <c r="AM66"/>
  <c r="AM67"/>
  <c r="AM68"/>
  <c r="AM69"/>
  <c r="AI14"/>
  <c r="AI17"/>
  <c r="AI19"/>
  <c r="AI15"/>
  <c r="AI23"/>
  <c r="AI25"/>
  <c r="AI54"/>
  <c r="AI24"/>
  <c r="AI26"/>
  <c r="AI27"/>
  <c r="AI29"/>
  <c r="AI22"/>
  <c r="AI30"/>
  <c r="AI32"/>
  <c r="AI20"/>
  <c r="AI33"/>
  <c r="AI34"/>
  <c r="AI35"/>
  <c r="AI18"/>
  <c r="AI21"/>
  <c r="AI13"/>
  <c r="AI37"/>
  <c r="AI16"/>
  <c r="AI28"/>
  <c r="AI40"/>
  <c r="AI39"/>
  <c r="AI41"/>
  <c r="AI46"/>
  <c r="AI45"/>
  <c r="AI49"/>
  <c r="AI48"/>
  <c r="AI47"/>
  <c r="AI53"/>
  <c r="AI52"/>
  <c r="AI51"/>
  <c r="AI50"/>
  <c r="AI55"/>
  <c r="AI31"/>
  <c r="AI57"/>
  <c r="AI61"/>
  <c r="AI60"/>
  <c r="AI59"/>
  <c r="AI58"/>
  <c r="AI62"/>
  <c r="AI64"/>
  <c r="AI63"/>
  <c r="AI65"/>
  <c r="AI66"/>
  <c r="AI67"/>
  <c r="AI68"/>
  <c r="AI69"/>
  <c r="AE17"/>
  <c r="AE19"/>
  <c r="AE15"/>
  <c r="AE23"/>
  <c r="AE25"/>
  <c r="AE54"/>
  <c r="AE24"/>
  <c r="AE26"/>
  <c r="AE27"/>
  <c r="AE29"/>
  <c r="AE22"/>
  <c r="AE30"/>
  <c r="AE32"/>
  <c r="AE20"/>
  <c r="AE33"/>
  <c r="AE34"/>
  <c r="AE35"/>
  <c r="AE18"/>
  <c r="AE21"/>
  <c r="AE13"/>
  <c r="AE37"/>
  <c r="AE16"/>
  <c r="AE28"/>
  <c r="AE40"/>
  <c r="AE39"/>
  <c r="AE41"/>
  <c r="AE46"/>
  <c r="AE45"/>
  <c r="AE44"/>
  <c r="AE49"/>
  <c r="AE48"/>
  <c r="AE47"/>
  <c r="AE53"/>
  <c r="AE52"/>
  <c r="AE51"/>
  <c r="AE50"/>
  <c r="AE55"/>
  <c r="AE31"/>
  <c r="AE57"/>
  <c r="AE61"/>
  <c r="AE60"/>
  <c r="AE59"/>
  <c r="AE58"/>
  <c r="AE62"/>
  <c r="AE64"/>
  <c r="AE63"/>
  <c r="AE65"/>
  <c r="AE66"/>
  <c r="AE67"/>
  <c r="AE68"/>
  <c r="AA14"/>
  <c r="AA17"/>
  <c r="AA19"/>
  <c r="AA15"/>
  <c r="AA23"/>
  <c r="AA25"/>
  <c r="AA54"/>
  <c r="AA24"/>
  <c r="AA26"/>
  <c r="AA27"/>
  <c r="AA29"/>
  <c r="AA22"/>
  <c r="AA30"/>
  <c r="AA32"/>
  <c r="AA20"/>
  <c r="AA33"/>
  <c r="AA34"/>
  <c r="AA35"/>
  <c r="AA18"/>
  <c r="AA21"/>
  <c r="AA13"/>
  <c r="AA37"/>
  <c r="AA16"/>
  <c r="AA28"/>
  <c r="AA40"/>
  <c r="AA39"/>
  <c r="AA41"/>
  <c r="AA46"/>
  <c r="AA45"/>
  <c r="AA44"/>
  <c r="AA49"/>
  <c r="AA48"/>
  <c r="AA47"/>
  <c r="AA53"/>
  <c r="AA52"/>
  <c r="AA51"/>
  <c r="AA50"/>
  <c r="AA55"/>
  <c r="AA31"/>
  <c r="AA57"/>
  <c r="AA61"/>
  <c r="AA60"/>
  <c r="AA59"/>
  <c r="AA58"/>
  <c r="AA62"/>
  <c r="AA64"/>
  <c r="AA63"/>
  <c r="AA65"/>
  <c r="AA66"/>
  <c r="AA67"/>
  <c r="AA68"/>
  <c r="W14"/>
  <c r="W17"/>
  <c r="W19"/>
  <c r="W15"/>
  <c r="W23"/>
  <c r="W25"/>
  <c r="W54"/>
  <c r="W24"/>
  <c r="W26"/>
  <c r="W27"/>
  <c r="W29"/>
  <c r="W22"/>
  <c r="W30"/>
  <c r="W32"/>
  <c r="W20"/>
  <c r="W33"/>
  <c r="W34"/>
  <c r="W35"/>
  <c r="W18"/>
  <c r="W21"/>
  <c r="W13"/>
  <c r="W37"/>
  <c r="W16"/>
  <c r="W28"/>
  <c r="W40"/>
  <c r="W39"/>
  <c r="W41"/>
  <c r="W46"/>
  <c r="W45"/>
  <c r="W44"/>
  <c r="W49"/>
  <c r="W48"/>
  <c r="W47"/>
  <c r="W53"/>
  <c r="W52"/>
  <c r="W51"/>
  <c r="W50"/>
  <c r="W55"/>
  <c r="W31"/>
  <c r="W57"/>
  <c r="W61"/>
  <c r="W60"/>
  <c r="W59"/>
  <c r="W58"/>
  <c r="W62"/>
  <c r="W64"/>
  <c r="W63"/>
  <c r="W65"/>
  <c r="W66"/>
  <c r="W67"/>
  <c r="W68"/>
  <c r="S17"/>
  <c r="S19"/>
  <c r="S15"/>
  <c r="S23"/>
  <c r="S25"/>
  <c r="S54"/>
  <c r="S24"/>
  <c r="S26"/>
  <c r="S27"/>
  <c r="S29"/>
  <c r="S22"/>
  <c r="S30"/>
  <c r="S32"/>
  <c r="S20"/>
  <c r="S33"/>
  <c r="S34"/>
  <c r="S35"/>
  <c r="S18"/>
  <c r="S21"/>
  <c r="S13"/>
  <c r="S37"/>
  <c r="S16"/>
  <c r="S28"/>
  <c r="S40"/>
  <c r="S39"/>
  <c r="S41"/>
  <c r="S46"/>
  <c r="S45"/>
  <c r="S49"/>
  <c r="S48"/>
  <c r="S47"/>
  <c r="S53"/>
  <c r="S52"/>
  <c r="S51"/>
  <c r="S50"/>
  <c r="S55"/>
  <c r="S31"/>
  <c r="S57"/>
  <c r="S61"/>
  <c r="S60"/>
  <c r="S59"/>
  <c r="S58"/>
  <c r="S62"/>
  <c r="S64"/>
  <c r="S63"/>
  <c r="S65"/>
  <c r="S66"/>
  <c r="S67"/>
  <c r="S68"/>
  <c r="O17"/>
  <c r="O19"/>
  <c r="O15"/>
  <c r="O23"/>
  <c r="O25"/>
  <c r="O54"/>
  <c r="O24"/>
  <c r="O26"/>
  <c r="O27"/>
  <c r="O29"/>
  <c r="O22"/>
  <c r="O30"/>
  <c r="O32"/>
  <c r="O20"/>
  <c r="O33"/>
  <c r="O34"/>
  <c r="O35"/>
  <c r="O18"/>
  <c r="O21"/>
  <c r="O13"/>
  <c r="O37"/>
  <c r="O16"/>
  <c r="O28"/>
  <c r="O40"/>
  <c r="O39"/>
  <c r="O41"/>
  <c r="O46"/>
  <c r="O45"/>
  <c r="O49"/>
  <c r="O48"/>
  <c r="O47"/>
  <c r="O53"/>
  <c r="O52"/>
  <c r="O51"/>
  <c r="O50"/>
  <c r="O55"/>
  <c r="O31"/>
  <c r="O57"/>
  <c r="O61"/>
  <c r="O60"/>
  <c r="O59"/>
  <c r="O58"/>
  <c r="O62"/>
  <c r="O64"/>
  <c r="O63"/>
  <c r="O65"/>
  <c r="O66"/>
  <c r="O67"/>
  <c r="O68"/>
  <c r="K14"/>
  <c r="K17"/>
  <c r="K19"/>
  <c r="K15"/>
  <c r="K23"/>
  <c r="K25"/>
  <c r="K54"/>
  <c r="K24"/>
  <c r="K26"/>
  <c r="K27"/>
  <c r="K29"/>
  <c r="K22"/>
  <c r="K30"/>
  <c r="K32"/>
  <c r="K20"/>
  <c r="K33"/>
  <c r="K34"/>
  <c r="K35"/>
  <c r="K18"/>
  <c r="K21"/>
  <c r="K13"/>
  <c r="K37"/>
  <c r="K16"/>
  <c r="K28"/>
  <c r="K40"/>
  <c r="K39"/>
  <c r="K41"/>
  <c r="K46"/>
  <c r="K45"/>
  <c r="K49"/>
  <c r="K48"/>
  <c r="K47"/>
  <c r="K53"/>
  <c r="K52"/>
  <c r="K51"/>
  <c r="K50"/>
  <c r="K55"/>
  <c r="K31"/>
  <c r="K57"/>
  <c r="K61"/>
  <c r="K60"/>
  <c r="K59"/>
  <c r="K58"/>
  <c r="K62"/>
  <c r="K64"/>
  <c r="K63"/>
  <c r="K65"/>
  <c r="K66"/>
  <c r="K67"/>
  <c r="K68"/>
  <c r="AM12"/>
  <c r="AI22" i="6"/>
  <c r="AI14"/>
  <c r="AH8"/>
  <c r="AI15"/>
  <c r="AD15" i="5"/>
  <c r="AE15"/>
  <c r="AD18"/>
  <c r="AD17"/>
  <c r="AD14"/>
  <c r="AD13"/>
  <c r="AD12"/>
  <c r="AD11"/>
  <c r="AD10"/>
  <c r="AL9" i="2"/>
  <c r="AC36" i="4"/>
  <c r="AC12"/>
  <c r="Y36"/>
  <c r="Y12"/>
  <c r="Q36"/>
  <c r="Q12"/>
  <c r="Q14"/>
  <c r="M36"/>
  <c r="M12"/>
  <c r="I36"/>
  <c r="I12"/>
  <c r="I14"/>
  <c r="AG36"/>
  <c r="AG12"/>
  <c r="AL31" l="1"/>
  <c r="AN36" i="3"/>
  <c r="AN38"/>
  <c r="AL36" i="4"/>
  <c r="AN69" i="3"/>
  <c r="AN68"/>
  <c r="AN66"/>
  <c r="AN63"/>
  <c r="AN62"/>
  <c r="AN59"/>
  <c r="AN61"/>
  <c r="AN31"/>
  <c r="AN50"/>
  <c r="AN52"/>
  <c r="AN47"/>
  <c r="AN49"/>
  <c r="AN44"/>
  <c r="AN46"/>
  <c r="AN39"/>
  <c r="AN28"/>
  <c r="AN37"/>
  <c r="AN21"/>
  <c r="AN35"/>
  <c r="AN33"/>
  <c r="AN32"/>
  <c r="AN22"/>
  <c r="AN27"/>
  <c r="AN24"/>
  <c r="AN25"/>
  <c r="AN15"/>
  <c r="AN17"/>
  <c r="AN67"/>
  <c r="AN65"/>
  <c r="AN64"/>
  <c r="AN58"/>
  <c r="AN60"/>
  <c r="AN57"/>
  <c r="AN55"/>
  <c r="AN51"/>
  <c r="AN53"/>
  <c r="AN48"/>
  <c r="AN42"/>
  <c r="AN45"/>
  <c r="AN41"/>
  <c r="AN40"/>
  <c r="AN16"/>
  <c r="AN13"/>
  <c r="AN18"/>
  <c r="AN34"/>
  <c r="AN20"/>
  <c r="AN30"/>
  <c r="AN29"/>
  <c r="AN26"/>
  <c r="AN54"/>
  <c r="AN23"/>
  <c r="AN19"/>
  <c r="AN14"/>
  <c r="B32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AI12" l="1"/>
  <c r="AG39" i="4"/>
  <c r="AG38"/>
  <c r="AG28"/>
  <c r="AG19"/>
  <c r="AG37"/>
  <c r="AG34"/>
  <c r="AG33"/>
  <c r="AG32"/>
  <c r="AG30"/>
  <c r="AG29"/>
  <c r="AG21"/>
  <c r="AG27"/>
  <c r="AG26"/>
  <c r="AG16"/>
  <c r="AG25"/>
  <c r="AG20"/>
  <c r="AG24"/>
  <c r="AG23"/>
  <c r="AG22"/>
  <c r="AG18"/>
  <c r="AG11"/>
  <c r="AG17"/>
  <c r="AG15"/>
  <c r="AG14"/>
  <c r="AG13"/>
  <c r="AG10"/>
  <c r="AG9"/>
  <c r="AH22" i="2"/>
  <c r="AM22" s="1"/>
  <c r="AH32"/>
  <c r="AM32" s="1"/>
  <c r="AH13"/>
  <c r="AH47"/>
  <c r="AH29"/>
  <c r="AH19"/>
  <c r="AH40"/>
  <c r="AH12"/>
  <c r="AH39"/>
  <c r="AH20"/>
  <c r="AH10"/>
  <c r="AH8"/>
  <c r="AH23"/>
  <c r="AH36"/>
  <c r="AH46"/>
  <c r="AH9"/>
  <c r="AH30"/>
  <c r="AH17"/>
  <c r="AH45"/>
  <c r="AH44"/>
  <c r="AH43"/>
  <c r="AH16"/>
  <c r="AH14"/>
  <c r="AH28"/>
  <c r="AH41"/>
  <c r="AH42"/>
  <c r="AH15"/>
  <c r="AH31"/>
  <c r="AH49"/>
  <c r="AH48"/>
  <c r="AH35"/>
  <c r="AH18"/>
  <c r="AH38"/>
  <c r="AH25"/>
  <c r="AH33"/>
  <c r="AH11"/>
  <c r="AH21"/>
  <c r="AH34"/>
  <c r="AH26"/>
  <c r="A12" i="6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12" i="5"/>
  <c r="A13" s="1"/>
  <c r="A14" s="1"/>
  <c r="A17" s="1"/>
  <c r="A18" s="1"/>
  <c r="A11"/>
  <c r="AC10" i="4" l="1"/>
  <c r="AC13"/>
  <c r="AC17"/>
  <c r="AC11"/>
  <c r="AC18"/>
  <c r="AC14"/>
  <c r="AC22"/>
  <c r="AC15"/>
  <c r="AC23"/>
  <c r="AC24"/>
  <c r="AC20"/>
  <c r="AC25"/>
  <c r="AC16"/>
  <c r="AC27"/>
  <c r="AC21"/>
  <c r="AC29"/>
  <c r="AC30"/>
  <c r="AC32"/>
  <c r="AC33"/>
  <c r="AC34"/>
  <c r="AC37"/>
  <c r="AC19"/>
  <c r="AC28"/>
  <c r="AC38"/>
  <c r="AC39"/>
  <c r="AC26"/>
  <c r="A10"/>
  <c r="A11" s="1"/>
  <c r="A12" s="1"/>
  <c r="A14" s="1"/>
  <c r="A15" s="1"/>
  <c r="A16" s="1"/>
  <c r="A17" s="1"/>
  <c r="A18" s="1"/>
  <c r="A19" s="1"/>
  <c r="A20" s="1"/>
  <c r="A21" s="1"/>
  <c r="A22" s="1"/>
  <c r="A23" s="1"/>
  <c r="A24" s="1"/>
  <c r="AD41" i="2"/>
  <c r="AM41" s="1"/>
  <c r="AD33"/>
  <c r="AM33" s="1"/>
  <c r="AD26" i="6"/>
  <c r="Z26"/>
  <c r="V26"/>
  <c r="R26"/>
  <c r="N26"/>
  <c r="J26"/>
  <c r="AD27"/>
  <c r="AD20"/>
  <c r="AD25"/>
  <c r="AD24"/>
  <c r="AD23"/>
  <c r="AD21"/>
  <c r="AD19"/>
  <c r="AD18"/>
  <c r="AD17"/>
  <c r="AD13"/>
  <c r="AD16"/>
  <c r="AD12"/>
  <c r="AD11"/>
  <c r="AD10"/>
  <c r="AD8"/>
  <c r="AE12" i="3"/>
  <c r="Y26" i="4"/>
  <c r="U26"/>
  <c r="Q26"/>
  <c r="M26"/>
  <c r="I26"/>
  <c r="AC9"/>
  <c r="AD47" i="2"/>
  <c r="Z47"/>
  <c r="V47"/>
  <c r="R47"/>
  <c r="N47"/>
  <c r="J47"/>
  <c r="AD48"/>
  <c r="AD49"/>
  <c r="AD42"/>
  <c r="AD45"/>
  <c r="AD30"/>
  <c r="AD44"/>
  <c r="AD46"/>
  <c r="AD43"/>
  <c r="AD39"/>
  <c r="AD38"/>
  <c r="AD40"/>
  <c r="AD35"/>
  <c r="AD21"/>
  <c r="AD36"/>
  <c r="AD26"/>
  <c r="AD34"/>
  <c r="AD31"/>
  <c r="AD29"/>
  <c r="AD23"/>
  <c r="AD28"/>
  <c r="AD16"/>
  <c r="AD25"/>
  <c r="AD13"/>
  <c r="AD20"/>
  <c r="AD18"/>
  <c r="AD15"/>
  <c r="AD19"/>
  <c r="AD12"/>
  <c r="AD17"/>
  <c r="AD14"/>
  <c r="AD10"/>
  <c r="AD11"/>
  <c r="AD8"/>
  <c r="AD9"/>
  <c r="Y38" i="4"/>
  <c r="Y28"/>
  <c r="Y19"/>
  <c r="Y37"/>
  <c r="Y34"/>
  <c r="Y33"/>
  <c r="Y32"/>
  <c r="Y39"/>
  <c r="Y30"/>
  <c r="Y29"/>
  <c r="Y21"/>
  <c r="Y27"/>
  <c r="Y16"/>
  <c r="Y25"/>
  <c r="Y20"/>
  <c r="Y24"/>
  <c r="Y23"/>
  <c r="Y15"/>
  <c r="Y22"/>
  <c r="Y14"/>
  <c r="Y18"/>
  <c r="Y11"/>
  <c r="Y17"/>
  <c r="Y13"/>
  <c r="Y10"/>
  <c r="U10"/>
  <c r="U13"/>
  <c r="U17"/>
  <c r="U12"/>
  <c r="AL12" s="1"/>
  <c r="U11"/>
  <c r="U18"/>
  <c r="U14"/>
  <c r="U22"/>
  <c r="U15"/>
  <c r="U23"/>
  <c r="U24"/>
  <c r="U20"/>
  <c r="U25"/>
  <c r="U16"/>
  <c r="U27"/>
  <c r="U21"/>
  <c r="U29"/>
  <c r="U30"/>
  <c r="U39"/>
  <c r="U32"/>
  <c r="U33"/>
  <c r="U34"/>
  <c r="U37"/>
  <c r="U19"/>
  <c r="U28"/>
  <c r="U38"/>
  <c r="Q10"/>
  <c r="Q13"/>
  <c r="Q17"/>
  <c r="Q11"/>
  <c r="Q18"/>
  <c r="Q22"/>
  <c r="Q15"/>
  <c r="Q23"/>
  <c r="Q24"/>
  <c r="Q20"/>
  <c r="Q25"/>
  <c r="Q16"/>
  <c r="Q27"/>
  <c r="Q21"/>
  <c r="Q29"/>
  <c r="Q30"/>
  <c r="Q39"/>
  <c r="Q32"/>
  <c r="Q33"/>
  <c r="Q34"/>
  <c r="Q37"/>
  <c r="Q19"/>
  <c r="Q28"/>
  <c r="Q38"/>
  <c r="M24"/>
  <c r="M20"/>
  <c r="M25"/>
  <c r="M16"/>
  <c r="M27"/>
  <c r="M21"/>
  <c r="M29"/>
  <c r="M30"/>
  <c r="M39"/>
  <c r="M32"/>
  <c r="M33"/>
  <c r="M34"/>
  <c r="M37"/>
  <c r="M19"/>
  <c r="M28"/>
  <c r="M38"/>
  <c r="M10"/>
  <c r="M13"/>
  <c r="M17"/>
  <c r="M11"/>
  <c r="M18"/>
  <c r="M14"/>
  <c r="M22"/>
  <c r="M15"/>
  <c r="M23"/>
  <c r="Z48" i="2"/>
  <c r="Z49"/>
  <c r="V49"/>
  <c r="V48"/>
  <c r="R49"/>
  <c r="R48"/>
  <c r="N49"/>
  <c r="N48"/>
  <c r="J49"/>
  <c r="J48"/>
  <c r="Z13" i="5"/>
  <c r="V13"/>
  <c r="R13"/>
  <c r="N13"/>
  <c r="J13"/>
  <c r="J11"/>
  <c r="J12"/>
  <c r="J14"/>
  <c r="J17"/>
  <c r="J18"/>
  <c r="J10"/>
  <c r="Z27" i="6"/>
  <c r="V27"/>
  <c r="R27"/>
  <c r="N27"/>
  <c r="J27"/>
  <c r="Z20"/>
  <c r="V20"/>
  <c r="R20"/>
  <c r="N20"/>
  <c r="J20"/>
  <c r="Z25"/>
  <c r="V25"/>
  <c r="R25"/>
  <c r="N25"/>
  <c r="J25"/>
  <c r="Z24"/>
  <c r="V24"/>
  <c r="R24"/>
  <c r="N24"/>
  <c r="J24"/>
  <c r="Z23"/>
  <c r="V23"/>
  <c r="R23"/>
  <c r="N23"/>
  <c r="J23"/>
  <c r="Z21"/>
  <c r="V21"/>
  <c r="R21"/>
  <c r="N21"/>
  <c r="J21"/>
  <c r="Z19"/>
  <c r="V19"/>
  <c r="R19"/>
  <c r="N19"/>
  <c r="J19"/>
  <c r="C19"/>
  <c r="Z18"/>
  <c r="V18"/>
  <c r="R18"/>
  <c r="N18"/>
  <c r="J18"/>
  <c r="Z17"/>
  <c r="V17"/>
  <c r="R17"/>
  <c r="N17"/>
  <c r="J17"/>
  <c r="Z13"/>
  <c r="V13"/>
  <c r="R13"/>
  <c r="N13"/>
  <c r="J13"/>
  <c r="Z16"/>
  <c r="V16"/>
  <c r="R16"/>
  <c r="N16"/>
  <c r="J16"/>
  <c r="Z12"/>
  <c r="V12"/>
  <c r="R12"/>
  <c r="N12"/>
  <c r="J12"/>
  <c r="Z11"/>
  <c r="V11"/>
  <c r="R11"/>
  <c r="N11"/>
  <c r="J11"/>
  <c r="Z10"/>
  <c r="V10"/>
  <c r="R10"/>
  <c r="N10"/>
  <c r="J10"/>
  <c r="Z9"/>
  <c r="V9"/>
  <c r="R9"/>
  <c r="N9"/>
  <c r="J9"/>
  <c r="Z8"/>
  <c r="V8"/>
  <c r="R8"/>
  <c r="N8"/>
  <c r="J8"/>
  <c r="Z18" i="5"/>
  <c r="V18"/>
  <c r="R18"/>
  <c r="Z17"/>
  <c r="V17"/>
  <c r="R17"/>
  <c r="N17"/>
  <c r="Z14"/>
  <c r="V14"/>
  <c r="R14"/>
  <c r="N14"/>
  <c r="Z12"/>
  <c r="V12"/>
  <c r="R12"/>
  <c r="N12"/>
  <c r="Z11"/>
  <c r="V11"/>
  <c r="R11"/>
  <c r="N11"/>
  <c r="Z10"/>
  <c r="V10"/>
  <c r="R10"/>
  <c r="N10"/>
  <c r="I38" i="4"/>
  <c r="I28"/>
  <c r="I19"/>
  <c r="I37"/>
  <c r="I33"/>
  <c r="I32"/>
  <c r="I30"/>
  <c r="I29"/>
  <c r="I21"/>
  <c r="I27"/>
  <c r="I16"/>
  <c r="I25"/>
  <c r="I20"/>
  <c r="I24"/>
  <c r="I23"/>
  <c r="I15"/>
  <c r="I22"/>
  <c r="I18"/>
  <c r="I11"/>
  <c r="I17"/>
  <c r="I13"/>
  <c r="I10"/>
  <c r="Y9"/>
  <c r="U9"/>
  <c r="Q9"/>
  <c r="M9"/>
  <c r="I9"/>
  <c r="AA12" i="3"/>
  <c r="W12"/>
  <c r="S12"/>
  <c r="O12"/>
  <c r="K12"/>
  <c r="Z42" i="2"/>
  <c r="V42"/>
  <c r="R42"/>
  <c r="N42"/>
  <c r="J42"/>
  <c r="Z45"/>
  <c r="V45"/>
  <c r="R45"/>
  <c r="N45"/>
  <c r="J45"/>
  <c r="Z30"/>
  <c r="V30"/>
  <c r="R30"/>
  <c r="N30"/>
  <c r="J30"/>
  <c r="Z44"/>
  <c r="V44"/>
  <c r="R44"/>
  <c r="N44"/>
  <c r="J44"/>
  <c r="Z46"/>
  <c r="V46"/>
  <c r="R46"/>
  <c r="N46"/>
  <c r="J46"/>
  <c r="Z43"/>
  <c r="V43"/>
  <c r="R43"/>
  <c r="N43"/>
  <c r="J43"/>
  <c r="Z39"/>
  <c r="V39"/>
  <c r="R39"/>
  <c r="N39"/>
  <c r="J39"/>
  <c r="Z38"/>
  <c r="V38"/>
  <c r="R38"/>
  <c r="N38"/>
  <c r="J38"/>
  <c r="Z40"/>
  <c r="V40"/>
  <c r="R40"/>
  <c r="N40"/>
  <c r="J40"/>
  <c r="Z35"/>
  <c r="V35"/>
  <c r="R35"/>
  <c r="J35"/>
  <c r="Z21"/>
  <c r="V21"/>
  <c r="R21"/>
  <c r="N21"/>
  <c r="J21"/>
  <c r="Z36"/>
  <c r="V36"/>
  <c r="R36"/>
  <c r="N36"/>
  <c r="J36"/>
  <c r="Z26"/>
  <c r="V26"/>
  <c r="R26"/>
  <c r="N26"/>
  <c r="J26"/>
  <c r="Z34"/>
  <c r="V34"/>
  <c r="R34"/>
  <c r="N34"/>
  <c r="J34"/>
  <c r="Z31"/>
  <c r="V31"/>
  <c r="R31"/>
  <c r="N31"/>
  <c r="J31"/>
  <c r="Z29"/>
  <c r="V29"/>
  <c r="R29"/>
  <c r="N29"/>
  <c r="J29"/>
  <c r="Z23"/>
  <c r="V23"/>
  <c r="R23"/>
  <c r="N23"/>
  <c r="J23"/>
  <c r="Z28"/>
  <c r="V28"/>
  <c r="R28"/>
  <c r="N28"/>
  <c r="J28"/>
  <c r="Z16"/>
  <c r="V16"/>
  <c r="R16"/>
  <c r="N16"/>
  <c r="J16"/>
  <c r="Z25"/>
  <c r="V25"/>
  <c r="R25"/>
  <c r="N25"/>
  <c r="J25"/>
  <c r="C25"/>
  <c r="Z13"/>
  <c r="V13"/>
  <c r="R13"/>
  <c r="N13"/>
  <c r="J13"/>
  <c r="Z20"/>
  <c r="V20"/>
  <c r="R20"/>
  <c r="N20"/>
  <c r="J20"/>
  <c r="Z18"/>
  <c r="V18"/>
  <c r="R18"/>
  <c r="N18"/>
  <c r="J18"/>
  <c r="Z15"/>
  <c r="V15"/>
  <c r="R15"/>
  <c r="N15"/>
  <c r="J15"/>
  <c r="Z19"/>
  <c r="V19"/>
  <c r="R19"/>
  <c r="N19"/>
  <c r="J19"/>
  <c r="Z12"/>
  <c r="V12"/>
  <c r="R12"/>
  <c r="N12"/>
  <c r="J12"/>
  <c r="Z17"/>
  <c r="V17"/>
  <c r="R17"/>
  <c r="N17"/>
  <c r="J17"/>
  <c r="Z14"/>
  <c r="V14"/>
  <c r="R14"/>
  <c r="N14"/>
  <c r="J14"/>
  <c r="Z10"/>
  <c r="V10"/>
  <c r="R10"/>
  <c r="N10"/>
  <c r="J10"/>
  <c r="Z11"/>
  <c r="V11"/>
  <c r="R11"/>
  <c r="N11"/>
  <c r="J11"/>
  <c r="Z8"/>
  <c r="V8"/>
  <c r="R8"/>
  <c r="N8"/>
  <c r="J8"/>
  <c r="Z9"/>
  <c r="V9"/>
  <c r="R9"/>
  <c r="N9"/>
  <c r="J9"/>
  <c r="A25" i="4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M9" i="2"/>
  <c r="AM11"/>
  <c r="AM14"/>
  <c r="AM12"/>
  <c r="AM15"/>
  <c r="AM20"/>
  <c r="AM25"/>
  <c r="AM28"/>
  <c r="AM29"/>
  <c r="AM34"/>
  <c r="AM36"/>
  <c r="AM35"/>
  <c r="AM38"/>
  <c r="AM43"/>
  <c r="AM44"/>
  <c r="AM45"/>
  <c r="AM49"/>
  <c r="AM8"/>
  <c r="AM10"/>
  <c r="AM17"/>
  <c r="AM19"/>
  <c r="AM18"/>
  <c r="AM13"/>
  <c r="AM16"/>
  <c r="AM23"/>
  <c r="AM31"/>
  <c r="AM26"/>
  <c r="AM21"/>
  <c r="AM40"/>
  <c r="AM39"/>
  <c r="AM46"/>
  <c r="AM30"/>
  <c r="AM42"/>
  <c r="AM48"/>
  <c r="AM47"/>
  <c r="AL9" i="4"/>
  <c r="AL26"/>
  <c r="AL38"/>
  <c r="AL19"/>
  <c r="AL34"/>
  <c r="AL32"/>
  <c r="AL29"/>
  <c r="AL27"/>
  <c r="AL25"/>
  <c r="AL24"/>
  <c r="AL15"/>
  <c r="AL14"/>
  <c r="AL11"/>
  <c r="AL13"/>
  <c r="AL39"/>
  <c r="AL28"/>
  <c r="AL37"/>
  <c r="AL33"/>
  <c r="AL30"/>
  <c r="AL21"/>
  <c r="AL16"/>
  <c r="AL20"/>
  <c r="AL23"/>
  <c r="AL22"/>
  <c r="AL18"/>
  <c r="AL17"/>
  <c r="AL10"/>
  <c r="AN12" i="3"/>
  <c r="AI9" i="6"/>
  <c r="AI11"/>
  <c r="AI16"/>
  <c r="AI17"/>
  <c r="AI19"/>
  <c r="AI23"/>
  <c r="AI25"/>
  <c r="AI27"/>
  <c r="AI26"/>
  <c r="AI8"/>
  <c r="AI10"/>
  <c r="AI12"/>
  <c r="AI13"/>
  <c r="AI18"/>
  <c r="AI21"/>
  <c r="AI24"/>
  <c r="AI20"/>
  <c r="B65" i="3"/>
  <c r="B66" s="1"/>
  <c r="B67" s="1"/>
  <c r="B68" s="1"/>
  <c r="AE18" i="5"/>
  <c r="AE13"/>
  <c r="AE10"/>
  <c r="AE11"/>
  <c r="AE12"/>
  <c r="AE14"/>
  <c r="AE17"/>
</calcChain>
</file>

<file path=xl/sharedStrings.xml><?xml version="1.0" encoding="utf-8"?>
<sst xmlns="http://schemas.openxmlformats.org/spreadsheetml/2006/main" count="823" uniqueCount="312">
  <si>
    <t>рейтинг</t>
  </si>
  <si>
    <t xml:space="preserve"> висота 70см Аматори (Дебют)</t>
  </si>
  <si>
    <t xml:space="preserve">КСК "Parade Allure" м.Жашків, вул.Артема, 6 </t>
  </si>
  <si>
    <t>Прізвище, ім'я вершника</t>
  </si>
  <si>
    <t>Рік народж.</t>
  </si>
  <si>
    <t>Кличка коня</t>
  </si>
  <si>
    <t>Тренер</t>
  </si>
  <si>
    <t>Команда</t>
  </si>
  <si>
    <t>1 етап</t>
  </si>
  <si>
    <t>всього   за 1 етап</t>
  </si>
  <si>
    <t>2 етап</t>
  </si>
  <si>
    <t>всього   за 2 етап</t>
  </si>
  <si>
    <t>3 етап</t>
  </si>
  <si>
    <t>всього   за 3 етап</t>
  </si>
  <si>
    <t>4 етап</t>
  </si>
  <si>
    <t>5 етап</t>
  </si>
  <si>
    <t>разом</t>
  </si>
  <si>
    <t>22,03,2013</t>
  </si>
  <si>
    <t>24,03,2012</t>
  </si>
  <si>
    <t>12,04,2013</t>
  </si>
  <si>
    <t>13,04,2014</t>
  </si>
  <si>
    <t>14,04,2015</t>
  </si>
  <si>
    <t>02,08,2013</t>
  </si>
  <si>
    <t>03,08,2013</t>
  </si>
  <si>
    <t>04,08,2013</t>
  </si>
  <si>
    <t xml:space="preserve">Белінський  Роман </t>
  </si>
  <si>
    <t>Мабат - 06</t>
  </si>
  <si>
    <t>Гладкий В</t>
  </si>
  <si>
    <t>Ай Ай Сі Хорс</t>
  </si>
  <si>
    <t xml:space="preserve">Копилов Вадим </t>
  </si>
  <si>
    <t>Сценаріст  -02</t>
  </si>
  <si>
    <t>Сумцов Анатолій</t>
  </si>
  <si>
    <t>КДЮШСК "Динамо"</t>
  </si>
  <si>
    <t xml:space="preserve">Токарев  Олег </t>
  </si>
  <si>
    <t>Карат-06</t>
  </si>
  <si>
    <t>Артіст-04</t>
  </si>
  <si>
    <t>Гузенко Владислава</t>
  </si>
  <si>
    <t>Джамбо-05</t>
  </si>
  <si>
    <t>Нестерчук Юрій</t>
  </si>
  <si>
    <t>Вар Принц-05</t>
  </si>
  <si>
    <t>Чорний Ігор</t>
  </si>
  <si>
    <t>м.Біла Церква</t>
  </si>
  <si>
    <t xml:space="preserve">Гуляєв  Олег </t>
  </si>
  <si>
    <t>Рубін 02</t>
  </si>
  <si>
    <t>Рудик Ігор</t>
  </si>
  <si>
    <t>КСК "Фаворит"</t>
  </si>
  <si>
    <t xml:space="preserve">Головний суддя:   </t>
  </si>
  <si>
    <t>Скабард А.В.</t>
  </si>
  <si>
    <t>Головний секретар:</t>
  </si>
  <si>
    <t>Шкуринська Т. А.</t>
  </si>
  <si>
    <t>всього за  1  етап</t>
  </si>
  <si>
    <t>всього   за 4 етап</t>
  </si>
  <si>
    <t>всього   за 5 етап</t>
  </si>
  <si>
    <t>всього</t>
  </si>
  <si>
    <t>22.03,2013</t>
  </si>
  <si>
    <t>13,04,2013</t>
  </si>
  <si>
    <t>14,04,2013</t>
  </si>
  <si>
    <t xml:space="preserve">Хасан-03 </t>
  </si>
  <si>
    <t>Кирилюк Михайло</t>
  </si>
  <si>
    <t>Imperial Horse Club</t>
  </si>
  <si>
    <t>Дурманенко Талісія</t>
  </si>
  <si>
    <t>Рейд-00</t>
  </si>
  <si>
    <t>Губанов Віктор</t>
  </si>
  <si>
    <t>КСК "Ягуар"</t>
  </si>
  <si>
    <t>Наталуха Владіслава</t>
  </si>
  <si>
    <t>Брабус-09</t>
  </si>
  <si>
    <t>Кіщук Олег</t>
  </si>
  <si>
    <t>Торан-00</t>
  </si>
  <si>
    <t>самостійно</t>
  </si>
  <si>
    <t>КСК "Княжичі"</t>
  </si>
  <si>
    <t>Бояриш-07</t>
  </si>
  <si>
    <t>Усенко Олег</t>
  </si>
  <si>
    <t>КСК Посейдон</t>
  </si>
  <si>
    <t xml:space="preserve">Брайтон-02 </t>
  </si>
  <si>
    <t xml:space="preserve">Копилов  Вадим </t>
  </si>
  <si>
    <t>Сценаріст -02</t>
  </si>
  <si>
    <t xml:space="preserve">Сумцов Анатолій </t>
  </si>
  <si>
    <t>СДЮШКСК "Динамо"</t>
  </si>
  <si>
    <t xml:space="preserve">Токарєв Олег </t>
  </si>
  <si>
    <t>Артіст -04</t>
  </si>
  <si>
    <t>Карат -06</t>
  </si>
  <si>
    <t xml:space="preserve">Брайт-04 </t>
  </si>
  <si>
    <t>Панько Дмитро</t>
  </si>
  <si>
    <t>Америка-01</t>
  </si>
  <si>
    <t>Бучкпв Ельдар</t>
  </si>
  <si>
    <t>КСК "Еліт Таксі"</t>
  </si>
  <si>
    <t>Мір-04</t>
  </si>
  <si>
    <t xml:space="preserve">Гуляєва Юлія </t>
  </si>
  <si>
    <t>Ламбада-04</t>
  </si>
  <si>
    <t xml:space="preserve"> висота 90см Аматори        </t>
  </si>
  <si>
    <t>Хасан-03</t>
  </si>
  <si>
    <t xml:space="preserve">Ситнік  Оксана </t>
  </si>
  <si>
    <t>Хірург-97</t>
  </si>
  <si>
    <t>Примаченко  А</t>
  </si>
  <si>
    <t>Київська обл</t>
  </si>
  <si>
    <t>Брайт-04</t>
  </si>
  <si>
    <t xml:space="preserve">Грищенко Анрій  </t>
  </si>
  <si>
    <t>Барбетта - 07</t>
  </si>
  <si>
    <t>Тихонова Олена</t>
  </si>
  <si>
    <t>м. Одеса</t>
  </si>
  <si>
    <t>Викрик-98</t>
  </si>
  <si>
    <t xml:space="preserve">Кретова Олена </t>
  </si>
  <si>
    <t>Аккорд-07</t>
  </si>
  <si>
    <t>Самостійно</t>
  </si>
  <si>
    <t>КСК "Торнадо "  м. Бучач</t>
  </si>
  <si>
    <t xml:space="preserve">Зралко Яніна </t>
  </si>
  <si>
    <t>Пилипенко М</t>
  </si>
  <si>
    <t>м.Київ</t>
  </si>
  <si>
    <t xml:space="preserve">Черних Олена </t>
  </si>
  <si>
    <t>Демпфер-03</t>
  </si>
  <si>
    <t>КСК "Ягуар" м. Донецьк</t>
  </si>
  <si>
    <t>Топольницька Ірина</t>
  </si>
  <si>
    <t>Бальзам -07</t>
  </si>
  <si>
    <t>топольницький Олег</t>
  </si>
  <si>
    <t>м.Одеса</t>
  </si>
  <si>
    <t>Якимов Альберт</t>
  </si>
  <si>
    <t>Цинтініо-02</t>
  </si>
  <si>
    <t>Черняк Констянтин</t>
  </si>
  <si>
    <t>Торнадо-04</t>
  </si>
  <si>
    <t>Кємбрідж-07</t>
  </si>
  <si>
    <t xml:space="preserve">Ярошенко Наталія </t>
  </si>
  <si>
    <t>Хмельницький,  КСК "Парадіз"</t>
  </si>
  <si>
    <t>Панькуш Іван</t>
  </si>
  <si>
    <t>Корсар-03</t>
  </si>
  <si>
    <t>Кондратенко Олена</t>
  </si>
  <si>
    <t>Абажур -07</t>
  </si>
  <si>
    <t>Рудий Андрій</t>
  </si>
  <si>
    <t>Синявська Наталія</t>
  </si>
  <si>
    <t>Веніс-06</t>
  </si>
  <si>
    <t>Royal Hors Club</t>
  </si>
  <si>
    <t>Шейніч Тетяна</t>
  </si>
  <si>
    <t>Фантастік Лайт-02</t>
  </si>
  <si>
    <t>Сенін Андрій</t>
  </si>
  <si>
    <t>Хозяйка-07</t>
  </si>
  <si>
    <t>cамостійно</t>
  </si>
  <si>
    <t>Дружба Народів Миронівський хлібопродукт</t>
  </si>
  <si>
    <t>Романюк Тетяна</t>
  </si>
  <si>
    <t>Аржанеєва  Ольга</t>
  </si>
  <si>
    <t>Травіано-03</t>
  </si>
  <si>
    <t>Прокопюк І</t>
  </si>
  <si>
    <t>Ульянченко Олексій</t>
  </si>
  <si>
    <t>Ірат-02</t>
  </si>
  <si>
    <t>Сан-Дені-03</t>
  </si>
  <si>
    <t>Обзор-05</t>
  </si>
  <si>
    <t>Лошак Едуард</t>
  </si>
  <si>
    <t>Райтспорт Айленбург м. Тірасполь</t>
  </si>
  <si>
    <t>Каневский Сергій</t>
  </si>
  <si>
    <t>Робін Гуд</t>
  </si>
  <si>
    <t>Жолобенко Ігор</t>
  </si>
  <si>
    <t>м.Миколаїв</t>
  </si>
  <si>
    <t xml:space="preserve">Белькович Веліна </t>
  </si>
  <si>
    <t>Пума -04</t>
  </si>
  <si>
    <t>Пилипенко Михайло</t>
  </si>
  <si>
    <t>Топольницький Олег</t>
  </si>
  <si>
    <t xml:space="preserve">Дорошенко Сергій </t>
  </si>
  <si>
    <t>Елгін-04</t>
  </si>
  <si>
    <t>Прокопюк Ігор</t>
  </si>
  <si>
    <t>СДЮШСК "Динамо"</t>
  </si>
  <si>
    <t>Ничипоренко Валентин</t>
  </si>
  <si>
    <t>Кептен Фаєр -01</t>
  </si>
  <si>
    <t xml:space="preserve">Грегорі Робен </t>
  </si>
  <si>
    <t xml:space="preserve">Жашківський кінний завод м.Жашків, </t>
  </si>
  <si>
    <t>Ситнік Оксана</t>
  </si>
  <si>
    <t>Викрик  -98</t>
  </si>
  <si>
    <t xml:space="preserve">Примаченко Анатолій </t>
  </si>
  <si>
    <t>київська Обл</t>
  </si>
  <si>
    <t>Балобе-00</t>
  </si>
  <si>
    <t xml:space="preserve">Путілін Олександр  </t>
  </si>
  <si>
    <t>Кадет  03</t>
  </si>
  <si>
    <t>м. Кривий Ріг</t>
  </si>
  <si>
    <t xml:space="preserve">Крамаренко Максим </t>
  </si>
  <si>
    <t xml:space="preserve">Cерко-05 </t>
  </si>
  <si>
    <t>Дмітрієв Ігор</t>
  </si>
  <si>
    <t>м. Харків</t>
  </si>
  <si>
    <t xml:space="preserve">Магера Василь </t>
  </si>
  <si>
    <t>Малиш-02</t>
  </si>
  <si>
    <t>Черкашина Анастасія</t>
  </si>
  <si>
    <t>Емілія-07</t>
  </si>
  <si>
    <t>Травіано -</t>
  </si>
  <si>
    <t xml:space="preserve">Горбунова Ксенія </t>
  </si>
  <si>
    <t>Вивод -98</t>
  </si>
  <si>
    <t>Токтаренко Анатолій</t>
  </si>
  <si>
    <t>Аржанєєва Ольга</t>
  </si>
  <si>
    <t xml:space="preserve">Мерсі-06 </t>
  </si>
  <si>
    <t xml:space="preserve">Якімов Альберт </t>
  </si>
  <si>
    <t>Черняк Костянтин</t>
  </si>
  <si>
    <t xml:space="preserve">Аскаров Юрій </t>
  </si>
  <si>
    <t>Понтій Пілат - 03</t>
  </si>
  <si>
    <t xml:space="preserve">Курганова Тетяна </t>
  </si>
  <si>
    <t>Долгожданний-99</t>
  </si>
  <si>
    <t>Якименко Наталія</t>
  </si>
  <si>
    <t>КСК "Фараон"</t>
  </si>
  <si>
    <t>Клаудія 07</t>
  </si>
  <si>
    <t>Гравій -03</t>
  </si>
  <si>
    <t>Макаров Олександр</t>
  </si>
  <si>
    <t>Абажур-03</t>
  </si>
  <si>
    <t>Рудий Ігор</t>
  </si>
  <si>
    <t xml:space="preserve">Пуховська Юлія </t>
  </si>
  <si>
    <t>Алфіарай -03</t>
  </si>
  <si>
    <t>Адоніс</t>
  </si>
  <si>
    <t>Оппонент-04</t>
  </si>
  <si>
    <t>Юкрейшен Фореве-00</t>
  </si>
  <si>
    <t>Едельвейс-04</t>
  </si>
  <si>
    <t>Тверітін Констянтин</t>
  </si>
  <si>
    <t>Гіша-06</t>
  </si>
  <si>
    <t>Якімов Альберт</t>
  </si>
  <si>
    <t>Цинтініо -02</t>
  </si>
  <si>
    <t>Гравій 03</t>
  </si>
  <si>
    <t>КСК "Торнадо "  м.Бучач</t>
  </si>
  <si>
    <t>Магера  Василь</t>
  </si>
  <si>
    <t>КСК "Посейдон"</t>
  </si>
  <si>
    <t>Бондарев  Константин</t>
  </si>
  <si>
    <t>Кліф Хангер-02</t>
  </si>
  <si>
    <t>Настенко Н</t>
  </si>
  <si>
    <t>Красавчик-04</t>
  </si>
  <si>
    <t>Казанова -04</t>
  </si>
  <si>
    <t>Абажур-07</t>
  </si>
  <si>
    <t>Аліса Z-06</t>
  </si>
  <si>
    <t>Коломоєць Віктор</t>
  </si>
  <si>
    <t>м.Запоріжжя</t>
  </si>
  <si>
    <t>Сільвер Чіта-05</t>
  </si>
  <si>
    <t>Бучков Ельдар</t>
  </si>
  <si>
    <t>Вереск-01</t>
  </si>
  <si>
    <t>Травіано -03</t>
  </si>
  <si>
    <t>Каліфорнія -08</t>
  </si>
  <si>
    <t>Робін Гуд-03</t>
  </si>
  <si>
    <t xml:space="preserve"> висота 80см Аматори (Дебют) </t>
  </si>
  <si>
    <t>висота 100см</t>
  </si>
  <si>
    <t xml:space="preserve">Паращенко Олександр </t>
  </si>
  <si>
    <t xml:space="preserve">Цапін Олександр </t>
  </si>
  <si>
    <t xml:space="preserve">Глусський  Аркадій </t>
  </si>
  <si>
    <t xml:space="preserve">Востріков Микола </t>
  </si>
  <si>
    <t xml:space="preserve">Вода Яна  </t>
  </si>
  <si>
    <t xml:space="preserve"> висота 110см  Аматори "Гран Прі",   </t>
  </si>
  <si>
    <t>Серко-05</t>
  </si>
  <si>
    <t>Гуляєв Олег</t>
  </si>
  <si>
    <t xml:space="preserve">Денисова  Олександра </t>
  </si>
  <si>
    <t>Фокер-08</t>
  </si>
  <si>
    <t>Тихоноова Олена</t>
  </si>
  <si>
    <t xml:space="preserve">Погоня Юрій </t>
  </si>
  <si>
    <t>6 етап</t>
  </si>
  <si>
    <t>23,08,2013</t>
  </si>
  <si>
    <t>24,08,2013</t>
  </si>
  <si>
    <t>25,08,2013</t>
  </si>
  <si>
    <t>Понтій Пілат-03</t>
  </si>
  <si>
    <t>Тищенко Олена</t>
  </si>
  <si>
    <t>Карамель-08</t>
  </si>
  <si>
    <t>Єрьоменко Сергій</t>
  </si>
  <si>
    <t>КСК "Гамма"</t>
  </si>
  <si>
    <t xml:space="preserve">Тищенко Олена </t>
  </si>
  <si>
    <t>Єрьоменко  Сергій</t>
  </si>
  <si>
    <t>Піна Колада-08</t>
  </si>
  <si>
    <t>Стефані Хілтон-08</t>
  </si>
  <si>
    <t>Кисильова  Анна</t>
  </si>
  <si>
    <t>Вітні-05</t>
  </si>
  <si>
    <t>Красун Юрій</t>
  </si>
  <si>
    <t>м. Полтава</t>
  </si>
  <si>
    <t xml:space="preserve">Бондарєв  Констянтин </t>
  </si>
  <si>
    <t>Настенко Наталія</t>
  </si>
  <si>
    <t xml:space="preserve">Кісельова Анна </t>
  </si>
  <si>
    <t>Вітні 05</t>
  </si>
  <si>
    <t>м.Полтава</t>
  </si>
  <si>
    <t>Пилипенко  Олег</t>
  </si>
  <si>
    <r>
      <t xml:space="preserve">Вода Яна </t>
    </r>
    <r>
      <rPr>
        <sz val="36"/>
        <color indexed="8"/>
        <rFont val="Times New Roman"/>
        <family val="1"/>
        <charset val="204"/>
      </rPr>
      <t xml:space="preserve"> </t>
    </r>
  </si>
  <si>
    <r>
      <t xml:space="preserve">Аскаров Юрій </t>
    </r>
    <r>
      <rPr>
        <sz val="36"/>
        <color indexed="8"/>
        <rFont val="Times New Roman"/>
        <family val="1"/>
        <charset val="204"/>
      </rPr>
      <t>А</t>
    </r>
  </si>
  <si>
    <t xml:space="preserve">Грищенко Андрій  </t>
  </si>
  <si>
    <t xml:space="preserve">Мозгірьов Іван </t>
  </si>
  <si>
    <t>Жашківський кінний завод м.Жашків</t>
  </si>
  <si>
    <r>
      <t xml:space="preserve">Глусський  Аркадій </t>
    </r>
    <r>
      <rPr>
        <sz val="36"/>
        <color indexed="8"/>
        <rFont val="Bookman Old Style"/>
        <family val="1"/>
        <charset val="204"/>
      </rPr>
      <t>А</t>
    </r>
  </si>
  <si>
    <t xml:space="preserve"> місце в рейтингу</t>
  </si>
  <si>
    <t xml:space="preserve">ДО  УЧАСТІ У  ФІНАЛІ  ДОПУСКАЮТЬСЯ  15 КРАЩИХ   ПАР ( вершик   може  приймати  участь  лише  на  одному  коні) </t>
  </si>
  <si>
    <t>ДО  УЧАСТІ У  ФІНАЛІ  ДОПУСКАЮТЬСЯ  15 КРАЩИХ   ПАР ( вершик   може  приймати  участь  лише  на  одному  коні)</t>
  </si>
  <si>
    <t>ДО  УЧАСТІ У  ФІНАЛІ  ДОПУСКАЮТЬСЯ  15 КРАЩИХ   ПАР  ( вершик   може  приймати  участь  лише  на  одному  коні)</t>
  </si>
  <si>
    <t>Відкриті Всеукраїнські змагання з кінного спорту по подоланню перешкод серед  аматорів</t>
  </si>
  <si>
    <t>всього   за 6 етап</t>
  </si>
  <si>
    <t>7 етап</t>
  </si>
  <si>
    <t>18,10,2013</t>
  </si>
  <si>
    <t>19,10,2013</t>
  </si>
  <si>
    <t>20,10,2013</t>
  </si>
  <si>
    <t>всього   за 7 етап</t>
  </si>
  <si>
    <t>Ловелі Донна 00</t>
  </si>
  <si>
    <t>8 етап</t>
  </si>
  <si>
    <t>всього   за 8 етап</t>
  </si>
  <si>
    <t xml:space="preserve">Соколова Олена </t>
  </si>
  <si>
    <t>Ультрамарін-07</t>
  </si>
  <si>
    <t>Черних Сергій</t>
  </si>
  <si>
    <t>Петриківський к/з</t>
  </si>
  <si>
    <t>Хливнюк Олександр</t>
  </si>
  <si>
    <t>Авіатор - 06</t>
  </si>
  <si>
    <t>Іванова Юлія</t>
  </si>
  <si>
    <t>Кон-ня Бутенка</t>
  </si>
  <si>
    <t>Вінітеп-06</t>
  </si>
  <si>
    <t>Тіко-06</t>
  </si>
  <si>
    <t>Іващенко Тетяна</t>
  </si>
  <si>
    <t>Бинкало Сергій</t>
  </si>
  <si>
    <t>Лейбус-99</t>
  </si>
  <si>
    <t>Якименко  Євген</t>
  </si>
  <si>
    <t xml:space="preserve"> всього   за  8  етапів</t>
  </si>
  <si>
    <t>Карамель -08</t>
  </si>
  <si>
    <t>Вощакін Володимир</t>
  </si>
  <si>
    <t>Аврора  -</t>
  </si>
  <si>
    <t>8  етап</t>
  </si>
  <si>
    <t>Кембррідж-07</t>
  </si>
  <si>
    <t>Ловелі Днна 00</t>
  </si>
  <si>
    <t xml:space="preserve">Бинкало Сергій </t>
  </si>
  <si>
    <t>Лейбус -99</t>
  </si>
  <si>
    <t>Якименко Євген</t>
  </si>
  <si>
    <t>ДО  УЧАСТІ У  ФІНАЛІ  ДОПУСКАЮТЬСЯ  20  КРАЩИХ   ПАР  ( вершик   може  приймати  участь  лише  на  одному  коні)</t>
  </si>
  <si>
    <t xml:space="preserve">Акуліч Андрій </t>
  </si>
  <si>
    <t>Велтон-09</t>
  </si>
  <si>
    <t>Вінітеп -06</t>
  </si>
  <si>
    <t>Аврора -05</t>
  </si>
</sst>
</file>

<file path=xl/styles.xml><?xml version="1.0" encoding="utf-8"?>
<styleSheet xmlns="http://schemas.openxmlformats.org/spreadsheetml/2006/main">
  <fonts count="6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name val="Bookman Old Style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26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36"/>
      <color theme="1"/>
      <name val="Bookman Old Style"/>
      <family val="1"/>
      <charset val="204"/>
    </font>
    <font>
      <b/>
      <sz val="36"/>
      <color theme="1"/>
      <name val="Bookman Old Style"/>
      <family val="1"/>
      <charset val="204"/>
    </font>
    <font>
      <sz val="28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Bookman Old Style"/>
      <family val="1"/>
      <charset val="204"/>
    </font>
    <font>
      <sz val="28"/>
      <name val="Arial"/>
      <family val="2"/>
      <charset val="204"/>
    </font>
    <font>
      <b/>
      <sz val="28"/>
      <name val="Bookman Old Style"/>
      <family val="1"/>
      <charset val="204"/>
    </font>
    <font>
      <sz val="2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sz val="48"/>
      <color theme="1"/>
      <name val="Bookman Old Style"/>
      <family val="1"/>
      <charset val="204"/>
    </font>
    <font>
      <sz val="48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36"/>
      <name val="Calibri"/>
      <family val="2"/>
      <charset val="204"/>
      <scheme val="minor"/>
    </font>
    <font>
      <sz val="36"/>
      <name val="Arial"/>
      <family val="2"/>
      <charset val="204"/>
    </font>
    <font>
      <sz val="36"/>
      <color theme="1"/>
      <name val="Calibri"/>
      <family val="2"/>
      <charset val="204"/>
      <scheme val="minor"/>
    </font>
    <font>
      <b/>
      <sz val="36"/>
      <name val="Bookman Old Style"/>
      <family val="1"/>
      <charset val="204"/>
    </font>
    <font>
      <sz val="36"/>
      <name val="Bookman Old Style"/>
      <family val="1"/>
      <charset val="204"/>
    </font>
    <font>
      <sz val="48"/>
      <name val="Bookman Old Style"/>
      <family val="1"/>
      <charset val="204"/>
    </font>
    <font>
      <b/>
      <sz val="48"/>
      <name val="Calibri"/>
      <family val="2"/>
      <charset val="204"/>
      <scheme val="minor"/>
    </font>
    <font>
      <b/>
      <sz val="48"/>
      <name val="Bookman Old Style"/>
      <family val="1"/>
      <charset val="204"/>
    </font>
    <font>
      <b/>
      <sz val="48"/>
      <name val="Arial"/>
      <family val="2"/>
      <charset val="204"/>
    </font>
    <font>
      <b/>
      <sz val="24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30"/>
      <color theme="1"/>
      <name val="Bookman Old Style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sz val="48"/>
      <color theme="0"/>
      <name val="Bookman Old Style"/>
      <family val="1"/>
      <charset val="204"/>
    </font>
    <font>
      <sz val="48"/>
      <color theme="0"/>
      <name val="Times New Roman"/>
      <family val="1"/>
      <charset val="204"/>
    </font>
    <font>
      <sz val="36"/>
      <color theme="0"/>
      <name val="Times New Roman"/>
      <family val="1"/>
      <charset val="204"/>
    </font>
    <font>
      <sz val="36"/>
      <color theme="0"/>
      <name val="Bookman Old Style"/>
      <family val="1"/>
      <charset val="204"/>
    </font>
    <font>
      <sz val="36"/>
      <color indexed="8"/>
      <name val="Bookman Old Style"/>
      <family val="1"/>
      <charset val="204"/>
    </font>
    <font>
      <sz val="72"/>
      <name val="Calibri"/>
      <family val="2"/>
      <charset val="204"/>
      <scheme val="minor"/>
    </font>
    <font>
      <b/>
      <sz val="36"/>
      <color theme="0"/>
      <name val="Times New Roman"/>
      <family val="1"/>
      <charset val="204"/>
    </font>
    <font>
      <b/>
      <sz val="48"/>
      <color theme="0"/>
      <name val="Times New Roman"/>
      <family val="1"/>
      <charset val="204"/>
    </font>
    <font>
      <i/>
      <sz val="48"/>
      <name val="Bookman Old Style"/>
      <family val="1"/>
      <charset val="204"/>
    </font>
    <font>
      <i/>
      <sz val="36"/>
      <name val="Bookman Old Style"/>
      <family val="1"/>
      <charset val="204"/>
    </font>
    <font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4" xfId="0" applyNumberFormat="1" applyFont="1" applyFill="1" applyBorder="1" applyAlignment="1">
      <alignment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6" fillId="2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4" fontId="18" fillId="2" borderId="5" xfId="0" applyNumberFormat="1" applyFont="1" applyFill="1" applyBorder="1" applyAlignment="1">
      <alignment horizontal="center" vertical="center" textRotation="90" wrapText="1"/>
    </xf>
    <xf numFmtId="14" fontId="16" fillId="2" borderId="5" xfId="1" applyNumberFormat="1" applyFont="1" applyFill="1" applyBorder="1" applyAlignment="1">
      <alignment horizontal="center" vertical="center" textRotation="90"/>
    </xf>
    <xf numFmtId="14" fontId="18" fillId="2" borderId="4" xfId="0" applyNumberFormat="1" applyFont="1" applyFill="1" applyBorder="1" applyAlignment="1">
      <alignment horizontal="center" vertical="center" textRotation="90" wrapText="1"/>
    </xf>
    <xf numFmtId="0" fontId="20" fillId="2" borderId="4" xfId="1" applyFont="1" applyFill="1" applyBorder="1" applyAlignment="1">
      <alignment horizontal="center" vertical="center"/>
    </xf>
    <xf numFmtId="0" fontId="16" fillId="4" borderId="4" xfId="1" applyFont="1" applyFill="1" applyBorder="1" applyAlignment="1">
      <alignment horizontal="center" vertical="center"/>
    </xf>
    <xf numFmtId="0" fontId="18" fillId="2" borderId="4" xfId="0" applyNumberFormat="1" applyFont="1" applyFill="1" applyBorder="1" applyAlignment="1">
      <alignment horizontal="center" vertical="center" wrapText="1"/>
    </xf>
    <xf numFmtId="0" fontId="17" fillId="5" borderId="0" xfId="1" applyFont="1" applyFill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14" fontId="18" fillId="2" borderId="15" xfId="0" applyNumberFormat="1" applyFont="1" applyFill="1" applyBorder="1" applyAlignment="1">
      <alignment horizontal="center" vertical="center" textRotation="90" wrapText="1"/>
    </xf>
    <xf numFmtId="1" fontId="18" fillId="2" borderId="4" xfId="0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23" fillId="0" borderId="0" xfId="0" applyFont="1"/>
    <xf numFmtId="14" fontId="5" fillId="2" borderId="15" xfId="0" applyNumberFormat="1" applyFont="1" applyFill="1" applyBorder="1" applyAlignment="1">
      <alignment horizontal="center" vertical="center" textRotation="90" wrapText="1"/>
    </xf>
    <xf numFmtId="14" fontId="5" fillId="2" borderId="5" xfId="0" applyNumberFormat="1" applyFont="1" applyFill="1" applyBorder="1" applyAlignment="1">
      <alignment horizontal="center" vertical="center" textRotation="90" wrapText="1"/>
    </xf>
    <xf numFmtId="0" fontId="24" fillId="0" borderId="0" xfId="0" applyFont="1"/>
    <xf numFmtId="0" fontId="25" fillId="0" borderId="0" xfId="0" applyFont="1"/>
    <xf numFmtId="0" fontId="28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2" fillId="0" borderId="0" xfId="0" applyFont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0" xfId="1" applyFont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wrapText="1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4" fillId="0" borderId="0" xfId="1" applyFont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33" fillId="2" borderId="0" xfId="1" applyFont="1" applyFill="1" applyAlignment="1">
      <alignment horizontal="center" vertical="center"/>
    </xf>
    <xf numFmtId="0" fontId="38" fillId="0" borderId="4" xfId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/>
    </xf>
    <xf numFmtId="0" fontId="27" fillId="2" borderId="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38" fillId="2" borderId="4" xfId="1" applyFont="1" applyFill="1" applyBorder="1" applyAlignment="1">
      <alignment horizontal="center" vertical="center"/>
    </xf>
    <xf numFmtId="0" fontId="38" fillId="2" borderId="8" xfId="1" applyFont="1" applyFill="1" applyBorder="1" applyAlignment="1">
      <alignment horizontal="center" vertical="center"/>
    </xf>
    <xf numFmtId="0" fontId="38" fillId="4" borderId="4" xfId="1" applyFont="1" applyFill="1" applyBorder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center" vertical="center" wrapText="1"/>
    </xf>
    <xf numFmtId="0" fontId="40" fillId="4" borderId="4" xfId="1" applyFont="1" applyFill="1" applyBorder="1" applyAlignment="1">
      <alignment horizontal="center" vertical="center"/>
    </xf>
    <xf numFmtId="0" fontId="38" fillId="2" borderId="5" xfId="1" applyFont="1" applyFill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43" fillId="0" borderId="0" xfId="0" applyFont="1"/>
    <xf numFmtId="0" fontId="44" fillId="0" borderId="0" xfId="1" applyFont="1" applyAlignment="1">
      <alignment horizontal="center" vertical="center"/>
    </xf>
    <xf numFmtId="0" fontId="45" fillId="0" borderId="0" xfId="0" applyFont="1"/>
    <xf numFmtId="0" fontId="48" fillId="0" borderId="4" xfId="0" applyFont="1" applyFill="1" applyBorder="1" applyAlignment="1">
      <alignment horizontal="left" vertical="center" wrapText="1"/>
    </xf>
    <xf numFmtId="0" fontId="49" fillId="0" borderId="4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0" fillId="0" borderId="0" xfId="0" applyFont="1"/>
    <xf numFmtId="0" fontId="29" fillId="0" borderId="0" xfId="1" applyFont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 textRotation="90"/>
    </xf>
    <xf numFmtId="14" fontId="9" fillId="2" borderId="4" xfId="1" applyNumberFormat="1" applyFont="1" applyFill="1" applyBorder="1" applyAlignment="1">
      <alignment horizontal="center" vertical="center" textRotation="90"/>
    </xf>
    <xf numFmtId="14" fontId="6" fillId="2" borderId="4" xfId="0" applyNumberFormat="1" applyFont="1" applyFill="1" applyBorder="1" applyAlignment="1">
      <alignment horizontal="center" vertical="center" textRotation="90" wrapText="1"/>
    </xf>
    <xf numFmtId="14" fontId="6" fillId="2" borderId="5" xfId="0" applyNumberFormat="1" applyFont="1" applyFill="1" applyBorder="1" applyAlignment="1">
      <alignment horizontal="center" vertical="center" textRotation="90" wrapText="1"/>
    </xf>
    <xf numFmtId="0" fontId="51" fillId="0" borderId="0" xfId="0" applyFont="1"/>
    <xf numFmtId="0" fontId="44" fillId="5" borderId="0" xfId="1" applyFont="1" applyFill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4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 wrapText="1"/>
    </xf>
    <xf numFmtId="0" fontId="38" fillId="0" borderId="4" xfId="0" applyNumberFormat="1" applyFont="1" applyFill="1" applyBorder="1" applyAlignment="1">
      <alignment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/>
    </xf>
    <xf numFmtId="0" fontId="54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5" fillId="2" borderId="0" xfId="0" applyFont="1" applyFill="1"/>
    <xf numFmtId="0" fontId="38" fillId="0" borderId="13" xfId="1" applyFont="1" applyFill="1" applyBorder="1" applyAlignment="1">
      <alignment horizontal="center" vertical="center" wrapText="1"/>
    </xf>
    <xf numFmtId="0" fontId="38" fillId="2" borderId="13" xfId="1" applyFont="1" applyFill="1" applyBorder="1" applyAlignment="1">
      <alignment horizontal="center" vertical="center"/>
    </xf>
    <xf numFmtId="0" fontId="0" fillId="2" borderId="0" xfId="0" applyFill="1"/>
    <xf numFmtId="0" fontId="26" fillId="0" borderId="0" xfId="1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 wrapText="1"/>
    </xf>
    <xf numFmtId="0" fontId="57" fillId="2" borderId="4" xfId="1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vertical="center"/>
    </xf>
    <xf numFmtId="0" fontId="60" fillId="0" borderId="4" xfId="0" applyFont="1" applyFill="1" applyBorder="1" applyAlignment="1">
      <alignment horizontal="left" vertical="center" wrapText="1"/>
    </xf>
    <xf numFmtId="0" fontId="60" fillId="0" borderId="4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vertical="center"/>
    </xf>
    <xf numFmtId="0" fontId="34" fillId="2" borderId="0" xfId="1" applyFont="1" applyFill="1" applyAlignment="1">
      <alignment horizontal="center" vertical="center"/>
    </xf>
    <xf numFmtId="0" fontId="36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62" fillId="0" borderId="4" xfId="0" applyFont="1" applyBorder="1"/>
    <xf numFmtId="0" fontId="64" fillId="0" borderId="0" xfId="1" applyFont="1" applyFill="1" applyBorder="1" applyAlignment="1">
      <alignment horizontal="center" vertical="center" wrapText="1"/>
    </xf>
    <xf numFmtId="0" fontId="38" fillId="0" borderId="20" xfId="1" applyFont="1" applyFill="1" applyBorder="1" applyAlignment="1">
      <alignment horizontal="center" vertical="center" wrapText="1"/>
    </xf>
    <xf numFmtId="0" fontId="29" fillId="4" borderId="8" xfId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 wrapText="1"/>
    </xf>
    <xf numFmtId="0" fontId="29" fillId="4" borderId="13" xfId="1" applyFont="1" applyFill="1" applyBorder="1" applyAlignment="1">
      <alignment horizontal="center" vertical="center"/>
    </xf>
    <xf numFmtId="0" fontId="38" fillId="4" borderId="20" xfId="1" applyFont="1" applyFill="1" applyBorder="1" applyAlignment="1">
      <alignment horizontal="center" vertical="center" wrapText="1"/>
    </xf>
    <xf numFmtId="0" fontId="57" fillId="0" borderId="6" xfId="1" applyFont="1" applyFill="1" applyBorder="1" applyAlignment="1">
      <alignment horizontal="center" vertical="center" wrapText="1"/>
    </xf>
    <xf numFmtId="0" fontId="38" fillId="2" borderId="4" xfId="1" applyFont="1" applyFill="1" applyBorder="1" applyAlignment="1">
      <alignment horizontal="center" vertical="center" wrapText="1"/>
    </xf>
    <xf numFmtId="2" fontId="38" fillId="2" borderId="4" xfId="1" applyNumberFormat="1" applyFont="1" applyFill="1" applyBorder="1" applyAlignment="1">
      <alignment horizontal="center" vertical="center"/>
    </xf>
    <xf numFmtId="0" fontId="30" fillId="0" borderId="4" xfId="0" applyFont="1" applyBorder="1"/>
    <xf numFmtId="0" fontId="35" fillId="0" borderId="4" xfId="0" applyFont="1" applyBorder="1"/>
    <xf numFmtId="0" fontId="35" fillId="2" borderId="4" xfId="0" applyFont="1" applyFill="1" applyBorder="1"/>
    <xf numFmtId="0" fontId="38" fillId="2" borderId="4" xfId="0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 wrapText="1"/>
    </xf>
    <xf numFmtId="0" fontId="31" fillId="0" borderId="0" xfId="1" applyFont="1" applyFill="1" applyBorder="1" applyAlignment="1">
      <alignment vertical="center" wrapText="1"/>
    </xf>
    <xf numFmtId="0" fontId="38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/>
    <xf numFmtId="0" fontId="59" fillId="0" borderId="4" xfId="0" applyFont="1" applyFill="1" applyBorder="1" applyAlignment="1">
      <alignment vertical="center"/>
    </xf>
    <xf numFmtId="0" fontId="30" fillId="0" borderId="4" xfId="0" applyFont="1" applyBorder="1" applyAlignment="1"/>
    <xf numFmtId="0" fontId="30" fillId="0" borderId="0" xfId="0" applyFont="1" applyAlignment="1"/>
    <xf numFmtId="0" fontId="63" fillId="2" borderId="0" xfId="1" applyFont="1" applyFill="1" applyBorder="1" applyAlignment="1">
      <alignment horizontal="center" vertical="center" wrapText="1"/>
    </xf>
    <xf numFmtId="0" fontId="38" fillId="5" borderId="22" xfId="1" applyFont="1" applyFill="1" applyBorder="1" applyAlignment="1">
      <alignment horizontal="center" vertical="center" wrapText="1"/>
    </xf>
    <xf numFmtId="0" fontId="38" fillId="5" borderId="20" xfId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7" fillId="2" borderId="2" xfId="1" applyFont="1" applyFill="1" applyBorder="1" applyAlignment="1">
      <alignment horizontal="center" vertical="center"/>
    </xf>
    <xf numFmtId="0" fontId="29" fillId="4" borderId="2" xfId="1" applyFont="1" applyFill="1" applyBorder="1" applyAlignment="1">
      <alignment horizontal="center" vertical="center"/>
    </xf>
    <xf numFmtId="0" fontId="38" fillId="2" borderId="2" xfId="1" applyFont="1" applyFill="1" applyBorder="1" applyAlignment="1">
      <alignment horizontal="center" vertical="center"/>
    </xf>
    <xf numFmtId="0" fontId="29" fillId="4" borderId="18" xfId="1" applyFont="1" applyFill="1" applyBorder="1" applyAlignment="1">
      <alignment horizontal="center" vertical="center"/>
    </xf>
    <xf numFmtId="0" fontId="39" fillId="5" borderId="24" xfId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9" fillId="5" borderId="26" xfId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left" vertical="center" wrapText="1"/>
    </xf>
    <xf numFmtId="0" fontId="27" fillId="2" borderId="29" xfId="1" applyFont="1" applyFill="1" applyBorder="1" applyAlignment="1">
      <alignment horizontal="center" vertical="center"/>
    </xf>
    <xf numFmtId="0" fontId="27" fillId="2" borderId="28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/>
    </xf>
    <xf numFmtId="0" fontId="38" fillId="2" borderId="28" xfId="1" applyFont="1" applyFill="1" applyBorder="1" applyAlignment="1">
      <alignment horizontal="center" vertical="center"/>
    </xf>
    <xf numFmtId="0" fontId="39" fillId="5" borderId="30" xfId="1" applyFont="1" applyFill="1" applyBorder="1" applyAlignment="1">
      <alignment horizontal="center" vertical="center"/>
    </xf>
    <xf numFmtId="0" fontId="65" fillId="2" borderId="4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vertical="center"/>
    </xf>
    <xf numFmtId="0" fontId="66" fillId="0" borderId="4" xfId="0" applyFont="1" applyFill="1" applyBorder="1" applyAlignment="1">
      <alignment vertical="center"/>
    </xf>
    <xf numFmtId="0" fontId="66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vertical="center"/>
    </xf>
    <xf numFmtId="0" fontId="67" fillId="0" borderId="4" xfId="0" applyFont="1" applyFill="1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 wrapText="1"/>
    </xf>
    <xf numFmtId="14" fontId="6" fillId="2" borderId="15" xfId="0" applyNumberFormat="1" applyFont="1" applyFill="1" applyBorder="1" applyAlignment="1">
      <alignment horizontal="center" vertical="center" textRotation="90" wrapText="1"/>
    </xf>
    <xf numFmtId="0" fontId="20" fillId="0" borderId="4" xfId="1" applyFont="1" applyFill="1" applyBorder="1" applyAlignment="1">
      <alignment horizontal="center" vertical="center" wrapText="1"/>
    </xf>
    <xf numFmtId="0" fontId="38" fillId="2" borderId="21" xfId="1" applyFont="1" applyFill="1" applyBorder="1" applyAlignment="1">
      <alignment horizontal="center" vertical="center"/>
    </xf>
    <xf numFmtId="0" fontId="40" fillId="4" borderId="13" xfId="1" applyFont="1" applyFill="1" applyBorder="1" applyAlignment="1">
      <alignment horizontal="center" vertical="center"/>
    </xf>
    <xf numFmtId="0" fontId="31" fillId="0" borderId="0" xfId="1" applyFont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textRotation="90" wrapText="1"/>
    </xf>
    <xf numFmtId="0" fontId="16" fillId="4" borderId="5" xfId="1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 wrapText="1"/>
    </xf>
    <xf numFmtId="0" fontId="56" fillId="3" borderId="1" xfId="1" applyFont="1" applyFill="1" applyBorder="1" applyAlignment="1">
      <alignment horizontal="center" vertical="center" wrapText="1"/>
    </xf>
    <xf numFmtId="0" fontId="56" fillId="3" borderId="10" xfId="1" applyFont="1" applyFill="1" applyBorder="1" applyAlignment="1">
      <alignment horizontal="center" vertical="center" wrapText="1"/>
    </xf>
    <xf numFmtId="0" fontId="31" fillId="3" borderId="2" xfId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1" fillId="3" borderId="3" xfId="1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textRotation="90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63" fillId="2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textRotation="90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3" borderId="18" xfId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46" fillId="3" borderId="3" xfId="1" applyFont="1" applyFill="1" applyBorder="1" applyAlignment="1">
      <alignment horizontal="center" vertical="center" wrapText="1"/>
    </xf>
    <xf numFmtId="0" fontId="47" fillId="3" borderId="11" xfId="0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textRotation="90" wrapText="1"/>
    </xf>
    <xf numFmtId="0" fontId="63" fillId="0" borderId="0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56" fillId="3" borderId="1" xfId="1" applyFont="1" applyFill="1" applyBorder="1" applyAlignment="1">
      <alignment horizontal="center" vertical="center" textRotation="90" wrapText="1"/>
    </xf>
    <xf numFmtId="0" fontId="56" fillId="3" borderId="16" xfId="1" applyFont="1" applyFill="1" applyBorder="1" applyAlignment="1">
      <alignment horizontal="center" vertical="center" textRotation="90" wrapText="1"/>
    </xf>
    <xf numFmtId="0" fontId="52" fillId="3" borderId="3" xfId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textRotation="90" wrapText="1"/>
    </xf>
    <xf numFmtId="0" fontId="30" fillId="0" borderId="5" xfId="0" applyFont="1" applyBorder="1" applyAlignment="1">
      <alignment horizontal="center" textRotation="90" wrapText="1"/>
    </xf>
    <xf numFmtId="0" fontId="31" fillId="2" borderId="17" xfId="1" applyFont="1" applyFill="1" applyBorder="1" applyAlignment="1">
      <alignment horizontal="center" vertical="center" wrapText="1"/>
    </xf>
    <xf numFmtId="0" fontId="31" fillId="2" borderId="7" xfId="1" applyFont="1" applyFill="1" applyBorder="1" applyAlignment="1">
      <alignment horizontal="center" vertical="center" wrapText="1"/>
    </xf>
    <xf numFmtId="0" fontId="31" fillId="4" borderId="14" xfId="1" applyFont="1" applyFill="1" applyBorder="1" applyAlignment="1">
      <alignment horizontal="center" vertical="center" wrapText="1"/>
    </xf>
    <xf numFmtId="0" fontId="31" fillId="2" borderId="6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3" fillId="4" borderId="5" xfId="1" applyFont="1" applyFill="1" applyBorder="1" applyAlignment="1">
      <alignment horizontal="center" vertical="center" textRotation="90" wrapText="1"/>
    </xf>
    <xf numFmtId="0" fontId="33" fillId="4" borderId="13" xfId="1" applyFont="1" applyFill="1" applyBorder="1" applyAlignment="1">
      <alignment horizontal="center" vertical="center" textRotation="90" wrapText="1"/>
    </xf>
    <xf numFmtId="0" fontId="33" fillId="4" borderId="4" xfId="1" applyFont="1" applyFill="1" applyBorder="1" applyAlignment="1">
      <alignment horizontal="center" vertical="center" textRotation="90" wrapText="1"/>
    </xf>
    <xf numFmtId="0" fontId="40" fillId="0" borderId="0" xfId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36" fillId="0" borderId="0" xfId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9" fillId="5" borderId="9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381000</xdr:rowOff>
    </xdr:from>
    <xdr:to>
      <xdr:col>1</xdr:col>
      <xdr:colOff>614092</xdr:colOff>
      <xdr:row>2</xdr:row>
      <xdr:rowOff>201439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381000"/>
          <a:ext cx="1004617" cy="85029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25</xdr:col>
      <xdr:colOff>41561</xdr:colOff>
      <xdr:row>2</xdr:row>
      <xdr:rowOff>929388</xdr:rowOff>
    </xdr:to>
    <xdr:pic>
      <xdr:nvPicPr>
        <xdr:cNvPr id="4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1201591" y="923636"/>
          <a:ext cx="647697" cy="92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</xdr:row>
      <xdr:rowOff>0</xdr:rowOff>
    </xdr:from>
    <xdr:to>
      <xdr:col>29</xdr:col>
      <xdr:colOff>41561</xdr:colOff>
      <xdr:row>2</xdr:row>
      <xdr:rowOff>929388</xdr:rowOff>
    </xdr:to>
    <xdr:pic>
      <xdr:nvPicPr>
        <xdr:cNvPr id="5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29873864" y="1039091"/>
          <a:ext cx="647697" cy="92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2219325</xdr:colOff>
      <xdr:row>0</xdr:row>
      <xdr:rowOff>285750</xdr:rowOff>
    </xdr:from>
    <xdr:to>
      <xdr:col>5</xdr:col>
      <xdr:colOff>2816494</xdr:colOff>
      <xdr:row>0</xdr:row>
      <xdr:rowOff>1205904</xdr:rowOff>
    </xdr:to>
    <xdr:pic>
      <xdr:nvPicPr>
        <xdr:cNvPr id="2" name="Рисунок 1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6525875" y="20012025"/>
          <a:ext cx="601138" cy="920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381000</xdr:rowOff>
    </xdr:from>
    <xdr:to>
      <xdr:col>1</xdr:col>
      <xdr:colOff>614092</xdr:colOff>
      <xdr:row>0</xdr:row>
      <xdr:rowOff>1231296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20107275"/>
          <a:ext cx="890317" cy="85029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361950</xdr:rowOff>
    </xdr:from>
    <xdr:to>
      <xdr:col>1</xdr:col>
      <xdr:colOff>604567</xdr:colOff>
      <xdr:row>1</xdr:row>
      <xdr:rowOff>262069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29317950"/>
          <a:ext cx="604567" cy="87166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2047875</xdr:colOff>
      <xdr:row>1</xdr:row>
      <xdr:rowOff>0</xdr:rowOff>
    </xdr:from>
    <xdr:to>
      <xdr:col>5</xdr:col>
      <xdr:colOff>2051339</xdr:colOff>
      <xdr:row>2</xdr:row>
      <xdr:rowOff>203753</xdr:rowOff>
    </xdr:to>
    <xdr:pic>
      <xdr:nvPicPr>
        <xdr:cNvPr id="3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735175" y="30384750"/>
          <a:ext cx="609600" cy="98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295275</xdr:rowOff>
    </xdr:from>
    <xdr:to>
      <xdr:col>2</xdr:col>
      <xdr:colOff>3602334</xdr:colOff>
      <xdr:row>6</xdr:row>
      <xdr:rowOff>41414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7826" y="295275"/>
          <a:ext cx="3602334" cy="496418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1118153</xdr:colOff>
      <xdr:row>0</xdr:row>
      <xdr:rowOff>621196</xdr:rowOff>
    </xdr:from>
    <xdr:ext cx="4224130" cy="3735112"/>
    <xdr:pic>
      <xdr:nvPicPr>
        <xdr:cNvPr id="5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9839349" y="621196"/>
          <a:ext cx="4224130" cy="3735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1</xdr:col>
      <xdr:colOff>607742</xdr:colOff>
      <xdr:row>1</xdr:row>
      <xdr:rowOff>868014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32273675"/>
          <a:ext cx="1074467" cy="721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33</xdr:col>
      <xdr:colOff>714375</xdr:colOff>
      <xdr:row>0</xdr:row>
      <xdr:rowOff>666750</xdr:rowOff>
    </xdr:from>
    <xdr:ext cx="3341809" cy="3357510"/>
    <xdr:pic>
      <xdr:nvPicPr>
        <xdr:cNvPr id="4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9959875" y="666750"/>
          <a:ext cx="3341809" cy="335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view="pageBreakPreview" topLeftCell="A7" zoomScale="33" zoomScaleNormal="44" zoomScaleSheetLayoutView="33" workbookViewId="0">
      <selection activeCell="F17" sqref="F17"/>
    </sheetView>
  </sheetViews>
  <sheetFormatPr defaultRowHeight="15"/>
  <cols>
    <col min="1" max="1" width="15.140625" customWidth="1"/>
    <col min="2" max="2" width="80" customWidth="1"/>
    <col min="3" max="3" width="22.140625" hidden="1" customWidth="1"/>
    <col min="4" max="4" width="58.28515625" customWidth="1"/>
    <col min="5" max="5" width="63.7109375" customWidth="1"/>
    <col min="6" max="6" width="54.85546875" customWidth="1"/>
    <col min="10" max="10" width="15.5703125" customWidth="1"/>
    <col min="14" max="14" width="13" customWidth="1"/>
    <col min="18" max="18" width="10.85546875" customWidth="1"/>
  </cols>
  <sheetData>
    <row r="1" spans="1:31" ht="36" customHeight="1">
      <c r="A1" s="210" t="s">
        <v>273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57"/>
      <c r="W1" s="73"/>
      <c r="X1" s="73"/>
      <c r="Y1" s="73"/>
      <c r="Z1" s="57"/>
      <c r="AA1" s="73"/>
      <c r="AB1" s="73"/>
      <c r="AC1" s="73"/>
      <c r="AD1" s="57"/>
      <c r="AE1" s="22"/>
    </row>
    <row r="2" spans="1:31" ht="46.5">
      <c r="A2" s="210"/>
      <c r="B2" s="213"/>
      <c r="C2" s="213"/>
      <c r="D2" s="213"/>
      <c r="E2" s="213"/>
      <c r="F2" s="213"/>
      <c r="G2" s="213"/>
      <c r="H2" s="213"/>
      <c r="I2" s="73"/>
      <c r="J2" s="57"/>
      <c r="K2" s="73"/>
      <c r="L2" s="73"/>
      <c r="M2" s="73"/>
      <c r="N2" s="57"/>
      <c r="O2" s="73"/>
      <c r="P2" s="73"/>
      <c r="Q2" s="73"/>
      <c r="R2" s="57"/>
      <c r="S2" s="73"/>
      <c r="T2" s="73"/>
      <c r="U2" s="73"/>
      <c r="V2" s="57"/>
      <c r="W2" s="73"/>
      <c r="X2" s="73"/>
      <c r="Y2" s="73"/>
      <c r="Z2" s="57"/>
      <c r="AA2" s="73"/>
      <c r="AB2" s="73"/>
      <c r="AC2" s="73"/>
      <c r="AD2" s="57"/>
      <c r="AE2" s="22"/>
    </row>
    <row r="3" spans="1:31" s="88" customFormat="1" ht="81" customHeight="1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57"/>
      <c r="W3" s="73"/>
      <c r="X3" s="73"/>
      <c r="Y3" s="73"/>
      <c r="Z3" s="57"/>
      <c r="AA3" s="73"/>
      <c r="AB3" s="73"/>
      <c r="AC3" s="73"/>
      <c r="AD3" s="57"/>
      <c r="AE3" s="87"/>
    </row>
    <row r="4" spans="1:31" s="88" customFormat="1" ht="58.5" customHeight="1">
      <c r="A4" s="227" t="s">
        <v>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73"/>
      <c r="U4" s="73"/>
      <c r="V4" s="57"/>
      <c r="W4" s="73"/>
      <c r="X4" s="73"/>
      <c r="Y4" s="73"/>
      <c r="Z4" s="57"/>
      <c r="AA4" s="73"/>
      <c r="AB4" s="73"/>
      <c r="AC4" s="73"/>
      <c r="AD4" s="57"/>
      <c r="AE4" s="87"/>
    </row>
    <row r="5" spans="1:31" ht="58.5" customHeight="1">
      <c r="A5" s="226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73"/>
      <c r="Y5" s="73"/>
      <c r="Z5" s="57"/>
      <c r="AA5" s="57"/>
      <c r="AB5" s="73"/>
      <c r="AC5" s="73"/>
      <c r="AD5" s="57"/>
      <c r="AE5" s="22"/>
    </row>
    <row r="6" spans="1:31" ht="51" customHeight="1">
      <c r="A6" s="119"/>
      <c r="B6" s="225" t="s">
        <v>270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168"/>
      <c r="AB6" s="168"/>
      <c r="AC6" s="168"/>
      <c r="AD6" s="168"/>
      <c r="AE6" s="22"/>
    </row>
    <row r="7" spans="1:31" ht="36.75" thickBot="1">
      <c r="A7" s="117"/>
      <c r="B7" s="117"/>
      <c r="C7" s="117"/>
      <c r="D7" s="117"/>
      <c r="E7" s="117"/>
      <c r="F7" s="117"/>
      <c r="G7" s="118"/>
      <c r="H7" s="118"/>
      <c r="I7" s="20"/>
      <c r="J7" s="21"/>
      <c r="K7" s="20"/>
      <c r="L7" s="20"/>
      <c r="M7" s="20"/>
      <c r="N7" s="21"/>
      <c r="O7" s="20"/>
      <c r="P7" s="20"/>
      <c r="Q7" s="20"/>
      <c r="R7" s="21"/>
      <c r="S7" s="20"/>
      <c r="T7" s="20"/>
      <c r="U7" s="20"/>
      <c r="V7" s="21"/>
      <c r="W7" s="20"/>
      <c r="X7" s="20"/>
      <c r="Y7" s="20"/>
      <c r="Z7" s="21"/>
      <c r="AA7" s="20"/>
      <c r="AB7" s="20"/>
      <c r="AC7" s="20"/>
      <c r="AD7" s="21"/>
      <c r="AE7" s="22"/>
    </row>
    <row r="8" spans="1:31" ht="45.75" customHeight="1">
      <c r="A8" s="214" t="s">
        <v>269</v>
      </c>
      <c r="B8" s="216" t="s">
        <v>3</v>
      </c>
      <c r="C8" s="216" t="s">
        <v>4</v>
      </c>
      <c r="D8" s="216" t="s">
        <v>5</v>
      </c>
      <c r="E8" s="216" t="s">
        <v>6</v>
      </c>
      <c r="F8" s="218" t="s">
        <v>7</v>
      </c>
      <c r="G8" s="220" t="s">
        <v>8</v>
      </c>
      <c r="H8" s="220"/>
      <c r="I8" s="220"/>
      <c r="J8" s="212" t="s">
        <v>9</v>
      </c>
      <c r="K8" s="222" t="s">
        <v>10</v>
      </c>
      <c r="L8" s="223"/>
      <c r="M8" s="224"/>
      <c r="N8" s="211" t="s">
        <v>11</v>
      </c>
      <c r="O8" s="222" t="s">
        <v>12</v>
      </c>
      <c r="P8" s="223"/>
      <c r="Q8" s="224"/>
      <c r="R8" s="211" t="s">
        <v>13</v>
      </c>
      <c r="S8" s="222" t="s">
        <v>14</v>
      </c>
      <c r="T8" s="223"/>
      <c r="U8" s="224"/>
      <c r="V8" s="211"/>
      <c r="W8" s="222" t="s">
        <v>15</v>
      </c>
      <c r="X8" s="223"/>
      <c r="Y8" s="224"/>
      <c r="Z8" s="211"/>
      <c r="AA8" s="222" t="s">
        <v>281</v>
      </c>
      <c r="AB8" s="223"/>
      <c r="AC8" s="224"/>
      <c r="AD8" s="211"/>
      <c r="AE8" s="228" t="s">
        <v>16</v>
      </c>
    </row>
    <row r="9" spans="1:31" ht="156.75" customHeight="1">
      <c r="A9" s="215"/>
      <c r="B9" s="217"/>
      <c r="C9" s="217"/>
      <c r="D9" s="217"/>
      <c r="E9" s="217"/>
      <c r="F9" s="219"/>
      <c r="G9" s="23" t="s">
        <v>17</v>
      </c>
      <c r="H9" s="23">
        <v>41356</v>
      </c>
      <c r="I9" s="24" t="s">
        <v>18</v>
      </c>
      <c r="J9" s="221"/>
      <c r="K9" s="23" t="s">
        <v>19</v>
      </c>
      <c r="L9" s="23" t="s">
        <v>20</v>
      </c>
      <c r="M9" s="23" t="s">
        <v>21</v>
      </c>
      <c r="N9" s="212"/>
      <c r="O9" s="23">
        <v>41425</v>
      </c>
      <c r="P9" s="23">
        <v>41426</v>
      </c>
      <c r="Q9" s="25">
        <v>41427</v>
      </c>
      <c r="R9" s="211"/>
      <c r="S9" s="23">
        <v>41460</v>
      </c>
      <c r="T9" s="23">
        <v>41461</v>
      </c>
      <c r="U9" s="23">
        <v>41462</v>
      </c>
      <c r="V9" s="211"/>
      <c r="W9" s="23" t="s">
        <v>22</v>
      </c>
      <c r="X9" s="23" t="s">
        <v>23</v>
      </c>
      <c r="Y9" s="23" t="s">
        <v>24</v>
      </c>
      <c r="Z9" s="211"/>
      <c r="AA9" s="23"/>
      <c r="AB9" s="23"/>
      <c r="AC9" s="23"/>
      <c r="AD9" s="211"/>
      <c r="AE9" s="228"/>
    </row>
    <row r="10" spans="1:31" ht="78" customHeight="1">
      <c r="A10" s="4">
        <v>1</v>
      </c>
      <c r="B10" s="10" t="s">
        <v>25</v>
      </c>
      <c r="C10" s="10"/>
      <c r="D10" s="19" t="s">
        <v>26</v>
      </c>
      <c r="E10" s="19" t="s">
        <v>27</v>
      </c>
      <c r="F10" s="12" t="s">
        <v>28</v>
      </c>
      <c r="G10" s="26"/>
      <c r="H10" s="26">
        <v>4</v>
      </c>
      <c r="I10" s="26"/>
      <c r="J10" s="27">
        <f>I10+H10+G10</f>
        <v>4</v>
      </c>
      <c r="K10" s="26"/>
      <c r="L10" s="26"/>
      <c r="M10" s="26"/>
      <c r="N10" s="27">
        <f t="shared" ref="N10:N17" si="0">SUM(L10:M10)</f>
        <v>0</v>
      </c>
      <c r="O10" s="26"/>
      <c r="P10" s="26"/>
      <c r="Q10" s="26"/>
      <c r="R10" s="27">
        <f t="shared" ref="R10:R18" si="1">Q10+P10+O10</f>
        <v>0</v>
      </c>
      <c r="S10" s="28"/>
      <c r="T10" s="28"/>
      <c r="U10" s="28">
        <v>0</v>
      </c>
      <c r="V10" s="27">
        <f t="shared" ref="V10:V18" si="2">U10+T10+S10</f>
        <v>0</v>
      </c>
      <c r="W10" s="28"/>
      <c r="X10" s="28"/>
      <c r="Y10" s="28">
        <v>0</v>
      </c>
      <c r="Z10" s="27">
        <f t="shared" ref="Z10:Z18" si="3">Y10+X10+W10</f>
        <v>0</v>
      </c>
      <c r="AA10" s="28"/>
      <c r="AB10" s="28"/>
      <c r="AC10" s="28"/>
      <c r="AD10" s="27">
        <f t="shared" ref="AD10:AD18" si="4">AC10+AB10+AA10</f>
        <v>0</v>
      </c>
      <c r="AE10" s="29">
        <f t="shared" ref="AE10:AE18" si="5">Z10+V10+R10+N10+J10</f>
        <v>4</v>
      </c>
    </row>
    <row r="11" spans="1:31" ht="120" customHeight="1">
      <c r="A11" s="4">
        <f>A10+1</f>
        <v>2</v>
      </c>
      <c r="B11" s="10" t="s">
        <v>33</v>
      </c>
      <c r="C11" s="10">
        <v>1963</v>
      </c>
      <c r="D11" s="19" t="s">
        <v>34</v>
      </c>
      <c r="E11" s="19" t="s">
        <v>31</v>
      </c>
      <c r="F11" s="12" t="s">
        <v>32</v>
      </c>
      <c r="G11" s="26"/>
      <c r="H11" s="26">
        <v>1</v>
      </c>
      <c r="I11" s="26">
        <v>1</v>
      </c>
      <c r="J11" s="27">
        <f t="shared" ref="J11:J18" si="6">I11+H11+G11</f>
        <v>2</v>
      </c>
      <c r="K11" s="26"/>
      <c r="L11" s="26">
        <v>2</v>
      </c>
      <c r="M11" s="26">
        <v>0</v>
      </c>
      <c r="N11" s="27">
        <f t="shared" si="0"/>
        <v>2</v>
      </c>
      <c r="O11" s="26"/>
      <c r="P11" s="26"/>
      <c r="Q11" s="26"/>
      <c r="R11" s="27">
        <f t="shared" si="1"/>
        <v>0</v>
      </c>
      <c r="S11" s="28"/>
      <c r="T11" s="28"/>
      <c r="U11" s="28">
        <v>0</v>
      </c>
      <c r="V11" s="27">
        <f t="shared" si="2"/>
        <v>0</v>
      </c>
      <c r="W11" s="28"/>
      <c r="X11" s="28"/>
      <c r="Y11" s="28">
        <v>0</v>
      </c>
      <c r="Z11" s="27">
        <f t="shared" si="3"/>
        <v>0</v>
      </c>
      <c r="AA11" s="28"/>
      <c r="AB11" s="28"/>
      <c r="AC11" s="28"/>
      <c r="AD11" s="27">
        <f t="shared" si="4"/>
        <v>0</v>
      </c>
      <c r="AE11" s="29">
        <f t="shared" si="5"/>
        <v>4</v>
      </c>
    </row>
    <row r="12" spans="1:31" ht="82.5" customHeight="1">
      <c r="A12" s="4">
        <f t="shared" ref="A12:A18" si="7">A11+1</f>
        <v>3</v>
      </c>
      <c r="B12" s="10" t="s">
        <v>33</v>
      </c>
      <c r="C12" s="10">
        <v>1963</v>
      </c>
      <c r="D12" s="19" t="s">
        <v>35</v>
      </c>
      <c r="E12" s="19" t="s">
        <v>31</v>
      </c>
      <c r="F12" s="12" t="s">
        <v>32</v>
      </c>
      <c r="G12" s="26"/>
      <c r="H12" s="26">
        <v>2</v>
      </c>
      <c r="I12" s="26">
        <v>2</v>
      </c>
      <c r="J12" s="27">
        <f t="shared" si="6"/>
        <v>4</v>
      </c>
      <c r="K12" s="26"/>
      <c r="L12" s="26"/>
      <c r="M12" s="26"/>
      <c r="N12" s="27">
        <f t="shared" si="0"/>
        <v>0</v>
      </c>
      <c r="O12" s="26"/>
      <c r="P12" s="26"/>
      <c r="Q12" s="26"/>
      <c r="R12" s="27">
        <f t="shared" si="1"/>
        <v>0</v>
      </c>
      <c r="S12" s="28"/>
      <c r="T12" s="28"/>
      <c r="U12" s="28">
        <v>0</v>
      </c>
      <c r="V12" s="27">
        <f t="shared" si="2"/>
        <v>0</v>
      </c>
      <c r="W12" s="28"/>
      <c r="X12" s="28"/>
      <c r="Y12" s="28">
        <v>0</v>
      </c>
      <c r="Z12" s="27">
        <f t="shared" si="3"/>
        <v>0</v>
      </c>
      <c r="AA12" s="28"/>
      <c r="AB12" s="28"/>
      <c r="AC12" s="28"/>
      <c r="AD12" s="27">
        <f t="shared" si="4"/>
        <v>0</v>
      </c>
      <c r="AE12" s="29">
        <f t="shared" si="5"/>
        <v>4</v>
      </c>
    </row>
    <row r="13" spans="1:31" ht="60" customHeight="1">
      <c r="A13" s="4">
        <f t="shared" si="7"/>
        <v>4</v>
      </c>
      <c r="B13" s="10" t="s">
        <v>29</v>
      </c>
      <c r="C13" s="10">
        <v>1958</v>
      </c>
      <c r="D13" s="19" t="s">
        <v>30</v>
      </c>
      <c r="E13" s="19" t="s">
        <v>31</v>
      </c>
      <c r="F13" s="12" t="s">
        <v>32</v>
      </c>
      <c r="G13" s="26"/>
      <c r="H13" s="26">
        <v>3</v>
      </c>
      <c r="I13" s="26"/>
      <c r="J13" s="27">
        <f t="shared" ref="J13" si="8">I13+H13+G13</f>
        <v>3</v>
      </c>
      <c r="K13" s="26"/>
      <c r="L13" s="26"/>
      <c r="M13" s="26"/>
      <c r="N13" s="27">
        <f t="shared" ref="N13" si="9">SUM(L13:M13)</f>
        <v>0</v>
      </c>
      <c r="O13" s="26"/>
      <c r="P13" s="26"/>
      <c r="Q13" s="26"/>
      <c r="R13" s="27">
        <f t="shared" ref="R13" si="10">Q13+P13+O13</f>
        <v>0</v>
      </c>
      <c r="S13" s="28"/>
      <c r="T13" s="28"/>
      <c r="U13" s="28">
        <v>0</v>
      </c>
      <c r="V13" s="27">
        <f t="shared" ref="V13" si="11">U13+T13+S13</f>
        <v>0</v>
      </c>
      <c r="W13" s="28"/>
      <c r="X13" s="28"/>
      <c r="Y13" s="28">
        <v>0</v>
      </c>
      <c r="Z13" s="27">
        <f t="shared" ref="Z13" si="12">Y13+X13+W13</f>
        <v>0</v>
      </c>
      <c r="AA13" s="28"/>
      <c r="AB13" s="28"/>
      <c r="AC13" s="28"/>
      <c r="AD13" s="27">
        <f t="shared" si="4"/>
        <v>0</v>
      </c>
      <c r="AE13" s="29">
        <f t="shared" ref="AE13" si="13">Z13+V13+R13+N13+J13</f>
        <v>3</v>
      </c>
    </row>
    <row r="14" spans="1:31" ht="94.5" customHeight="1">
      <c r="A14" s="4">
        <f t="shared" si="7"/>
        <v>5</v>
      </c>
      <c r="B14" s="10" t="s">
        <v>36</v>
      </c>
      <c r="C14" s="10">
        <v>1977</v>
      </c>
      <c r="D14" s="19" t="s">
        <v>37</v>
      </c>
      <c r="E14" s="19" t="s">
        <v>31</v>
      </c>
      <c r="F14" s="12" t="s">
        <v>32</v>
      </c>
      <c r="G14" s="26"/>
      <c r="H14" s="26"/>
      <c r="I14" s="26"/>
      <c r="J14" s="27">
        <f t="shared" si="6"/>
        <v>0</v>
      </c>
      <c r="K14" s="26"/>
      <c r="L14" s="26">
        <v>1</v>
      </c>
      <c r="M14" s="26"/>
      <c r="N14" s="27">
        <f t="shared" si="0"/>
        <v>1</v>
      </c>
      <c r="O14" s="26"/>
      <c r="P14" s="26"/>
      <c r="Q14" s="26"/>
      <c r="R14" s="27">
        <f t="shared" si="1"/>
        <v>0</v>
      </c>
      <c r="S14" s="28"/>
      <c r="T14" s="28"/>
      <c r="U14" s="28">
        <v>0</v>
      </c>
      <c r="V14" s="27">
        <f t="shared" si="2"/>
        <v>0</v>
      </c>
      <c r="W14" s="28"/>
      <c r="X14" s="28"/>
      <c r="Y14" s="28">
        <v>0</v>
      </c>
      <c r="Z14" s="27">
        <f t="shared" si="3"/>
        <v>0</v>
      </c>
      <c r="AA14" s="28"/>
      <c r="AB14" s="28">
        <v>4</v>
      </c>
      <c r="AC14" s="28"/>
      <c r="AD14" s="27">
        <f t="shared" si="4"/>
        <v>4</v>
      </c>
      <c r="AE14" s="29">
        <f t="shared" si="5"/>
        <v>1</v>
      </c>
    </row>
    <row r="15" spans="1:31" ht="94.5" customHeight="1">
      <c r="A15" s="4"/>
      <c r="B15" s="10" t="s">
        <v>283</v>
      </c>
      <c r="C15" s="10"/>
      <c r="D15" s="19" t="s">
        <v>284</v>
      </c>
      <c r="E15" s="19" t="s">
        <v>285</v>
      </c>
      <c r="F15" s="12" t="s">
        <v>286</v>
      </c>
      <c r="G15" s="26"/>
      <c r="H15" s="26"/>
      <c r="I15" s="26"/>
      <c r="J15" s="27"/>
      <c r="K15" s="26"/>
      <c r="L15" s="26"/>
      <c r="M15" s="26"/>
      <c r="N15" s="27"/>
      <c r="O15" s="26"/>
      <c r="P15" s="26"/>
      <c r="Q15" s="26"/>
      <c r="R15" s="27"/>
      <c r="S15" s="28"/>
      <c r="T15" s="28"/>
      <c r="U15" s="28"/>
      <c r="V15" s="27"/>
      <c r="W15" s="28"/>
      <c r="X15" s="28"/>
      <c r="Y15" s="28"/>
      <c r="Z15" s="27"/>
      <c r="AA15" s="28">
        <v>2</v>
      </c>
      <c r="AB15" s="28"/>
      <c r="AC15" s="28"/>
      <c r="AD15" s="27">
        <f t="shared" ref="AD15" si="14">AC15+AB15+AA15</f>
        <v>2</v>
      </c>
      <c r="AE15" s="29">
        <f t="shared" ref="AE15" si="15">Z15+V15+R15+N15+J15</f>
        <v>0</v>
      </c>
    </row>
    <row r="16" spans="1:31" ht="94.5" customHeight="1">
      <c r="A16" s="4"/>
      <c r="B16" s="10" t="s">
        <v>287</v>
      </c>
      <c r="C16" s="10"/>
      <c r="D16" s="19" t="s">
        <v>288</v>
      </c>
      <c r="E16" s="19" t="s">
        <v>289</v>
      </c>
      <c r="F16" s="12" t="s">
        <v>290</v>
      </c>
      <c r="G16" s="26"/>
      <c r="H16" s="26"/>
      <c r="I16" s="26"/>
      <c r="J16" s="27"/>
      <c r="K16" s="26"/>
      <c r="L16" s="26"/>
      <c r="M16" s="26"/>
      <c r="N16" s="27"/>
      <c r="O16" s="26"/>
      <c r="P16" s="26"/>
      <c r="Q16" s="26"/>
      <c r="R16" s="27"/>
      <c r="S16" s="28"/>
      <c r="T16" s="28"/>
      <c r="U16" s="28"/>
      <c r="V16" s="27"/>
      <c r="W16" s="28"/>
      <c r="X16" s="28"/>
      <c r="Y16" s="28"/>
      <c r="Z16" s="27"/>
      <c r="AA16" s="28">
        <v>1</v>
      </c>
      <c r="AB16" s="28">
        <v>3</v>
      </c>
      <c r="AC16" s="28"/>
      <c r="AD16" s="27"/>
      <c r="AE16" s="29"/>
    </row>
    <row r="17" spans="1:31" ht="135" customHeight="1">
      <c r="A17" s="4">
        <f>A14+1</f>
        <v>6</v>
      </c>
      <c r="B17" s="10" t="s">
        <v>38</v>
      </c>
      <c r="C17" s="10">
        <v>1964</v>
      </c>
      <c r="D17" s="19" t="s">
        <v>39</v>
      </c>
      <c r="E17" s="19" t="s">
        <v>40</v>
      </c>
      <c r="F17" s="12" t="s">
        <v>41</v>
      </c>
      <c r="G17" s="26"/>
      <c r="H17" s="26"/>
      <c r="I17" s="26"/>
      <c r="J17" s="27">
        <f t="shared" si="6"/>
        <v>0</v>
      </c>
      <c r="K17" s="26"/>
      <c r="L17" s="26"/>
      <c r="M17" s="26"/>
      <c r="N17" s="27">
        <f t="shared" si="0"/>
        <v>0</v>
      </c>
      <c r="O17" s="26"/>
      <c r="P17" s="26"/>
      <c r="Q17" s="26"/>
      <c r="R17" s="27">
        <f t="shared" si="1"/>
        <v>0</v>
      </c>
      <c r="S17" s="28"/>
      <c r="T17" s="28"/>
      <c r="U17" s="28"/>
      <c r="V17" s="27">
        <f t="shared" si="2"/>
        <v>0</v>
      </c>
      <c r="W17" s="28">
        <v>1</v>
      </c>
      <c r="X17" s="28"/>
      <c r="Y17" s="28"/>
      <c r="Z17" s="27">
        <f t="shared" si="3"/>
        <v>1</v>
      </c>
      <c r="AA17" s="28"/>
      <c r="AB17" s="28"/>
      <c r="AC17" s="28"/>
      <c r="AD17" s="27">
        <f t="shared" si="4"/>
        <v>0</v>
      </c>
      <c r="AE17" s="29">
        <f t="shared" si="5"/>
        <v>1</v>
      </c>
    </row>
    <row r="18" spans="1:31" ht="45.75">
      <c r="A18" s="4">
        <f t="shared" si="7"/>
        <v>7</v>
      </c>
      <c r="B18" s="8" t="s">
        <v>42</v>
      </c>
      <c r="C18" s="13"/>
      <c r="D18" s="14" t="s">
        <v>43</v>
      </c>
      <c r="E18" s="14" t="s">
        <v>44</v>
      </c>
      <c r="F18" s="15" t="s">
        <v>45</v>
      </c>
      <c r="G18" s="26"/>
      <c r="H18" s="30"/>
      <c r="I18" s="31"/>
      <c r="J18" s="27">
        <f t="shared" si="6"/>
        <v>0</v>
      </c>
      <c r="K18" s="31"/>
      <c r="L18" s="30"/>
      <c r="M18" s="30"/>
      <c r="N18" s="32">
        <v>0</v>
      </c>
      <c r="O18" s="26">
        <v>0</v>
      </c>
      <c r="P18" s="26">
        <v>1</v>
      </c>
      <c r="Q18" s="26">
        <v>0</v>
      </c>
      <c r="R18" s="27">
        <f t="shared" si="1"/>
        <v>1</v>
      </c>
      <c r="S18" s="28"/>
      <c r="T18" s="28"/>
      <c r="U18" s="28">
        <v>0</v>
      </c>
      <c r="V18" s="27">
        <f t="shared" si="2"/>
        <v>0</v>
      </c>
      <c r="W18" s="28"/>
      <c r="X18" s="28"/>
      <c r="Y18" s="28">
        <v>0</v>
      </c>
      <c r="Z18" s="27">
        <f t="shared" si="3"/>
        <v>0</v>
      </c>
      <c r="AA18" s="28"/>
      <c r="AB18" s="28"/>
      <c r="AC18" s="28"/>
      <c r="AD18" s="27">
        <f t="shared" si="4"/>
        <v>0</v>
      </c>
      <c r="AE18" s="29">
        <f t="shared" si="5"/>
        <v>1</v>
      </c>
    </row>
    <row r="19" spans="1:31" ht="45.75">
      <c r="A19" s="5"/>
      <c r="B19" s="66"/>
      <c r="C19" s="67"/>
      <c r="D19" s="68"/>
      <c r="E19" s="68"/>
      <c r="F19" s="69"/>
      <c r="G19" s="33"/>
      <c r="H19" s="33"/>
      <c r="I19" s="20"/>
      <c r="J19" s="21"/>
      <c r="K19" s="20"/>
      <c r="L19" s="33"/>
      <c r="M19" s="33"/>
      <c r="N19" s="21"/>
      <c r="O19" s="20"/>
      <c r="P19" s="33"/>
      <c r="Q19" s="33"/>
      <c r="R19" s="21"/>
      <c r="S19" s="20"/>
      <c r="T19" s="33"/>
      <c r="U19" s="33"/>
      <c r="V19" s="21"/>
      <c r="W19" s="20"/>
      <c r="X19" s="33"/>
      <c r="Y19" s="33"/>
      <c r="Z19" s="21"/>
      <c r="AA19" s="20"/>
      <c r="AB19" s="33"/>
      <c r="AC19" s="33"/>
      <c r="AD19" s="21"/>
      <c r="AE19" s="22"/>
    </row>
    <row r="20" spans="1:31" ht="46.5">
      <c r="A20" s="6"/>
      <c r="B20" s="57"/>
      <c r="C20" s="61"/>
      <c r="D20" s="59" t="s">
        <v>46</v>
      </c>
      <c r="E20" s="57"/>
      <c r="F20" s="58" t="s">
        <v>47</v>
      </c>
      <c r="G20" s="33"/>
      <c r="H20" s="33"/>
      <c r="I20" s="20"/>
      <c r="J20" s="21"/>
      <c r="K20" s="20"/>
      <c r="L20" s="33"/>
      <c r="M20" s="33"/>
      <c r="N20" s="21"/>
      <c r="O20" s="20"/>
      <c r="P20" s="33"/>
      <c r="Q20" s="33"/>
      <c r="R20" s="21"/>
      <c r="S20" s="20"/>
      <c r="T20" s="33"/>
      <c r="U20" s="33"/>
      <c r="V20" s="21"/>
      <c r="W20" s="20"/>
      <c r="X20" s="33"/>
      <c r="Y20" s="33"/>
      <c r="Z20" s="21"/>
      <c r="AA20" s="20"/>
      <c r="AB20" s="33"/>
      <c r="AC20" s="33"/>
      <c r="AD20" s="21"/>
      <c r="AE20" s="22"/>
    </row>
    <row r="21" spans="1:31" ht="46.5">
      <c r="A21" s="6"/>
      <c r="B21" s="57"/>
      <c r="C21" s="59"/>
      <c r="D21" s="59"/>
      <c r="E21" s="57"/>
      <c r="F21" s="58"/>
      <c r="G21" s="33"/>
      <c r="H21" s="33"/>
      <c r="I21" s="20"/>
      <c r="J21" s="21"/>
      <c r="K21" s="20"/>
      <c r="L21" s="33"/>
      <c r="M21" s="33"/>
      <c r="N21" s="21"/>
      <c r="O21" s="20"/>
      <c r="P21" s="33"/>
      <c r="Q21" s="33"/>
      <c r="R21" s="21"/>
      <c r="S21" s="20"/>
      <c r="T21" s="33"/>
      <c r="U21" s="33"/>
      <c r="V21" s="21"/>
      <c r="W21" s="20"/>
      <c r="X21" s="33"/>
      <c r="Y21" s="33"/>
      <c r="Z21" s="21"/>
      <c r="AA21" s="20"/>
      <c r="AB21" s="33"/>
      <c r="AC21" s="33"/>
      <c r="AD21" s="21"/>
      <c r="AE21" s="22"/>
    </row>
    <row r="22" spans="1:31" ht="46.5">
      <c r="A22" s="6"/>
      <c r="B22" s="57"/>
      <c r="C22" s="61"/>
      <c r="D22" s="59" t="s">
        <v>48</v>
      </c>
      <c r="E22" s="57"/>
      <c r="F22" s="58" t="s">
        <v>49</v>
      </c>
      <c r="G22" s="33"/>
      <c r="H22" s="33"/>
      <c r="I22" s="20"/>
      <c r="J22" s="21"/>
      <c r="K22" s="20"/>
      <c r="L22" s="33"/>
      <c r="M22" s="33"/>
      <c r="N22" s="21"/>
      <c r="O22" s="20"/>
      <c r="P22" s="33"/>
      <c r="Q22" s="33"/>
      <c r="R22" s="21"/>
      <c r="S22" s="20"/>
      <c r="T22" s="33"/>
      <c r="U22" s="33"/>
      <c r="V22" s="21"/>
      <c r="W22" s="20"/>
      <c r="X22" s="33"/>
      <c r="Y22" s="33"/>
      <c r="Z22" s="21"/>
      <c r="AA22" s="20"/>
      <c r="AB22" s="33"/>
      <c r="AC22" s="33"/>
      <c r="AD22" s="21"/>
      <c r="AE22" s="22"/>
    </row>
    <row r="23" spans="1:31" ht="46.5">
      <c r="A23" s="6"/>
      <c r="B23" s="57"/>
      <c r="C23" s="61"/>
      <c r="D23" s="59"/>
      <c r="E23" s="57"/>
      <c r="F23" s="58"/>
      <c r="G23" s="33"/>
      <c r="H23" s="33"/>
      <c r="I23" s="20"/>
      <c r="J23" s="21"/>
      <c r="K23" s="20"/>
      <c r="L23" s="33"/>
      <c r="M23" s="33"/>
      <c r="N23" s="21"/>
      <c r="O23" s="20"/>
      <c r="P23" s="33"/>
      <c r="Q23" s="33"/>
      <c r="R23" s="21"/>
      <c r="S23" s="20"/>
      <c r="T23" s="33"/>
      <c r="U23" s="33"/>
      <c r="V23" s="21"/>
      <c r="W23" s="20"/>
      <c r="X23" s="33"/>
      <c r="Y23" s="33"/>
      <c r="Z23" s="21"/>
      <c r="AA23" s="20"/>
      <c r="AB23" s="33"/>
      <c r="AC23" s="33"/>
      <c r="AD23" s="21"/>
      <c r="AE23" s="22"/>
    </row>
    <row r="24" spans="1:31" ht="36">
      <c r="AE24" s="22"/>
    </row>
    <row r="25" spans="1:31" ht="36">
      <c r="AE25" s="22"/>
    </row>
    <row r="26" spans="1:31" ht="36">
      <c r="AE26" s="22"/>
    </row>
    <row r="27" spans="1:31" ht="36">
      <c r="AE27" s="22"/>
    </row>
    <row r="28" spans="1:31" ht="36">
      <c r="AE28" s="22"/>
    </row>
  </sheetData>
  <mergeCells count="25">
    <mergeCell ref="AE8:AE9"/>
    <mergeCell ref="O8:Q8"/>
    <mergeCell ref="R8:R9"/>
    <mergeCell ref="S8:U8"/>
    <mergeCell ref="V8:V9"/>
    <mergeCell ref="W8:Y8"/>
    <mergeCell ref="Z8:Z9"/>
    <mergeCell ref="AA8:AC8"/>
    <mergeCell ref="AD8:AD9"/>
    <mergeCell ref="A1:U1"/>
    <mergeCell ref="N8:N9"/>
    <mergeCell ref="A2:H2"/>
    <mergeCell ref="A8:A9"/>
    <mergeCell ref="B8:B9"/>
    <mergeCell ref="C8:C9"/>
    <mergeCell ref="D8:D9"/>
    <mergeCell ref="E8:E9"/>
    <mergeCell ref="F8:F9"/>
    <mergeCell ref="G8:I8"/>
    <mergeCell ref="J8:J9"/>
    <mergeCell ref="K8:M8"/>
    <mergeCell ref="B6:Z6"/>
    <mergeCell ref="A5:W5"/>
    <mergeCell ref="A4:S4"/>
    <mergeCell ref="A3:U3"/>
  </mergeCells>
  <pageMargins left="0.7" right="0.7" top="0.75" bottom="0.75" header="0.3" footer="0.3"/>
  <pageSetup paperSize="9" scale="2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topLeftCell="B4" zoomScale="32" zoomScaleNormal="42" zoomScaleSheetLayoutView="32" workbookViewId="0">
      <selection activeCell="R11" sqref="R11"/>
    </sheetView>
  </sheetViews>
  <sheetFormatPr defaultRowHeight="61.5"/>
  <cols>
    <col min="1" max="1" width="25.5703125" style="55" customWidth="1"/>
    <col min="2" max="2" width="89" customWidth="1"/>
    <col min="3" max="3" width="23.140625" customWidth="1"/>
    <col min="4" max="4" width="46.28515625" customWidth="1"/>
    <col min="5" max="5" width="64.7109375" customWidth="1"/>
    <col min="6" max="6" width="68" style="94" customWidth="1"/>
    <col min="27" max="27" width="12.7109375" customWidth="1"/>
    <col min="31" max="31" width="12.7109375" customWidth="1"/>
    <col min="34" max="34" width="12.7109375" customWidth="1"/>
    <col min="35" max="35" width="17.85546875" customWidth="1"/>
  </cols>
  <sheetData>
    <row r="1" spans="1:35" ht="124.5" customHeight="1">
      <c r="A1" s="229" t="s">
        <v>273</v>
      </c>
      <c r="B1" s="229"/>
      <c r="C1" s="229"/>
      <c r="D1" s="229"/>
      <c r="E1" s="229"/>
      <c r="F1" s="229"/>
      <c r="G1" s="230"/>
      <c r="H1" s="230"/>
      <c r="I1" s="20"/>
      <c r="J1" s="21"/>
      <c r="K1" s="20"/>
      <c r="L1" s="20"/>
      <c r="M1" s="20"/>
      <c r="N1" s="21"/>
      <c r="O1" s="20"/>
      <c r="P1" s="20"/>
      <c r="Q1" s="20"/>
      <c r="R1" s="21"/>
      <c r="S1" s="20"/>
      <c r="T1" s="20"/>
      <c r="U1" s="20"/>
      <c r="V1" s="21"/>
      <c r="W1" s="20"/>
      <c r="X1" s="20"/>
      <c r="Y1" s="20"/>
      <c r="Z1" s="21"/>
      <c r="AA1" s="20"/>
      <c r="AB1" s="20"/>
      <c r="AC1" s="20"/>
      <c r="AD1" s="21"/>
      <c r="AE1" s="20"/>
      <c r="AF1" s="20"/>
      <c r="AG1" s="20"/>
      <c r="AH1" s="21"/>
      <c r="AI1" s="22"/>
    </row>
    <row r="2" spans="1:35" s="64" customFormat="1" ht="42" customHeight="1">
      <c r="A2" s="227" t="s">
        <v>0</v>
      </c>
      <c r="B2" s="227"/>
      <c r="C2" s="227"/>
      <c r="D2" s="227"/>
      <c r="E2" s="227"/>
      <c r="F2" s="227"/>
      <c r="G2" s="227"/>
      <c r="H2" s="227"/>
      <c r="I2" s="73"/>
      <c r="J2" s="57"/>
      <c r="K2" s="73"/>
      <c r="L2" s="73"/>
      <c r="M2" s="73"/>
      <c r="N2" s="57"/>
      <c r="O2" s="73"/>
      <c r="P2" s="73"/>
      <c r="Q2" s="73"/>
      <c r="R2" s="57"/>
      <c r="S2" s="73"/>
      <c r="T2" s="73"/>
      <c r="U2" s="73"/>
      <c r="V2" s="57"/>
      <c r="W2" s="73"/>
      <c r="X2" s="73"/>
      <c r="Y2" s="73"/>
      <c r="Z2" s="57"/>
      <c r="AA2" s="73"/>
      <c r="AB2" s="73"/>
      <c r="AC2" s="73"/>
      <c r="AD2" s="57"/>
      <c r="AE2" s="73"/>
      <c r="AF2" s="73"/>
      <c r="AG2" s="73"/>
      <c r="AH2" s="57"/>
      <c r="AI2" s="89"/>
    </row>
    <row r="3" spans="1:35" s="64" customFormat="1" ht="53.25" customHeight="1">
      <c r="A3" s="227" t="s">
        <v>226</v>
      </c>
      <c r="B3" s="227"/>
      <c r="C3" s="227"/>
      <c r="D3" s="227"/>
      <c r="E3" s="227"/>
      <c r="F3" s="227"/>
      <c r="G3" s="227"/>
      <c r="H3" s="227"/>
      <c r="I3" s="73"/>
      <c r="J3" s="57"/>
      <c r="K3" s="73"/>
      <c r="L3" s="73"/>
      <c r="M3" s="73"/>
      <c r="N3" s="57"/>
      <c r="O3" s="73"/>
      <c r="P3" s="73"/>
      <c r="Q3" s="73"/>
      <c r="R3" s="57"/>
      <c r="S3" s="73"/>
      <c r="T3" s="73"/>
      <c r="U3" s="73"/>
      <c r="V3" s="57"/>
      <c r="W3" s="73"/>
      <c r="X3" s="73"/>
      <c r="Y3" s="73"/>
      <c r="Z3" s="57"/>
      <c r="AA3" s="73"/>
      <c r="AB3" s="73"/>
      <c r="AC3" s="73"/>
      <c r="AD3" s="57"/>
      <c r="AE3" s="73"/>
      <c r="AF3" s="73"/>
      <c r="AG3" s="73"/>
      <c r="AH3" s="57"/>
      <c r="AI3" s="89"/>
    </row>
    <row r="4" spans="1:35" s="64" customFormat="1" ht="52.5" customHeight="1">
      <c r="A4" s="226" t="s">
        <v>2</v>
      </c>
      <c r="B4" s="226"/>
      <c r="C4" s="226"/>
      <c r="D4" s="226"/>
      <c r="E4" s="226"/>
      <c r="F4" s="226"/>
      <c r="G4" s="231"/>
      <c r="H4" s="231"/>
      <c r="I4" s="73"/>
      <c r="J4" s="57"/>
      <c r="K4" s="73"/>
      <c r="L4" s="73"/>
      <c r="M4" s="73"/>
      <c r="N4" s="57"/>
      <c r="O4" s="73"/>
      <c r="P4" s="73"/>
      <c r="Q4" s="73"/>
      <c r="R4" s="57"/>
      <c r="S4" s="73"/>
      <c r="T4" s="73"/>
      <c r="U4" s="73"/>
      <c r="V4" s="57"/>
      <c r="W4" s="73"/>
      <c r="X4" s="73"/>
      <c r="Y4" s="73"/>
      <c r="Z4" s="57"/>
      <c r="AA4" s="73"/>
      <c r="AB4" s="73"/>
      <c r="AC4" s="73"/>
      <c r="AD4" s="57"/>
      <c r="AE4" s="73"/>
      <c r="AF4" s="73"/>
      <c r="AG4" s="73"/>
      <c r="AH4" s="57"/>
      <c r="AI4" s="89"/>
    </row>
    <row r="5" spans="1:35" ht="51" customHeight="1" thickBot="1">
      <c r="A5" s="146"/>
      <c r="B5" s="239" t="s">
        <v>271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2"/>
      <c r="AE5" s="22"/>
    </row>
    <row r="6" spans="1:35" ht="56.25" customHeight="1">
      <c r="A6" s="232"/>
      <c r="B6" s="234" t="s">
        <v>3</v>
      </c>
      <c r="C6" s="216" t="s">
        <v>4</v>
      </c>
      <c r="D6" s="216" t="s">
        <v>5</v>
      </c>
      <c r="E6" s="216" t="s">
        <v>6</v>
      </c>
      <c r="F6" s="236" t="s">
        <v>7</v>
      </c>
      <c r="G6" s="222" t="s">
        <v>8</v>
      </c>
      <c r="H6" s="223"/>
      <c r="I6" s="224"/>
      <c r="J6" s="212" t="s">
        <v>50</v>
      </c>
      <c r="K6" s="222" t="s">
        <v>10</v>
      </c>
      <c r="L6" s="223"/>
      <c r="M6" s="224"/>
      <c r="N6" s="211" t="s">
        <v>11</v>
      </c>
      <c r="O6" s="222" t="s">
        <v>12</v>
      </c>
      <c r="P6" s="223"/>
      <c r="Q6" s="224"/>
      <c r="R6" s="211" t="s">
        <v>13</v>
      </c>
      <c r="S6" s="222" t="s">
        <v>14</v>
      </c>
      <c r="T6" s="223"/>
      <c r="U6" s="224"/>
      <c r="V6" s="211" t="s">
        <v>51</v>
      </c>
      <c r="W6" s="222" t="s">
        <v>15</v>
      </c>
      <c r="X6" s="223"/>
      <c r="Y6" s="224"/>
      <c r="Z6" s="211" t="s">
        <v>52</v>
      </c>
      <c r="AA6" s="222" t="s">
        <v>240</v>
      </c>
      <c r="AB6" s="223"/>
      <c r="AC6" s="224"/>
      <c r="AD6" s="211" t="s">
        <v>274</v>
      </c>
      <c r="AE6" s="222" t="s">
        <v>275</v>
      </c>
      <c r="AF6" s="223"/>
      <c r="AG6" s="224"/>
      <c r="AH6" s="211" t="s">
        <v>279</v>
      </c>
      <c r="AI6" s="228" t="s">
        <v>53</v>
      </c>
    </row>
    <row r="7" spans="1:35" s="101" customFormat="1" ht="158.25" customHeight="1">
      <c r="A7" s="233"/>
      <c r="B7" s="235"/>
      <c r="C7" s="217"/>
      <c r="D7" s="217"/>
      <c r="E7" s="217"/>
      <c r="F7" s="237"/>
      <c r="G7" s="97" t="s">
        <v>54</v>
      </c>
      <c r="H7" s="97">
        <v>41356</v>
      </c>
      <c r="I7" s="98">
        <v>41357</v>
      </c>
      <c r="J7" s="238"/>
      <c r="K7" s="99" t="s">
        <v>19</v>
      </c>
      <c r="L7" s="99" t="s">
        <v>55</v>
      </c>
      <c r="M7" s="99" t="s">
        <v>56</v>
      </c>
      <c r="N7" s="211"/>
      <c r="O7" s="99">
        <v>41425</v>
      </c>
      <c r="P7" s="99">
        <v>41426</v>
      </c>
      <c r="Q7" s="99">
        <v>41427</v>
      </c>
      <c r="R7" s="211"/>
      <c r="S7" s="100">
        <v>41460</v>
      </c>
      <c r="T7" s="100">
        <v>41461</v>
      </c>
      <c r="U7" s="100">
        <v>41462</v>
      </c>
      <c r="V7" s="211"/>
      <c r="W7" s="100" t="s">
        <v>22</v>
      </c>
      <c r="X7" s="100" t="s">
        <v>23</v>
      </c>
      <c r="Y7" s="100" t="s">
        <v>24</v>
      </c>
      <c r="Z7" s="211"/>
      <c r="AA7" s="100" t="s">
        <v>241</v>
      </c>
      <c r="AB7" s="100" t="s">
        <v>242</v>
      </c>
      <c r="AC7" s="100" t="s">
        <v>243</v>
      </c>
      <c r="AD7" s="211"/>
      <c r="AE7" s="100" t="s">
        <v>276</v>
      </c>
      <c r="AF7" s="100" t="s">
        <v>277</v>
      </c>
      <c r="AG7" s="100" t="s">
        <v>278</v>
      </c>
      <c r="AH7" s="211"/>
      <c r="AI7" s="228"/>
    </row>
    <row r="8" spans="1:35" ht="108.75" customHeight="1">
      <c r="A8" s="129">
        <v>1</v>
      </c>
      <c r="B8" s="10" t="s">
        <v>228</v>
      </c>
      <c r="C8" s="10"/>
      <c r="D8" s="11" t="s">
        <v>57</v>
      </c>
      <c r="E8" s="11" t="s">
        <v>58</v>
      </c>
      <c r="F8" s="91" t="s">
        <v>59</v>
      </c>
      <c r="G8" s="30">
        <v>3</v>
      </c>
      <c r="H8" s="30">
        <v>3</v>
      </c>
      <c r="I8" s="30"/>
      <c r="J8" s="32">
        <f t="shared" ref="J8:J17" si="0">I8+H8+G8</f>
        <v>6</v>
      </c>
      <c r="K8" s="30">
        <v>1</v>
      </c>
      <c r="L8" s="30"/>
      <c r="M8" s="30"/>
      <c r="N8" s="32">
        <f t="shared" ref="N8:N17" si="1">M8+L8+K8</f>
        <v>1</v>
      </c>
      <c r="O8" s="30"/>
      <c r="P8" s="30"/>
      <c r="Q8" s="30"/>
      <c r="R8" s="32">
        <f t="shared" ref="R8:R27" si="2">Q8+P8+O8</f>
        <v>0</v>
      </c>
      <c r="S8" s="30"/>
      <c r="T8" s="30"/>
      <c r="U8" s="30"/>
      <c r="V8" s="32">
        <f t="shared" ref="V8:V27" si="3">U8+T8+S8</f>
        <v>0</v>
      </c>
      <c r="W8" s="30"/>
      <c r="X8" s="30">
        <v>4</v>
      </c>
      <c r="Y8" s="30">
        <v>3</v>
      </c>
      <c r="Z8" s="32">
        <f>SUM(W8:Y8)</f>
        <v>7</v>
      </c>
      <c r="AA8" s="30"/>
      <c r="AB8" s="30"/>
      <c r="AC8" s="30"/>
      <c r="AD8" s="32">
        <f>SUM(AA8:AC8)</f>
        <v>0</v>
      </c>
      <c r="AE8" s="30"/>
      <c r="AF8" s="30"/>
      <c r="AG8" s="30"/>
      <c r="AH8" s="32">
        <f t="shared" ref="AH8:AH27" si="4">AG8+AF8+AE8</f>
        <v>0</v>
      </c>
      <c r="AI8" s="102">
        <f t="shared" ref="AI8:AI27" si="5">AH8+AD8+Z8+V8+R8+N8+J8</f>
        <v>14</v>
      </c>
    </row>
    <row r="9" spans="1:35" ht="108.75" customHeight="1">
      <c r="A9" s="129"/>
      <c r="B9" s="8" t="s">
        <v>60</v>
      </c>
      <c r="C9" s="13"/>
      <c r="D9" s="14" t="s">
        <v>61</v>
      </c>
      <c r="E9" s="14" t="s">
        <v>62</v>
      </c>
      <c r="F9" s="92" t="s">
        <v>63</v>
      </c>
      <c r="G9" s="30"/>
      <c r="H9" s="30"/>
      <c r="I9" s="31"/>
      <c r="J9" s="32">
        <f t="shared" si="0"/>
        <v>0</v>
      </c>
      <c r="K9" s="31"/>
      <c r="L9" s="30"/>
      <c r="M9" s="30"/>
      <c r="N9" s="32">
        <f t="shared" si="1"/>
        <v>0</v>
      </c>
      <c r="O9" s="30"/>
      <c r="P9" s="30"/>
      <c r="Q9" s="30"/>
      <c r="R9" s="32">
        <f t="shared" si="2"/>
        <v>0</v>
      </c>
      <c r="S9" s="30"/>
      <c r="T9" s="30"/>
      <c r="U9" s="30"/>
      <c r="V9" s="32">
        <f t="shared" si="3"/>
        <v>0</v>
      </c>
      <c r="W9" s="30">
        <v>3</v>
      </c>
      <c r="X9" s="30">
        <v>2</v>
      </c>
      <c r="Y9" s="30">
        <v>5</v>
      </c>
      <c r="Z9" s="32">
        <f>Y9+X9+W9</f>
        <v>10</v>
      </c>
      <c r="AA9" s="30"/>
      <c r="AB9" s="30"/>
      <c r="AC9" s="30"/>
      <c r="AD9" s="32">
        <f>SUM(AA9:AC9)</f>
        <v>0</v>
      </c>
      <c r="AE9" s="30"/>
      <c r="AF9" s="30"/>
      <c r="AG9" s="30"/>
      <c r="AH9" s="32">
        <f t="shared" si="4"/>
        <v>0</v>
      </c>
      <c r="AI9" s="102">
        <f t="shared" si="5"/>
        <v>10</v>
      </c>
    </row>
    <row r="10" spans="1:35" ht="108.75" customHeight="1">
      <c r="A10" s="129"/>
      <c r="B10" s="10" t="s">
        <v>64</v>
      </c>
      <c r="C10" s="18"/>
      <c r="D10" s="19" t="s">
        <v>65</v>
      </c>
      <c r="E10" s="14" t="s">
        <v>62</v>
      </c>
      <c r="F10" s="92" t="s">
        <v>63</v>
      </c>
      <c r="G10" s="30"/>
      <c r="H10" s="30"/>
      <c r="I10" s="30"/>
      <c r="J10" s="32">
        <f t="shared" si="0"/>
        <v>0</v>
      </c>
      <c r="K10" s="30"/>
      <c r="L10" s="30"/>
      <c r="M10" s="30"/>
      <c r="N10" s="32">
        <f t="shared" si="1"/>
        <v>0</v>
      </c>
      <c r="O10" s="30"/>
      <c r="P10" s="30"/>
      <c r="Q10" s="30"/>
      <c r="R10" s="32">
        <f t="shared" si="2"/>
        <v>0</v>
      </c>
      <c r="S10" s="30"/>
      <c r="T10" s="30"/>
      <c r="U10" s="30"/>
      <c r="V10" s="32">
        <f t="shared" si="3"/>
        <v>0</v>
      </c>
      <c r="W10" s="30"/>
      <c r="X10" s="30">
        <v>5</v>
      </c>
      <c r="Y10" s="30">
        <v>4</v>
      </c>
      <c r="Z10" s="32">
        <f>SUM(W10:Y10)</f>
        <v>9</v>
      </c>
      <c r="AA10" s="30"/>
      <c r="AB10" s="30"/>
      <c r="AC10" s="30"/>
      <c r="AD10" s="32">
        <f>SUM(AA10:AC10)</f>
        <v>0</v>
      </c>
      <c r="AE10" s="30"/>
      <c r="AF10" s="30"/>
      <c r="AG10" s="30"/>
      <c r="AH10" s="32">
        <f t="shared" si="4"/>
        <v>0</v>
      </c>
      <c r="AI10" s="102">
        <f t="shared" si="5"/>
        <v>9</v>
      </c>
    </row>
    <row r="11" spans="1:35" ht="108.75" customHeight="1">
      <c r="A11" s="129"/>
      <c r="B11" s="8" t="s">
        <v>66</v>
      </c>
      <c r="C11" s="13">
        <v>1976</v>
      </c>
      <c r="D11" s="14" t="s">
        <v>67</v>
      </c>
      <c r="E11" s="14" t="s">
        <v>68</v>
      </c>
      <c r="F11" s="92" t="s">
        <v>69</v>
      </c>
      <c r="G11" s="30"/>
      <c r="H11" s="30"/>
      <c r="I11" s="31"/>
      <c r="J11" s="32">
        <f t="shared" si="0"/>
        <v>0</v>
      </c>
      <c r="K11" s="31"/>
      <c r="L11" s="30"/>
      <c r="M11" s="30"/>
      <c r="N11" s="32">
        <f t="shared" si="1"/>
        <v>0</v>
      </c>
      <c r="O11" s="30"/>
      <c r="P11" s="30"/>
      <c r="Q11" s="30"/>
      <c r="R11" s="32">
        <f t="shared" si="2"/>
        <v>0</v>
      </c>
      <c r="S11" s="30"/>
      <c r="T11" s="30"/>
      <c r="U11" s="30"/>
      <c r="V11" s="32">
        <f t="shared" si="3"/>
        <v>0</v>
      </c>
      <c r="W11" s="30">
        <v>2</v>
      </c>
      <c r="X11" s="30">
        <v>3</v>
      </c>
      <c r="Y11" s="30">
        <v>1</v>
      </c>
      <c r="Z11" s="32">
        <f>Y11+X11+W11</f>
        <v>6</v>
      </c>
      <c r="AA11" s="30"/>
      <c r="AB11" s="30">
        <v>1</v>
      </c>
      <c r="AC11" s="30"/>
      <c r="AD11" s="32">
        <f>AC11+AB11+AA11</f>
        <v>1</v>
      </c>
      <c r="AE11" s="30"/>
      <c r="AF11" s="30"/>
      <c r="AG11" s="30"/>
      <c r="AH11" s="32">
        <f t="shared" si="4"/>
        <v>0</v>
      </c>
      <c r="AI11" s="102">
        <f t="shared" si="5"/>
        <v>7</v>
      </c>
    </row>
    <row r="12" spans="1:35" ht="84" customHeight="1">
      <c r="A12" s="74">
        <f>A8+1</f>
        <v>2</v>
      </c>
      <c r="B12" s="10" t="s">
        <v>174</v>
      </c>
      <c r="C12" s="10"/>
      <c r="D12" s="11" t="s">
        <v>70</v>
      </c>
      <c r="E12" s="11" t="s">
        <v>71</v>
      </c>
      <c r="F12" s="91" t="s">
        <v>72</v>
      </c>
      <c r="G12" s="30">
        <v>5</v>
      </c>
      <c r="H12" s="30"/>
      <c r="I12" s="30"/>
      <c r="J12" s="32">
        <f t="shared" si="0"/>
        <v>5</v>
      </c>
      <c r="K12" s="30"/>
      <c r="L12" s="30"/>
      <c r="M12" s="30"/>
      <c r="N12" s="32">
        <f t="shared" si="1"/>
        <v>0</v>
      </c>
      <c r="O12" s="30"/>
      <c r="P12" s="30"/>
      <c r="Q12" s="30"/>
      <c r="R12" s="32">
        <f t="shared" si="2"/>
        <v>0</v>
      </c>
      <c r="S12" s="30"/>
      <c r="T12" s="30"/>
      <c r="U12" s="30"/>
      <c r="V12" s="32">
        <f t="shared" si="3"/>
        <v>0</v>
      </c>
      <c r="W12" s="30"/>
      <c r="X12" s="30"/>
      <c r="Y12" s="30"/>
      <c r="Z12" s="32">
        <f t="shared" ref="Z12:Z17" si="6">SUM(W12:Y12)</f>
        <v>0</v>
      </c>
      <c r="AA12" s="30">
        <v>2</v>
      </c>
      <c r="AB12" s="30"/>
      <c r="AC12" s="30"/>
      <c r="AD12" s="32">
        <f t="shared" ref="AD12:AD17" si="7">SUM(AA12:AC12)</f>
        <v>2</v>
      </c>
      <c r="AE12" s="30"/>
      <c r="AF12" s="30"/>
      <c r="AG12" s="30"/>
      <c r="AH12" s="32">
        <f t="shared" si="4"/>
        <v>0</v>
      </c>
      <c r="AI12" s="102">
        <f t="shared" si="5"/>
        <v>7</v>
      </c>
    </row>
    <row r="13" spans="1:35" ht="88.5" customHeight="1">
      <c r="A13" s="74">
        <f t="shared" ref="A13:A27" si="8">A12+1</f>
        <v>3</v>
      </c>
      <c r="B13" s="10" t="s">
        <v>78</v>
      </c>
      <c r="C13" s="10">
        <v>1963</v>
      </c>
      <c r="D13" s="11" t="s">
        <v>79</v>
      </c>
      <c r="E13" s="11" t="s">
        <v>76</v>
      </c>
      <c r="F13" s="91" t="s">
        <v>77</v>
      </c>
      <c r="G13" s="30">
        <v>0</v>
      </c>
      <c r="H13" s="30">
        <v>2</v>
      </c>
      <c r="I13" s="30">
        <v>2</v>
      </c>
      <c r="J13" s="32">
        <f t="shared" si="0"/>
        <v>4</v>
      </c>
      <c r="K13" s="30"/>
      <c r="L13" s="30"/>
      <c r="M13" s="30"/>
      <c r="N13" s="32">
        <f t="shared" si="1"/>
        <v>0</v>
      </c>
      <c r="O13" s="30"/>
      <c r="P13" s="30"/>
      <c r="Q13" s="30"/>
      <c r="R13" s="32">
        <f t="shared" si="2"/>
        <v>0</v>
      </c>
      <c r="S13" s="34"/>
      <c r="T13" s="34"/>
      <c r="U13" s="34"/>
      <c r="V13" s="32">
        <f t="shared" si="3"/>
        <v>0</v>
      </c>
      <c r="W13" s="30"/>
      <c r="X13" s="30"/>
      <c r="Y13" s="30"/>
      <c r="Z13" s="32">
        <f t="shared" si="6"/>
        <v>0</v>
      </c>
      <c r="AA13" s="30"/>
      <c r="AB13" s="30"/>
      <c r="AC13" s="30"/>
      <c r="AD13" s="32">
        <f t="shared" si="7"/>
        <v>0</v>
      </c>
      <c r="AE13" s="30"/>
      <c r="AF13" s="30">
        <v>2</v>
      </c>
      <c r="AG13" s="30"/>
      <c r="AH13" s="32">
        <f t="shared" si="4"/>
        <v>2</v>
      </c>
      <c r="AI13" s="102">
        <f t="shared" si="5"/>
        <v>6</v>
      </c>
    </row>
    <row r="14" spans="1:35" ht="66.75" customHeight="1">
      <c r="A14" s="74">
        <f t="shared" si="8"/>
        <v>4</v>
      </c>
      <c r="B14" s="10" t="s">
        <v>287</v>
      </c>
      <c r="C14" s="10">
        <v>1972</v>
      </c>
      <c r="D14" s="19" t="s">
        <v>292</v>
      </c>
      <c r="E14" s="19" t="s">
        <v>293</v>
      </c>
      <c r="F14" s="91" t="s">
        <v>77</v>
      </c>
      <c r="G14" s="30"/>
      <c r="H14" s="30"/>
      <c r="I14" s="30"/>
      <c r="J14" s="32">
        <f t="shared" si="0"/>
        <v>0</v>
      </c>
      <c r="K14" s="30"/>
      <c r="L14" s="30"/>
      <c r="M14" s="30"/>
      <c r="N14" s="32">
        <f t="shared" si="1"/>
        <v>0</v>
      </c>
      <c r="O14" s="30"/>
      <c r="P14" s="30"/>
      <c r="Q14" s="30"/>
      <c r="R14" s="32">
        <f t="shared" si="2"/>
        <v>0</v>
      </c>
      <c r="S14" s="30"/>
      <c r="T14" s="30"/>
      <c r="U14" s="30"/>
      <c r="V14" s="32">
        <f t="shared" si="3"/>
        <v>0</v>
      </c>
      <c r="W14" s="30"/>
      <c r="X14" s="30"/>
      <c r="Y14" s="30"/>
      <c r="Z14" s="32">
        <f t="shared" si="6"/>
        <v>0</v>
      </c>
      <c r="AA14" s="30"/>
      <c r="AB14" s="30"/>
      <c r="AC14" s="30"/>
      <c r="AD14" s="32">
        <f t="shared" si="7"/>
        <v>0</v>
      </c>
      <c r="AE14" s="30">
        <v>1</v>
      </c>
      <c r="AF14" s="30">
        <v>4</v>
      </c>
      <c r="AG14" s="30"/>
      <c r="AH14" s="32">
        <f t="shared" si="4"/>
        <v>5</v>
      </c>
      <c r="AI14" s="102">
        <f t="shared" si="5"/>
        <v>5</v>
      </c>
    </row>
    <row r="15" spans="1:35" ht="81" customHeight="1">
      <c r="A15" s="74">
        <f t="shared" si="8"/>
        <v>5</v>
      </c>
      <c r="B15" s="10" t="s">
        <v>228</v>
      </c>
      <c r="C15" s="10"/>
      <c r="D15" s="11" t="s">
        <v>291</v>
      </c>
      <c r="E15" s="11" t="s">
        <v>58</v>
      </c>
      <c r="F15" s="91" t="s">
        <v>59</v>
      </c>
      <c r="G15" s="30"/>
      <c r="H15" s="30"/>
      <c r="I15" s="30"/>
      <c r="J15" s="32">
        <f t="shared" si="0"/>
        <v>0</v>
      </c>
      <c r="K15" s="30"/>
      <c r="L15" s="30"/>
      <c r="M15" s="30"/>
      <c r="N15" s="32">
        <f t="shared" si="1"/>
        <v>0</v>
      </c>
      <c r="O15" s="30"/>
      <c r="P15" s="30"/>
      <c r="Q15" s="30"/>
      <c r="R15" s="32">
        <f t="shared" si="2"/>
        <v>0</v>
      </c>
      <c r="S15" s="30"/>
      <c r="T15" s="30"/>
      <c r="U15" s="30"/>
      <c r="V15" s="32">
        <f t="shared" si="3"/>
        <v>0</v>
      </c>
      <c r="W15" s="30"/>
      <c r="X15" s="30"/>
      <c r="Y15" s="30"/>
      <c r="Z15" s="32">
        <f t="shared" si="6"/>
        <v>0</v>
      </c>
      <c r="AA15" s="30"/>
      <c r="AB15" s="30"/>
      <c r="AC15" s="30"/>
      <c r="AD15" s="32">
        <f t="shared" si="7"/>
        <v>0</v>
      </c>
      <c r="AE15" s="30">
        <v>3</v>
      </c>
      <c r="AF15" s="30">
        <v>1</v>
      </c>
      <c r="AG15" s="30"/>
      <c r="AH15" s="32">
        <f t="shared" si="4"/>
        <v>4</v>
      </c>
      <c r="AI15" s="102">
        <f t="shared" si="5"/>
        <v>4</v>
      </c>
    </row>
    <row r="16" spans="1:35" ht="108.75" customHeight="1">
      <c r="A16" s="74">
        <f t="shared" si="8"/>
        <v>6</v>
      </c>
      <c r="B16" s="10" t="s">
        <v>78</v>
      </c>
      <c r="C16" s="10">
        <v>1963</v>
      </c>
      <c r="D16" s="11" t="s">
        <v>80</v>
      </c>
      <c r="E16" s="11" t="s">
        <v>76</v>
      </c>
      <c r="F16" s="91" t="s">
        <v>77</v>
      </c>
      <c r="G16" s="34">
        <v>0</v>
      </c>
      <c r="H16" s="34">
        <v>1</v>
      </c>
      <c r="I16" s="34">
        <v>1</v>
      </c>
      <c r="J16" s="32">
        <f t="shared" si="0"/>
        <v>2</v>
      </c>
      <c r="K16" s="30"/>
      <c r="L16" s="30">
        <v>2</v>
      </c>
      <c r="M16" s="30"/>
      <c r="N16" s="32">
        <f t="shared" si="1"/>
        <v>2</v>
      </c>
      <c r="O16" s="30"/>
      <c r="P16" s="30"/>
      <c r="Q16" s="30"/>
      <c r="R16" s="32">
        <f t="shared" si="2"/>
        <v>0</v>
      </c>
      <c r="S16" s="30"/>
      <c r="T16" s="30"/>
      <c r="U16" s="30"/>
      <c r="V16" s="32">
        <f t="shared" si="3"/>
        <v>0</v>
      </c>
      <c r="W16" s="30"/>
      <c r="X16" s="30"/>
      <c r="Y16" s="30"/>
      <c r="Z16" s="32">
        <f t="shared" si="6"/>
        <v>0</v>
      </c>
      <c r="AA16" s="30"/>
      <c r="AB16" s="30"/>
      <c r="AC16" s="30"/>
      <c r="AD16" s="32">
        <f t="shared" si="7"/>
        <v>0</v>
      </c>
      <c r="AE16" s="30"/>
      <c r="AF16" s="30"/>
      <c r="AG16" s="30"/>
      <c r="AH16" s="32">
        <f t="shared" si="4"/>
        <v>0</v>
      </c>
      <c r="AI16" s="102">
        <f t="shared" si="5"/>
        <v>4</v>
      </c>
    </row>
    <row r="17" spans="1:35" ht="63.75" customHeight="1">
      <c r="A17" s="74">
        <f t="shared" si="8"/>
        <v>7</v>
      </c>
      <c r="B17" s="10" t="s">
        <v>74</v>
      </c>
      <c r="C17" s="10">
        <v>1958</v>
      </c>
      <c r="D17" s="11" t="s">
        <v>75</v>
      </c>
      <c r="E17" s="11" t="s">
        <v>76</v>
      </c>
      <c r="F17" s="91" t="s">
        <v>77</v>
      </c>
      <c r="G17" s="30">
        <v>0</v>
      </c>
      <c r="H17" s="30">
        <v>4</v>
      </c>
      <c r="I17" s="30"/>
      <c r="J17" s="32">
        <f t="shared" si="0"/>
        <v>4</v>
      </c>
      <c r="K17" s="30"/>
      <c r="L17" s="30"/>
      <c r="M17" s="30"/>
      <c r="N17" s="32">
        <f t="shared" si="1"/>
        <v>0</v>
      </c>
      <c r="O17" s="30"/>
      <c r="P17" s="30"/>
      <c r="Q17" s="30"/>
      <c r="R17" s="32">
        <f t="shared" si="2"/>
        <v>0</v>
      </c>
      <c r="S17" s="30"/>
      <c r="T17" s="30"/>
      <c r="U17" s="30"/>
      <c r="V17" s="32">
        <f t="shared" si="3"/>
        <v>0</v>
      </c>
      <c r="W17" s="30"/>
      <c r="X17" s="30"/>
      <c r="Y17" s="30"/>
      <c r="Z17" s="32">
        <f t="shared" si="6"/>
        <v>0</v>
      </c>
      <c r="AA17" s="30"/>
      <c r="AB17" s="30"/>
      <c r="AC17" s="30"/>
      <c r="AD17" s="32">
        <f t="shared" si="7"/>
        <v>0</v>
      </c>
      <c r="AE17" s="30"/>
      <c r="AF17" s="30"/>
      <c r="AG17" s="30"/>
      <c r="AH17" s="32">
        <f t="shared" si="4"/>
        <v>0</v>
      </c>
      <c r="AI17" s="102">
        <f t="shared" si="5"/>
        <v>4</v>
      </c>
    </row>
    <row r="18" spans="1:35" ht="65.25" customHeight="1">
      <c r="A18" s="74">
        <f t="shared" si="8"/>
        <v>8</v>
      </c>
      <c r="B18" s="10" t="s">
        <v>38</v>
      </c>
      <c r="C18" s="18">
        <v>1964</v>
      </c>
      <c r="D18" s="19" t="s">
        <v>39</v>
      </c>
      <c r="E18" s="19" t="s">
        <v>40</v>
      </c>
      <c r="F18" s="91" t="s">
        <v>41</v>
      </c>
      <c r="G18" s="26"/>
      <c r="H18" s="26"/>
      <c r="I18" s="26"/>
      <c r="J18" s="27">
        <f>SUM(G18:H18)</f>
        <v>0</v>
      </c>
      <c r="K18" s="26"/>
      <c r="L18" s="26"/>
      <c r="M18" s="26"/>
      <c r="N18" s="27">
        <f>SUM(L18:M18)</f>
        <v>0</v>
      </c>
      <c r="O18" s="30"/>
      <c r="P18" s="30"/>
      <c r="Q18" s="30"/>
      <c r="R18" s="27">
        <f t="shared" si="2"/>
        <v>0</v>
      </c>
      <c r="S18" s="28"/>
      <c r="T18" s="28"/>
      <c r="U18" s="28"/>
      <c r="V18" s="27">
        <f t="shared" si="3"/>
        <v>0</v>
      </c>
      <c r="W18" s="28">
        <v>1</v>
      </c>
      <c r="X18" s="28">
        <v>1</v>
      </c>
      <c r="Y18" s="28">
        <v>2</v>
      </c>
      <c r="Z18" s="27">
        <f>Y18+X18+W18</f>
        <v>4</v>
      </c>
      <c r="AA18" s="30"/>
      <c r="AB18" s="30"/>
      <c r="AC18" s="30"/>
      <c r="AD18" s="27">
        <f>AC18+AB18+AA18</f>
        <v>0</v>
      </c>
      <c r="AE18" s="30"/>
      <c r="AF18" s="30"/>
      <c r="AG18" s="30"/>
      <c r="AH18" s="32">
        <f t="shared" si="4"/>
        <v>0</v>
      </c>
      <c r="AI18" s="102">
        <f t="shared" si="5"/>
        <v>4</v>
      </c>
    </row>
    <row r="19" spans="1:35" ht="68.25" customHeight="1">
      <c r="A19" s="74">
        <f t="shared" si="8"/>
        <v>9</v>
      </c>
      <c r="B19" s="10" t="s">
        <v>230</v>
      </c>
      <c r="C19" s="10">
        <f>2013-52</f>
        <v>1961</v>
      </c>
      <c r="D19" s="11" t="s">
        <v>73</v>
      </c>
      <c r="E19" s="11" t="s">
        <v>58</v>
      </c>
      <c r="F19" s="91" t="s">
        <v>59</v>
      </c>
      <c r="G19" s="30">
        <v>4</v>
      </c>
      <c r="H19" s="30"/>
      <c r="I19" s="30"/>
      <c r="J19" s="32">
        <f t="shared" ref="J19:J27" si="9">I19+H19+G19</f>
        <v>4</v>
      </c>
      <c r="K19" s="30"/>
      <c r="L19" s="30"/>
      <c r="M19" s="30"/>
      <c r="N19" s="32">
        <f t="shared" ref="N19:N27" si="10">M19+L19+K19</f>
        <v>0</v>
      </c>
      <c r="O19" s="30"/>
      <c r="P19" s="30"/>
      <c r="Q19" s="30"/>
      <c r="R19" s="32">
        <f t="shared" si="2"/>
        <v>0</v>
      </c>
      <c r="S19" s="30"/>
      <c r="T19" s="30"/>
      <c r="U19" s="30"/>
      <c r="V19" s="32">
        <f t="shared" si="3"/>
        <v>0</v>
      </c>
      <c r="W19" s="30"/>
      <c r="X19" s="30"/>
      <c r="Y19" s="30"/>
      <c r="Z19" s="32">
        <f t="shared" ref="Z19:Z26" si="11">SUM(W19:Y19)</f>
        <v>0</v>
      </c>
      <c r="AA19" s="30"/>
      <c r="AB19" s="30"/>
      <c r="AC19" s="30"/>
      <c r="AD19" s="32">
        <f t="shared" ref="AD19:AD26" si="12">SUM(AA19:AC19)</f>
        <v>0</v>
      </c>
      <c r="AE19" s="30"/>
      <c r="AF19" s="30"/>
      <c r="AG19" s="30"/>
      <c r="AH19" s="32">
        <f t="shared" si="4"/>
        <v>0</v>
      </c>
      <c r="AI19" s="102">
        <f t="shared" si="5"/>
        <v>4</v>
      </c>
    </row>
    <row r="20" spans="1:35" ht="80.25" customHeight="1">
      <c r="A20" s="74">
        <f t="shared" si="8"/>
        <v>10</v>
      </c>
      <c r="B20" s="10" t="s">
        <v>36</v>
      </c>
      <c r="C20" s="18">
        <v>1977</v>
      </c>
      <c r="D20" s="19" t="s">
        <v>37</v>
      </c>
      <c r="E20" s="11" t="s">
        <v>76</v>
      </c>
      <c r="F20" s="91" t="s">
        <v>32</v>
      </c>
      <c r="G20" s="30"/>
      <c r="H20" s="30"/>
      <c r="I20" s="30"/>
      <c r="J20" s="32">
        <f t="shared" si="9"/>
        <v>0</v>
      </c>
      <c r="K20" s="30"/>
      <c r="L20" s="30">
        <v>1</v>
      </c>
      <c r="M20" s="30"/>
      <c r="N20" s="32">
        <f t="shared" si="10"/>
        <v>1</v>
      </c>
      <c r="O20" s="30"/>
      <c r="P20" s="30"/>
      <c r="Q20" s="30"/>
      <c r="R20" s="32">
        <f t="shared" si="2"/>
        <v>0</v>
      </c>
      <c r="S20" s="30"/>
      <c r="T20" s="30"/>
      <c r="U20" s="30"/>
      <c r="V20" s="32">
        <f t="shared" si="3"/>
        <v>0</v>
      </c>
      <c r="W20" s="30"/>
      <c r="X20" s="30"/>
      <c r="Y20" s="30"/>
      <c r="Z20" s="32">
        <f t="shared" si="11"/>
        <v>0</v>
      </c>
      <c r="AA20" s="30"/>
      <c r="AB20" s="30"/>
      <c r="AC20" s="30"/>
      <c r="AD20" s="32">
        <f t="shared" si="12"/>
        <v>0</v>
      </c>
      <c r="AE20" s="30"/>
      <c r="AF20" s="30">
        <v>3</v>
      </c>
      <c r="AG20" s="30"/>
      <c r="AH20" s="32">
        <f t="shared" si="4"/>
        <v>3</v>
      </c>
      <c r="AI20" s="102">
        <f t="shared" si="5"/>
        <v>4</v>
      </c>
    </row>
    <row r="21" spans="1:35" ht="84.75" customHeight="1">
      <c r="A21" s="74">
        <f t="shared" si="8"/>
        <v>11</v>
      </c>
      <c r="B21" s="10" t="s">
        <v>25</v>
      </c>
      <c r="C21" s="18"/>
      <c r="D21" s="19" t="s">
        <v>26</v>
      </c>
      <c r="E21" s="19" t="s">
        <v>27</v>
      </c>
      <c r="F21" s="91" t="s">
        <v>28</v>
      </c>
      <c r="G21" s="30">
        <v>0</v>
      </c>
      <c r="H21" s="30">
        <v>0</v>
      </c>
      <c r="I21" s="30">
        <v>3</v>
      </c>
      <c r="J21" s="32">
        <f t="shared" si="9"/>
        <v>3</v>
      </c>
      <c r="K21" s="30"/>
      <c r="L21" s="30"/>
      <c r="M21" s="30"/>
      <c r="N21" s="32">
        <f t="shared" si="10"/>
        <v>0</v>
      </c>
      <c r="O21" s="30"/>
      <c r="P21" s="30"/>
      <c r="Q21" s="30"/>
      <c r="R21" s="32">
        <f t="shared" si="2"/>
        <v>0</v>
      </c>
      <c r="S21" s="30"/>
      <c r="T21" s="30"/>
      <c r="U21" s="30"/>
      <c r="V21" s="32">
        <f t="shared" si="3"/>
        <v>0</v>
      </c>
      <c r="W21" s="30"/>
      <c r="X21" s="30"/>
      <c r="Y21" s="30"/>
      <c r="Z21" s="32">
        <f t="shared" si="11"/>
        <v>0</v>
      </c>
      <c r="AA21" s="30"/>
      <c r="AB21" s="30"/>
      <c r="AC21" s="30"/>
      <c r="AD21" s="32">
        <f t="shared" si="12"/>
        <v>0</v>
      </c>
      <c r="AE21" s="30"/>
      <c r="AF21" s="30"/>
      <c r="AG21" s="30"/>
      <c r="AH21" s="32">
        <f t="shared" si="4"/>
        <v>0</v>
      </c>
      <c r="AI21" s="102">
        <f t="shared" si="5"/>
        <v>3</v>
      </c>
    </row>
    <row r="22" spans="1:35" ht="88.5" customHeight="1">
      <c r="A22" s="74">
        <f t="shared" si="8"/>
        <v>12</v>
      </c>
      <c r="B22" s="10" t="s">
        <v>283</v>
      </c>
      <c r="C22" s="10">
        <v>1985</v>
      </c>
      <c r="D22" s="19" t="s">
        <v>284</v>
      </c>
      <c r="E22" s="19" t="s">
        <v>285</v>
      </c>
      <c r="F22" s="12" t="s">
        <v>286</v>
      </c>
      <c r="G22" s="30"/>
      <c r="H22" s="30"/>
      <c r="I22" s="30"/>
      <c r="J22" s="32">
        <f t="shared" si="9"/>
        <v>0</v>
      </c>
      <c r="K22" s="30"/>
      <c r="L22" s="30"/>
      <c r="M22" s="30"/>
      <c r="N22" s="32">
        <f t="shared" si="10"/>
        <v>0</v>
      </c>
      <c r="O22" s="30"/>
      <c r="P22" s="30"/>
      <c r="Q22" s="30"/>
      <c r="R22" s="32">
        <f t="shared" si="2"/>
        <v>0</v>
      </c>
      <c r="S22" s="30"/>
      <c r="T22" s="30"/>
      <c r="U22" s="30"/>
      <c r="V22" s="32">
        <f t="shared" si="3"/>
        <v>0</v>
      </c>
      <c r="W22" s="30"/>
      <c r="X22" s="30"/>
      <c r="Y22" s="30"/>
      <c r="Z22" s="32">
        <f t="shared" si="11"/>
        <v>0</v>
      </c>
      <c r="AA22" s="30"/>
      <c r="AB22" s="30"/>
      <c r="AC22" s="30"/>
      <c r="AD22" s="32">
        <f t="shared" si="12"/>
        <v>0</v>
      </c>
      <c r="AE22" s="30">
        <v>2</v>
      </c>
      <c r="AF22" s="30"/>
      <c r="AG22" s="30"/>
      <c r="AH22" s="32">
        <f t="shared" si="4"/>
        <v>2</v>
      </c>
      <c r="AI22" s="102">
        <f t="shared" si="5"/>
        <v>2</v>
      </c>
    </row>
    <row r="23" spans="1:35" ht="114" customHeight="1">
      <c r="A23" s="74">
        <f t="shared" si="8"/>
        <v>13</v>
      </c>
      <c r="B23" s="10" t="s">
        <v>232</v>
      </c>
      <c r="C23" s="10">
        <v>1978</v>
      </c>
      <c r="D23" s="11" t="s">
        <v>81</v>
      </c>
      <c r="E23" s="11" t="s">
        <v>58</v>
      </c>
      <c r="F23" s="91" t="s">
        <v>59</v>
      </c>
      <c r="G23" s="30">
        <v>2</v>
      </c>
      <c r="H23" s="30"/>
      <c r="I23" s="30"/>
      <c r="J23" s="32">
        <f t="shared" si="9"/>
        <v>2</v>
      </c>
      <c r="K23" s="30"/>
      <c r="L23" s="30"/>
      <c r="M23" s="30"/>
      <c r="N23" s="32">
        <f t="shared" si="10"/>
        <v>0</v>
      </c>
      <c r="O23" s="30"/>
      <c r="P23" s="30"/>
      <c r="Q23" s="30"/>
      <c r="R23" s="32">
        <f t="shared" si="2"/>
        <v>0</v>
      </c>
      <c r="S23" s="30"/>
      <c r="T23" s="30"/>
      <c r="U23" s="30"/>
      <c r="V23" s="32">
        <f t="shared" si="3"/>
        <v>0</v>
      </c>
      <c r="W23" s="30"/>
      <c r="X23" s="30"/>
      <c r="Y23" s="30"/>
      <c r="Z23" s="32">
        <f t="shared" si="11"/>
        <v>0</v>
      </c>
      <c r="AA23" s="30"/>
      <c r="AB23" s="30"/>
      <c r="AC23" s="30"/>
      <c r="AD23" s="32">
        <f t="shared" si="12"/>
        <v>0</v>
      </c>
      <c r="AE23" s="30"/>
      <c r="AF23" s="30"/>
      <c r="AG23" s="30"/>
      <c r="AH23" s="32">
        <f t="shared" si="4"/>
        <v>0</v>
      </c>
      <c r="AI23" s="102">
        <f t="shared" si="5"/>
        <v>2</v>
      </c>
    </row>
    <row r="24" spans="1:35" ht="121.5" customHeight="1">
      <c r="A24" s="74">
        <f t="shared" si="8"/>
        <v>14</v>
      </c>
      <c r="B24" s="10" t="s">
        <v>82</v>
      </c>
      <c r="C24" s="10"/>
      <c r="D24" s="16" t="s">
        <v>83</v>
      </c>
      <c r="E24" s="11" t="s">
        <v>84</v>
      </c>
      <c r="F24" s="91" t="s">
        <v>85</v>
      </c>
      <c r="G24" s="26"/>
      <c r="H24" s="26"/>
      <c r="I24" s="26"/>
      <c r="J24" s="32">
        <f t="shared" si="9"/>
        <v>0</v>
      </c>
      <c r="K24" s="26"/>
      <c r="L24" s="26"/>
      <c r="M24" s="26"/>
      <c r="N24" s="32">
        <f t="shared" si="10"/>
        <v>0</v>
      </c>
      <c r="O24" s="30"/>
      <c r="P24" s="30"/>
      <c r="Q24" s="30"/>
      <c r="R24" s="32">
        <f t="shared" si="2"/>
        <v>0</v>
      </c>
      <c r="S24" s="28"/>
      <c r="T24" s="28">
        <v>1</v>
      </c>
      <c r="U24" s="28"/>
      <c r="V24" s="35">
        <f t="shared" si="3"/>
        <v>1</v>
      </c>
      <c r="W24" s="30"/>
      <c r="X24" s="30"/>
      <c r="Y24" s="30"/>
      <c r="Z24" s="32">
        <f t="shared" si="11"/>
        <v>0</v>
      </c>
      <c r="AA24" s="30"/>
      <c r="AB24" s="30"/>
      <c r="AC24" s="30"/>
      <c r="AD24" s="32">
        <f t="shared" si="12"/>
        <v>0</v>
      </c>
      <c r="AE24" s="30"/>
      <c r="AF24" s="30"/>
      <c r="AG24" s="30"/>
      <c r="AH24" s="32">
        <f t="shared" si="4"/>
        <v>0</v>
      </c>
      <c r="AI24" s="102">
        <f t="shared" si="5"/>
        <v>1</v>
      </c>
    </row>
    <row r="25" spans="1:35" ht="121.5" customHeight="1">
      <c r="A25" s="74">
        <f t="shared" si="8"/>
        <v>15</v>
      </c>
      <c r="B25" s="10" t="s">
        <v>268</v>
      </c>
      <c r="C25" s="10">
        <v>1961</v>
      </c>
      <c r="D25" s="11" t="s">
        <v>86</v>
      </c>
      <c r="E25" s="11" t="s">
        <v>58</v>
      </c>
      <c r="F25" s="91" t="s">
        <v>59</v>
      </c>
      <c r="G25" s="30">
        <v>1</v>
      </c>
      <c r="H25" s="30"/>
      <c r="I25" s="30"/>
      <c r="J25" s="32">
        <f t="shared" si="9"/>
        <v>1</v>
      </c>
      <c r="K25" s="30"/>
      <c r="L25" s="30"/>
      <c r="M25" s="30"/>
      <c r="N25" s="32">
        <f t="shared" si="10"/>
        <v>0</v>
      </c>
      <c r="O25" s="30"/>
      <c r="P25" s="30"/>
      <c r="Q25" s="30"/>
      <c r="R25" s="32">
        <f t="shared" si="2"/>
        <v>0</v>
      </c>
      <c r="S25" s="30"/>
      <c r="T25" s="30"/>
      <c r="U25" s="30"/>
      <c r="V25" s="32">
        <f t="shared" si="3"/>
        <v>0</v>
      </c>
      <c r="W25" s="30"/>
      <c r="X25" s="30"/>
      <c r="Y25" s="30"/>
      <c r="Z25" s="32">
        <f t="shared" si="11"/>
        <v>0</v>
      </c>
      <c r="AA25" s="30"/>
      <c r="AB25" s="30"/>
      <c r="AC25" s="30"/>
      <c r="AD25" s="32">
        <f t="shared" si="12"/>
        <v>0</v>
      </c>
      <c r="AE25" s="30"/>
      <c r="AF25" s="30"/>
      <c r="AG25" s="30"/>
      <c r="AH25" s="32">
        <f t="shared" si="4"/>
        <v>0</v>
      </c>
      <c r="AI25" s="102">
        <f t="shared" si="5"/>
        <v>1</v>
      </c>
    </row>
    <row r="26" spans="1:35" ht="100.5" customHeight="1">
      <c r="A26" s="74">
        <f>A25+1</f>
        <v>16</v>
      </c>
      <c r="B26" s="10" t="s">
        <v>259</v>
      </c>
      <c r="C26" s="10">
        <v>1988</v>
      </c>
      <c r="D26" s="11" t="s">
        <v>260</v>
      </c>
      <c r="E26" s="11" t="s">
        <v>255</v>
      </c>
      <c r="F26" s="91" t="s">
        <v>261</v>
      </c>
      <c r="G26" s="30"/>
      <c r="H26" s="30"/>
      <c r="I26" s="30"/>
      <c r="J26" s="32">
        <f t="shared" si="9"/>
        <v>0</v>
      </c>
      <c r="K26" s="30"/>
      <c r="L26" s="30"/>
      <c r="M26" s="30"/>
      <c r="N26" s="32">
        <f t="shared" si="10"/>
        <v>0</v>
      </c>
      <c r="O26" s="30"/>
      <c r="P26" s="30"/>
      <c r="Q26" s="30"/>
      <c r="R26" s="32">
        <f t="shared" si="2"/>
        <v>0</v>
      </c>
      <c r="S26" s="30"/>
      <c r="T26" s="30"/>
      <c r="U26" s="30"/>
      <c r="V26" s="32">
        <f t="shared" si="3"/>
        <v>0</v>
      </c>
      <c r="W26" s="30"/>
      <c r="X26" s="30"/>
      <c r="Y26" s="30"/>
      <c r="Z26" s="32">
        <f t="shared" si="11"/>
        <v>0</v>
      </c>
      <c r="AA26" s="30">
        <v>1</v>
      </c>
      <c r="AB26" s="30"/>
      <c r="AC26" s="30"/>
      <c r="AD26" s="32">
        <f t="shared" si="12"/>
        <v>1</v>
      </c>
      <c r="AE26" s="30"/>
      <c r="AF26" s="30"/>
      <c r="AG26" s="30"/>
      <c r="AH26" s="32">
        <f t="shared" si="4"/>
        <v>0</v>
      </c>
      <c r="AI26" s="102">
        <f t="shared" si="5"/>
        <v>1</v>
      </c>
    </row>
    <row r="27" spans="1:35" ht="69.75" customHeight="1">
      <c r="A27" s="74">
        <f t="shared" si="8"/>
        <v>17</v>
      </c>
      <c r="B27" s="8" t="s">
        <v>87</v>
      </c>
      <c r="C27" s="13"/>
      <c r="D27" s="14" t="s">
        <v>88</v>
      </c>
      <c r="E27" s="14" t="s">
        <v>44</v>
      </c>
      <c r="F27" s="92" t="s">
        <v>45</v>
      </c>
      <c r="G27" s="30"/>
      <c r="H27" s="30"/>
      <c r="I27" s="31"/>
      <c r="J27" s="32">
        <f t="shared" si="9"/>
        <v>0</v>
      </c>
      <c r="K27" s="31"/>
      <c r="L27" s="30"/>
      <c r="M27" s="30"/>
      <c r="N27" s="32">
        <f t="shared" si="10"/>
        <v>0</v>
      </c>
      <c r="O27" s="31">
        <v>1</v>
      </c>
      <c r="P27" s="30"/>
      <c r="Q27" s="30"/>
      <c r="R27" s="32">
        <f t="shared" si="2"/>
        <v>1</v>
      </c>
      <c r="S27" s="30"/>
      <c r="T27" s="30"/>
      <c r="U27" s="30"/>
      <c r="V27" s="32">
        <f t="shared" si="3"/>
        <v>0</v>
      </c>
      <c r="W27" s="30"/>
      <c r="X27" s="30"/>
      <c r="Y27" s="30"/>
      <c r="Z27" s="32">
        <f>Y27+X27+W27</f>
        <v>0</v>
      </c>
      <c r="AA27" s="30"/>
      <c r="AB27" s="30"/>
      <c r="AC27" s="30"/>
      <c r="AD27" s="32">
        <f>AC27+AB27+AA27</f>
        <v>0</v>
      </c>
      <c r="AE27" s="30"/>
      <c r="AF27" s="30"/>
      <c r="AG27" s="30"/>
      <c r="AH27" s="32">
        <f t="shared" si="4"/>
        <v>0</v>
      </c>
      <c r="AI27" s="102">
        <f t="shared" si="5"/>
        <v>1</v>
      </c>
    </row>
    <row r="28" spans="1:35" ht="246.75" hidden="1" customHeight="1">
      <c r="A28" s="144"/>
      <c r="B28" s="66"/>
      <c r="C28" s="67"/>
      <c r="D28" s="68"/>
      <c r="E28" s="68"/>
      <c r="F28" s="93"/>
      <c r="G28" s="36"/>
      <c r="H28" s="36"/>
      <c r="I28" s="37"/>
      <c r="J28" s="38"/>
      <c r="K28" s="37"/>
      <c r="L28" s="37"/>
      <c r="M28" s="37"/>
      <c r="N28" s="38"/>
      <c r="O28" s="37"/>
      <c r="P28" s="37"/>
      <c r="Q28" s="37"/>
      <c r="R28" s="38"/>
      <c r="S28" s="37"/>
      <c r="T28" s="37"/>
      <c r="U28" s="37"/>
      <c r="V28" s="38"/>
      <c r="W28" s="37"/>
      <c r="X28" s="37"/>
      <c r="Y28" s="37"/>
      <c r="Z28" s="38"/>
      <c r="AA28" s="37"/>
      <c r="AB28" s="37"/>
      <c r="AC28" s="37"/>
      <c r="AD28" s="38"/>
      <c r="AE28" s="37"/>
      <c r="AF28" s="37"/>
      <c r="AG28" s="37"/>
      <c r="AH28" s="32">
        <f t="shared" ref="AH28" si="13">AG28+AF28+AE28</f>
        <v>0</v>
      </c>
      <c r="AI28" s="39"/>
    </row>
  </sheetData>
  <sortState ref="B8:AI27">
    <sortCondition descending="1" ref="AI8:AI27"/>
  </sortState>
  <mergeCells count="26">
    <mergeCell ref="AI6:AI7"/>
    <mergeCell ref="AA6:AC6"/>
    <mergeCell ref="AD6:AD7"/>
    <mergeCell ref="R6:R7"/>
    <mergeCell ref="S6:U6"/>
    <mergeCell ref="V6:V7"/>
    <mergeCell ref="W6:Y6"/>
    <mergeCell ref="Z6:Z7"/>
    <mergeCell ref="AE6:AG6"/>
    <mergeCell ref="AH6:AH7"/>
    <mergeCell ref="A1:H1"/>
    <mergeCell ref="A2:H2"/>
    <mergeCell ref="A3:H3"/>
    <mergeCell ref="A4:H4"/>
    <mergeCell ref="O6:Q6"/>
    <mergeCell ref="A6:A7"/>
    <mergeCell ref="B6:B7"/>
    <mergeCell ref="C6:C7"/>
    <mergeCell ref="D6:D7"/>
    <mergeCell ref="E6:E7"/>
    <mergeCell ref="F6:F7"/>
    <mergeCell ref="G6:I6"/>
    <mergeCell ref="J6:J7"/>
    <mergeCell ref="K6:M6"/>
    <mergeCell ref="N6:N7"/>
    <mergeCell ref="B5:Z5"/>
  </mergeCells>
  <pageMargins left="0.7" right="0.7" top="0.75" bottom="0.75" header="0.3" footer="0.3"/>
  <pageSetup paperSize="9" scale="27" fitToWidth="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zoomScale="29" zoomScaleNormal="29" zoomScaleSheetLayoutView="32" workbookViewId="0">
      <selection activeCell="D35" sqref="D35"/>
    </sheetView>
  </sheetViews>
  <sheetFormatPr defaultRowHeight="61.5"/>
  <cols>
    <col min="1" max="1" width="23.28515625" customWidth="1"/>
    <col min="2" max="2" width="68.140625" style="63" customWidth="1"/>
    <col min="3" max="3" width="21.42578125" style="64" customWidth="1"/>
    <col min="4" max="4" width="51" style="65" customWidth="1"/>
    <col min="5" max="5" width="67" style="64" customWidth="1"/>
    <col min="6" max="6" width="65.42578125" style="127" customWidth="1"/>
    <col min="7" max="9" width="12.7109375" bestFit="1" customWidth="1"/>
    <col min="10" max="10" width="11.140625" customWidth="1"/>
    <col min="11" max="13" width="9.28515625" bestFit="1" customWidth="1"/>
    <col min="14" max="14" width="14" customWidth="1"/>
    <col min="15" max="17" width="12.7109375" bestFit="1" customWidth="1"/>
    <col min="18" max="18" width="9.28515625" bestFit="1" customWidth="1"/>
    <col min="19" max="21" width="12.7109375" bestFit="1" customWidth="1"/>
    <col min="22" max="30" width="9.28515625" bestFit="1" customWidth="1"/>
    <col min="31" max="31" width="10.7109375" customWidth="1"/>
    <col min="32" max="34" width="9.28515625" bestFit="1" customWidth="1"/>
    <col min="35" max="35" width="10.7109375" customWidth="1"/>
    <col min="36" max="38" width="9.28515625" bestFit="1" customWidth="1"/>
    <col min="39" max="39" width="17.5703125" style="55" customWidth="1"/>
  </cols>
  <sheetData>
    <row r="1" spans="1:39" ht="76.5" customHeight="1">
      <c r="A1" s="229" t="s">
        <v>273</v>
      </c>
      <c r="B1" s="229"/>
      <c r="C1" s="229"/>
      <c r="D1" s="229"/>
      <c r="E1" s="229"/>
      <c r="F1" s="229"/>
      <c r="G1" s="230"/>
      <c r="H1" s="230"/>
      <c r="I1" s="20"/>
      <c r="J1" s="21"/>
      <c r="K1" s="20"/>
      <c r="L1" s="20"/>
      <c r="M1" s="20"/>
      <c r="N1" s="21"/>
      <c r="O1" s="20"/>
      <c r="P1" s="20"/>
      <c r="Q1" s="20"/>
      <c r="R1" s="21"/>
      <c r="S1" s="20"/>
      <c r="T1" s="20"/>
      <c r="U1" s="20"/>
      <c r="V1" s="21"/>
      <c r="W1" s="20"/>
      <c r="X1" s="20"/>
      <c r="Y1" s="20"/>
      <c r="Z1" s="21"/>
      <c r="AA1" s="20"/>
      <c r="AB1" s="20"/>
      <c r="AC1" s="20"/>
      <c r="AD1" s="21"/>
      <c r="AE1" s="20"/>
      <c r="AF1" s="20"/>
      <c r="AG1" s="20"/>
      <c r="AH1" s="21"/>
      <c r="AI1" s="20"/>
      <c r="AJ1" s="20"/>
      <c r="AK1" s="20"/>
      <c r="AL1" s="21"/>
    </row>
    <row r="2" spans="1:39" s="90" customFormat="1">
      <c r="A2" s="242" t="s">
        <v>0</v>
      </c>
      <c r="B2" s="242"/>
      <c r="C2" s="242"/>
      <c r="D2" s="242"/>
      <c r="E2" s="242"/>
      <c r="F2" s="242"/>
      <c r="G2" s="242"/>
      <c r="H2" s="242"/>
      <c r="I2" s="20"/>
      <c r="J2" s="21"/>
      <c r="K2" s="20"/>
      <c r="L2" s="20"/>
      <c r="M2" s="20"/>
      <c r="N2" s="21"/>
      <c r="O2" s="20"/>
      <c r="P2" s="20"/>
      <c r="Q2" s="20"/>
      <c r="R2" s="21"/>
      <c r="S2" s="20"/>
      <c r="T2" s="20"/>
      <c r="U2" s="20"/>
      <c r="V2" s="21"/>
      <c r="W2" s="20"/>
      <c r="X2" s="20"/>
      <c r="Y2" s="20"/>
      <c r="Z2" s="21"/>
      <c r="AA2" s="20"/>
      <c r="AB2" s="20"/>
      <c r="AC2" s="20"/>
      <c r="AD2" s="21"/>
      <c r="AE2" s="20"/>
      <c r="AF2" s="20"/>
      <c r="AG2" s="20"/>
      <c r="AH2" s="21"/>
      <c r="AI2" s="20"/>
      <c r="AJ2" s="20"/>
      <c r="AK2" s="20"/>
      <c r="AL2" s="21"/>
      <c r="AM2" s="55"/>
    </row>
    <row r="3" spans="1:39" s="90" customFormat="1">
      <c r="A3" s="242" t="s">
        <v>89</v>
      </c>
      <c r="B3" s="242"/>
      <c r="C3" s="242"/>
      <c r="D3" s="242"/>
      <c r="E3" s="242"/>
      <c r="F3" s="242"/>
      <c r="G3" s="242"/>
      <c r="H3" s="242"/>
      <c r="I3" s="20"/>
      <c r="J3" s="21"/>
      <c r="K3" s="20"/>
      <c r="L3" s="20"/>
      <c r="M3" s="20"/>
      <c r="N3" s="21"/>
      <c r="O3" s="20"/>
      <c r="P3" s="20"/>
      <c r="Q3" s="20"/>
      <c r="R3" s="21"/>
      <c r="S3" s="20"/>
      <c r="T3" s="20"/>
      <c r="U3" s="20"/>
      <c r="V3" s="21"/>
      <c r="W3" s="20"/>
      <c r="X3" s="20"/>
      <c r="Y3" s="20"/>
      <c r="Z3" s="21"/>
      <c r="AA3" s="20"/>
      <c r="AB3" s="20"/>
      <c r="AC3" s="20"/>
      <c r="AD3" s="21"/>
      <c r="AE3" s="20"/>
      <c r="AF3" s="20"/>
      <c r="AG3" s="20"/>
      <c r="AH3" s="21"/>
      <c r="AI3" s="20"/>
      <c r="AJ3" s="20"/>
      <c r="AK3" s="20"/>
      <c r="AL3" s="21"/>
      <c r="AM3" s="55"/>
    </row>
    <row r="4" spans="1:39" s="90" customFormat="1" ht="36.75" customHeight="1">
      <c r="A4" s="243" t="s">
        <v>2</v>
      </c>
      <c r="B4" s="243"/>
      <c r="C4" s="243"/>
      <c r="D4" s="243"/>
      <c r="E4" s="243"/>
      <c r="F4" s="243"/>
      <c r="G4" s="243"/>
      <c r="H4" s="243"/>
      <c r="I4" s="20"/>
      <c r="J4" s="21"/>
      <c r="K4" s="20"/>
      <c r="L4" s="20"/>
      <c r="M4" s="20"/>
      <c r="N4" s="21"/>
      <c r="O4" s="20"/>
      <c r="P4" s="20"/>
      <c r="Q4" s="20"/>
      <c r="R4" s="21"/>
      <c r="S4" s="20"/>
      <c r="T4" s="20"/>
      <c r="U4" s="20"/>
      <c r="V4" s="21"/>
      <c r="W4" s="20"/>
      <c r="X4" s="20"/>
      <c r="Y4" s="20"/>
      <c r="Z4" s="21"/>
      <c r="AA4" s="20"/>
      <c r="AB4" s="20"/>
      <c r="AC4" s="20"/>
      <c r="AD4" s="21"/>
      <c r="AE4" s="20"/>
      <c r="AF4" s="20"/>
      <c r="AG4" s="20"/>
      <c r="AH4" s="21"/>
      <c r="AI4" s="20"/>
      <c r="AJ4" s="20"/>
      <c r="AK4" s="20"/>
      <c r="AL4" s="21"/>
      <c r="AM4" s="55"/>
    </row>
    <row r="5" spans="1:39" s="90" customFormat="1" ht="36.75" customHeight="1" thickBot="1">
      <c r="A5" s="120"/>
      <c r="B5" s="120"/>
      <c r="C5" s="120"/>
      <c r="D5" s="120"/>
      <c r="E5" s="120"/>
      <c r="F5" s="120"/>
      <c r="G5" s="120"/>
      <c r="H5" s="120"/>
      <c r="I5" s="20"/>
      <c r="J5" s="21"/>
      <c r="K5" s="20"/>
      <c r="L5" s="20"/>
      <c r="M5" s="20"/>
      <c r="N5" s="21"/>
      <c r="O5" s="20"/>
      <c r="P5" s="20"/>
      <c r="Q5" s="20"/>
      <c r="R5" s="21"/>
      <c r="S5" s="20"/>
      <c r="T5" s="20"/>
      <c r="U5" s="20"/>
      <c r="V5" s="21"/>
      <c r="W5" s="20"/>
      <c r="X5" s="20"/>
      <c r="Y5" s="20"/>
      <c r="Z5" s="21"/>
      <c r="AA5" s="20"/>
      <c r="AB5" s="20"/>
      <c r="AC5" s="20"/>
      <c r="AD5" s="21"/>
      <c r="AE5" s="20"/>
      <c r="AF5" s="20"/>
      <c r="AG5" s="20"/>
      <c r="AH5" s="21"/>
      <c r="AI5" s="20"/>
      <c r="AJ5" s="20"/>
      <c r="AK5" s="20"/>
      <c r="AL5" s="21"/>
      <c r="AM5" s="55"/>
    </row>
    <row r="6" spans="1:39" ht="132.75" customHeight="1">
      <c r="A6" s="244" t="s">
        <v>269</v>
      </c>
      <c r="B6" s="216" t="s">
        <v>3</v>
      </c>
      <c r="C6" s="216" t="s">
        <v>4</v>
      </c>
      <c r="D6" s="216" t="s">
        <v>5</v>
      </c>
      <c r="E6" s="216" t="s">
        <v>6</v>
      </c>
      <c r="F6" s="246" t="s">
        <v>7</v>
      </c>
      <c r="G6" s="248" t="s">
        <v>8</v>
      </c>
      <c r="H6" s="248"/>
      <c r="I6" s="248"/>
      <c r="J6" s="249"/>
      <c r="K6" s="250" t="s">
        <v>10</v>
      </c>
      <c r="L6" s="251"/>
      <c r="M6" s="252"/>
      <c r="N6" s="240" t="s">
        <v>11</v>
      </c>
      <c r="O6" s="250" t="s">
        <v>12</v>
      </c>
      <c r="P6" s="251"/>
      <c r="Q6" s="252"/>
      <c r="R6" s="240" t="s">
        <v>13</v>
      </c>
      <c r="S6" s="250" t="s">
        <v>14</v>
      </c>
      <c r="T6" s="251"/>
      <c r="U6" s="252"/>
      <c r="V6" s="240" t="s">
        <v>51</v>
      </c>
      <c r="W6" s="250" t="s">
        <v>15</v>
      </c>
      <c r="X6" s="251"/>
      <c r="Y6" s="252"/>
      <c r="Z6" s="240" t="s">
        <v>52</v>
      </c>
      <c r="AA6" s="250" t="s">
        <v>240</v>
      </c>
      <c r="AB6" s="251"/>
      <c r="AC6" s="252"/>
      <c r="AD6" s="240" t="s">
        <v>274</v>
      </c>
      <c r="AE6" s="250" t="s">
        <v>275</v>
      </c>
      <c r="AF6" s="251"/>
      <c r="AG6" s="252"/>
      <c r="AH6" s="240" t="s">
        <v>282</v>
      </c>
      <c r="AI6" s="250" t="s">
        <v>281</v>
      </c>
      <c r="AJ6" s="251"/>
      <c r="AK6" s="252"/>
      <c r="AL6" s="211" t="s">
        <v>282</v>
      </c>
      <c r="AM6" s="232"/>
    </row>
    <row r="7" spans="1:39" s="49" customFormat="1" ht="153.75" customHeight="1">
      <c r="A7" s="245"/>
      <c r="B7" s="217"/>
      <c r="C7" s="217"/>
      <c r="D7" s="217"/>
      <c r="E7" s="217"/>
      <c r="F7" s="247"/>
      <c r="G7" s="206">
        <v>41355</v>
      </c>
      <c r="H7" s="206">
        <v>41356</v>
      </c>
      <c r="I7" s="206">
        <v>41357</v>
      </c>
      <c r="J7" s="249"/>
      <c r="K7" s="100" t="s">
        <v>19</v>
      </c>
      <c r="L7" s="100" t="s">
        <v>55</v>
      </c>
      <c r="M7" s="100" t="s">
        <v>56</v>
      </c>
      <c r="N7" s="241"/>
      <c r="O7" s="100">
        <v>41425</v>
      </c>
      <c r="P7" s="100">
        <v>41426</v>
      </c>
      <c r="Q7" s="100">
        <v>41427</v>
      </c>
      <c r="R7" s="241"/>
      <c r="S7" s="100">
        <v>41460</v>
      </c>
      <c r="T7" s="100">
        <v>41461</v>
      </c>
      <c r="U7" s="100">
        <v>41462</v>
      </c>
      <c r="V7" s="241"/>
      <c r="W7" s="100" t="s">
        <v>22</v>
      </c>
      <c r="X7" s="100" t="s">
        <v>23</v>
      </c>
      <c r="Y7" s="100" t="s">
        <v>24</v>
      </c>
      <c r="Z7" s="241"/>
      <c r="AA7" s="100" t="s">
        <v>241</v>
      </c>
      <c r="AB7" s="100" t="s">
        <v>242</v>
      </c>
      <c r="AC7" s="100" t="s">
        <v>243</v>
      </c>
      <c r="AD7" s="241"/>
      <c r="AE7" s="100" t="s">
        <v>276</v>
      </c>
      <c r="AF7" s="100" t="s">
        <v>277</v>
      </c>
      <c r="AG7" s="100" t="s">
        <v>278</v>
      </c>
      <c r="AH7" s="241"/>
      <c r="AI7" s="100" t="s">
        <v>276</v>
      </c>
      <c r="AJ7" s="100" t="s">
        <v>277</v>
      </c>
      <c r="AK7" s="100" t="s">
        <v>278</v>
      </c>
      <c r="AL7" s="212"/>
      <c r="AM7" s="233"/>
    </row>
    <row r="8" spans="1:39" ht="84.75" customHeight="1">
      <c r="A8" s="207">
        <v>1</v>
      </c>
      <c r="B8" s="9" t="s">
        <v>91</v>
      </c>
      <c r="C8" s="8">
        <v>1972</v>
      </c>
      <c r="D8" s="8" t="s">
        <v>100</v>
      </c>
      <c r="E8" s="8" t="s">
        <v>93</v>
      </c>
      <c r="F8" s="204" t="s">
        <v>94</v>
      </c>
      <c r="G8" s="26"/>
      <c r="H8" s="26"/>
      <c r="I8" s="26"/>
      <c r="J8" s="35">
        <f t="shared" ref="J8:J21" si="0">I8+H8+G8</f>
        <v>0</v>
      </c>
      <c r="K8" s="26"/>
      <c r="L8" s="26"/>
      <c r="M8" s="26"/>
      <c r="N8" s="35">
        <f t="shared" ref="N8:N21" si="1">M8+L8+K8</f>
        <v>0</v>
      </c>
      <c r="O8" s="26"/>
      <c r="P8" s="26">
        <v>6</v>
      </c>
      <c r="Q8" s="26">
        <v>3</v>
      </c>
      <c r="R8" s="35">
        <f t="shared" ref="R8:R21" si="2">Q8+P8+O8</f>
        <v>9</v>
      </c>
      <c r="S8" s="28"/>
      <c r="T8" s="28">
        <v>5</v>
      </c>
      <c r="U8" s="28">
        <v>1</v>
      </c>
      <c r="V8" s="35">
        <f t="shared" ref="V8:V21" si="3">U8+T8+S8</f>
        <v>6</v>
      </c>
      <c r="W8" s="41"/>
      <c r="X8" s="41">
        <v>5</v>
      </c>
      <c r="Y8" s="41"/>
      <c r="Z8" s="35">
        <f t="shared" ref="Z8:Z21" si="4">Y8+X8+W8</f>
        <v>5</v>
      </c>
      <c r="AA8" s="41"/>
      <c r="AB8" s="41"/>
      <c r="AC8" s="41"/>
      <c r="AD8" s="35">
        <f t="shared" ref="AD8:AD21" si="5">AC8+AB8+AA8</f>
        <v>0</v>
      </c>
      <c r="AE8" s="41"/>
      <c r="AF8" s="41"/>
      <c r="AG8" s="41">
        <v>2</v>
      </c>
      <c r="AH8" s="35">
        <f t="shared" ref="AH8:AH23" si="6">AG8+AF8+AE8</f>
        <v>2</v>
      </c>
      <c r="AI8" s="41">
        <v>7</v>
      </c>
      <c r="AJ8" s="41">
        <v>7</v>
      </c>
      <c r="AK8" s="41"/>
      <c r="AL8" s="35">
        <f t="shared" ref="AL8:AL49" si="7">AK8+AJ8+AI8</f>
        <v>14</v>
      </c>
      <c r="AM8" s="157">
        <f t="shared" ref="AM8:AM49" si="8">AL8+AH8+AD8+Z8+V8+R8+N8+J8</f>
        <v>36</v>
      </c>
    </row>
    <row r="9" spans="1:39" ht="84.75" customHeight="1">
      <c r="A9" s="207">
        <f>A8+1</f>
        <v>2</v>
      </c>
      <c r="B9" s="9" t="s">
        <v>228</v>
      </c>
      <c r="C9" s="8"/>
      <c r="D9" s="8" t="s">
        <v>90</v>
      </c>
      <c r="E9" s="8" t="s">
        <v>58</v>
      </c>
      <c r="F9" s="205" t="s">
        <v>59</v>
      </c>
      <c r="G9" s="26">
        <v>5</v>
      </c>
      <c r="H9" s="26"/>
      <c r="I9" s="26"/>
      <c r="J9" s="35">
        <f t="shared" si="0"/>
        <v>5</v>
      </c>
      <c r="K9" s="26">
        <v>3</v>
      </c>
      <c r="L9" s="26">
        <v>3</v>
      </c>
      <c r="M9" s="26"/>
      <c r="N9" s="35">
        <f t="shared" si="1"/>
        <v>6</v>
      </c>
      <c r="O9" s="26"/>
      <c r="P9" s="26"/>
      <c r="Q9" s="26">
        <v>2</v>
      </c>
      <c r="R9" s="35">
        <f t="shared" si="2"/>
        <v>2</v>
      </c>
      <c r="S9" s="28"/>
      <c r="T9" s="28"/>
      <c r="U9" s="28"/>
      <c r="V9" s="35">
        <f t="shared" si="3"/>
        <v>0</v>
      </c>
      <c r="W9" s="41"/>
      <c r="X9" s="41">
        <v>7</v>
      </c>
      <c r="Y9" s="41">
        <v>5</v>
      </c>
      <c r="Z9" s="35">
        <f t="shared" si="4"/>
        <v>12</v>
      </c>
      <c r="AA9" s="41"/>
      <c r="AB9" s="41"/>
      <c r="AC9" s="41"/>
      <c r="AD9" s="35">
        <f t="shared" si="5"/>
        <v>0</v>
      </c>
      <c r="AE9" s="41"/>
      <c r="AF9" s="41"/>
      <c r="AG9" s="41"/>
      <c r="AH9" s="35">
        <f t="shared" si="6"/>
        <v>0</v>
      </c>
      <c r="AI9" s="41"/>
      <c r="AJ9" s="41"/>
      <c r="AK9" s="41"/>
      <c r="AL9" s="35">
        <f t="shared" si="7"/>
        <v>0</v>
      </c>
      <c r="AM9" s="157">
        <f t="shared" si="8"/>
        <v>25</v>
      </c>
    </row>
    <row r="10" spans="1:39">
      <c r="A10" s="207">
        <f t="shared" ref="A10:A49" si="9">A9+1</f>
        <v>3</v>
      </c>
      <c r="B10" s="9" t="s">
        <v>91</v>
      </c>
      <c r="C10" s="8">
        <v>1972</v>
      </c>
      <c r="D10" s="8" t="s">
        <v>92</v>
      </c>
      <c r="E10" s="8" t="s">
        <v>93</v>
      </c>
      <c r="F10" s="204" t="s">
        <v>94</v>
      </c>
      <c r="G10" s="26"/>
      <c r="H10" s="26"/>
      <c r="I10" s="26"/>
      <c r="J10" s="35">
        <f t="shared" si="0"/>
        <v>0</v>
      </c>
      <c r="K10" s="26">
        <v>7</v>
      </c>
      <c r="L10" s="26">
        <v>4</v>
      </c>
      <c r="M10" s="26">
        <v>3</v>
      </c>
      <c r="N10" s="35">
        <f t="shared" si="1"/>
        <v>14</v>
      </c>
      <c r="O10" s="26"/>
      <c r="P10" s="26"/>
      <c r="Q10" s="26"/>
      <c r="R10" s="35">
        <f t="shared" si="2"/>
        <v>0</v>
      </c>
      <c r="S10" s="28"/>
      <c r="T10" s="28"/>
      <c r="U10" s="28"/>
      <c r="V10" s="35">
        <f t="shared" si="3"/>
        <v>0</v>
      </c>
      <c r="W10" s="41">
        <v>2</v>
      </c>
      <c r="X10" s="41">
        <v>0</v>
      </c>
      <c r="Y10" s="41"/>
      <c r="Z10" s="35">
        <f t="shared" si="4"/>
        <v>2</v>
      </c>
      <c r="AA10" s="41"/>
      <c r="AB10" s="41"/>
      <c r="AC10" s="41"/>
      <c r="AD10" s="35">
        <f t="shared" si="5"/>
        <v>0</v>
      </c>
      <c r="AE10" s="41"/>
      <c r="AF10" s="41">
        <v>2</v>
      </c>
      <c r="AG10" s="41"/>
      <c r="AH10" s="35">
        <f t="shared" si="6"/>
        <v>2</v>
      </c>
      <c r="AI10" s="41"/>
      <c r="AJ10" s="41">
        <v>7</v>
      </c>
      <c r="AK10" s="41"/>
      <c r="AL10" s="35">
        <f t="shared" si="7"/>
        <v>7</v>
      </c>
      <c r="AM10" s="157">
        <f t="shared" si="8"/>
        <v>25</v>
      </c>
    </row>
    <row r="11" spans="1:39" ht="48" customHeight="1">
      <c r="A11" s="207">
        <f t="shared" si="9"/>
        <v>4</v>
      </c>
      <c r="B11" s="9" t="s">
        <v>263</v>
      </c>
      <c r="C11" s="8">
        <v>1978</v>
      </c>
      <c r="D11" s="8" t="s">
        <v>95</v>
      </c>
      <c r="E11" s="8" t="s">
        <v>58</v>
      </c>
      <c r="F11" s="205" t="s">
        <v>59</v>
      </c>
      <c r="G11" s="26">
        <v>7</v>
      </c>
      <c r="H11" s="26"/>
      <c r="I11" s="26">
        <v>1</v>
      </c>
      <c r="J11" s="35">
        <f t="shared" si="0"/>
        <v>8</v>
      </c>
      <c r="K11" s="26">
        <v>6</v>
      </c>
      <c r="L11" s="26">
        <v>5</v>
      </c>
      <c r="M11" s="26"/>
      <c r="N11" s="35">
        <f t="shared" si="1"/>
        <v>11</v>
      </c>
      <c r="O11" s="26"/>
      <c r="P11" s="26"/>
      <c r="Q11" s="26"/>
      <c r="R11" s="35">
        <f t="shared" si="2"/>
        <v>0</v>
      </c>
      <c r="S11" s="28"/>
      <c r="T11" s="28"/>
      <c r="U11" s="28"/>
      <c r="V11" s="35">
        <f t="shared" si="3"/>
        <v>0</v>
      </c>
      <c r="W11" s="41"/>
      <c r="X11" s="41"/>
      <c r="Y11" s="41"/>
      <c r="Z11" s="35">
        <f t="shared" si="4"/>
        <v>0</v>
      </c>
      <c r="AA11" s="41"/>
      <c r="AB11" s="41"/>
      <c r="AC11" s="41"/>
      <c r="AD11" s="35">
        <f t="shared" si="5"/>
        <v>0</v>
      </c>
      <c r="AE11" s="41"/>
      <c r="AF11" s="41"/>
      <c r="AG11" s="41"/>
      <c r="AH11" s="35">
        <f t="shared" si="6"/>
        <v>0</v>
      </c>
      <c r="AI11" s="41"/>
      <c r="AJ11" s="41"/>
      <c r="AK11" s="41"/>
      <c r="AL11" s="35">
        <f t="shared" si="7"/>
        <v>0</v>
      </c>
      <c r="AM11" s="157">
        <f t="shared" si="8"/>
        <v>19</v>
      </c>
    </row>
    <row r="12" spans="1:39" ht="66">
      <c r="A12" s="207">
        <f t="shared" si="9"/>
        <v>5</v>
      </c>
      <c r="B12" s="9" t="s">
        <v>229</v>
      </c>
      <c r="C12" s="8">
        <v>1975</v>
      </c>
      <c r="D12" s="8" t="s">
        <v>119</v>
      </c>
      <c r="E12" s="8" t="s">
        <v>120</v>
      </c>
      <c r="F12" s="205" t="s">
        <v>121</v>
      </c>
      <c r="G12" s="26">
        <v>8</v>
      </c>
      <c r="H12" s="26"/>
      <c r="I12" s="26">
        <v>2</v>
      </c>
      <c r="J12" s="35">
        <f t="shared" si="0"/>
        <v>10</v>
      </c>
      <c r="K12" s="26"/>
      <c r="L12" s="26"/>
      <c r="M12" s="26"/>
      <c r="N12" s="35">
        <f t="shared" si="1"/>
        <v>0</v>
      </c>
      <c r="O12" s="26"/>
      <c r="P12" s="26"/>
      <c r="Q12" s="26"/>
      <c r="R12" s="35">
        <f t="shared" si="2"/>
        <v>0</v>
      </c>
      <c r="S12" s="28"/>
      <c r="T12" s="28"/>
      <c r="U12" s="28"/>
      <c r="V12" s="35">
        <f t="shared" si="3"/>
        <v>0</v>
      </c>
      <c r="W12" s="41"/>
      <c r="X12" s="41"/>
      <c r="Y12" s="41"/>
      <c r="Z12" s="35">
        <f t="shared" si="4"/>
        <v>0</v>
      </c>
      <c r="AA12" s="41"/>
      <c r="AB12" s="41"/>
      <c r="AC12" s="41"/>
      <c r="AD12" s="35">
        <f t="shared" si="5"/>
        <v>0</v>
      </c>
      <c r="AE12" s="41"/>
      <c r="AF12" s="41"/>
      <c r="AG12" s="41"/>
      <c r="AH12" s="35">
        <f t="shared" si="6"/>
        <v>0</v>
      </c>
      <c r="AI12" s="41">
        <v>8</v>
      </c>
      <c r="AJ12" s="41"/>
      <c r="AK12" s="41"/>
      <c r="AL12" s="35">
        <f t="shared" si="7"/>
        <v>8</v>
      </c>
      <c r="AM12" s="157">
        <f t="shared" si="8"/>
        <v>18</v>
      </c>
    </row>
    <row r="13" spans="1:39">
      <c r="A13" s="207">
        <f t="shared" si="9"/>
        <v>6</v>
      </c>
      <c r="B13" s="9" t="s">
        <v>115</v>
      </c>
      <c r="C13" s="8"/>
      <c r="D13" s="8" t="s">
        <v>116</v>
      </c>
      <c r="E13" s="8" t="s">
        <v>117</v>
      </c>
      <c r="F13" s="205" t="s">
        <v>129</v>
      </c>
      <c r="G13" s="26"/>
      <c r="H13" s="26"/>
      <c r="I13" s="26"/>
      <c r="J13" s="35">
        <f t="shared" si="0"/>
        <v>0</v>
      </c>
      <c r="K13" s="26"/>
      <c r="L13" s="26"/>
      <c r="M13" s="26"/>
      <c r="N13" s="35">
        <f t="shared" si="1"/>
        <v>0</v>
      </c>
      <c r="O13" s="26"/>
      <c r="P13" s="26">
        <v>5</v>
      </c>
      <c r="Q13" s="26">
        <v>4</v>
      </c>
      <c r="R13" s="35">
        <f t="shared" si="2"/>
        <v>9</v>
      </c>
      <c r="S13" s="28"/>
      <c r="T13" s="28"/>
      <c r="U13" s="28"/>
      <c r="V13" s="35">
        <f t="shared" si="3"/>
        <v>0</v>
      </c>
      <c r="W13" s="41"/>
      <c r="X13" s="41"/>
      <c r="Y13" s="41"/>
      <c r="Z13" s="35">
        <f t="shared" si="4"/>
        <v>0</v>
      </c>
      <c r="AA13" s="41"/>
      <c r="AB13" s="41"/>
      <c r="AC13" s="41"/>
      <c r="AD13" s="35">
        <f t="shared" si="5"/>
        <v>0</v>
      </c>
      <c r="AE13" s="41"/>
      <c r="AF13" s="41"/>
      <c r="AG13" s="41"/>
      <c r="AH13" s="35">
        <f t="shared" si="6"/>
        <v>0</v>
      </c>
      <c r="AI13" s="41"/>
      <c r="AJ13" s="41">
        <v>5</v>
      </c>
      <c r="AK13" s="41"/>
      <c r="AL13" s="35">
        <f t="shared" si="7"/>
        <v>5</v>
      </c>
      <c r="AM13" s="157">
        <f t="shared" si="8"/>
        <v>14</v>
      </c>
    </row>
    <row r="14" spans="1:39" ht="69.75" customHeight="1">
      <c r="A14" s="207">
        <f t="shared" si="9"/>
        <v>7</v>
      </c>
      <c r="B14" s="9" t="s">
        <v>101</v>
      </c>
      <c r="C14" s="8"/>
      <c r="D14" s="8" t="s">
        <v>102</v>
      </c>
      <c r="E14" s="8" t="s">
        <v>103</v>
      </c>
      <c r="F14" s="205" t="s">
        <v>104</v>
      </c>
      <c r="G14" s="26"/>
      <c r="H14" s="26"/>
      <c r="I14" s="26"/>
      <c r="J14" s="35">
        <f t="shared" si="0"/>
        <v>0</v>
      </c>
      <c r="K14" s="26"/>
      <c r="L14" s="26"/>
      <c r="M14" s="26"/>
      <c r="N14" s="35">
        <f t="shared" si="1"/>
        <v>0</v>
      </c>
      <c r="O14" s="26"/>
      <c r="P14" s="26"/>
      <c r="Q14" s="26"/>
      <c r="R14" s="35">
        <f t="shared" si="2"/>
        <v>0</v>
      </c>
      <c r="S14" s="28"/>
      <c r="T14" s="28"/>
      <c r="U14" s="28"/>
      <c r="V14" s="35">
        <f t="shared" si="3"/>
        <v>0</v>
      </c>
      <c r="W14" s="41"/>
      <c r="X14" s="41">
        <v>6</v>
      </c>
      <c r="Y14" s="41">
        <v>6</v>
      </c>
      <c r="Z14" s="35">
        <f t="shared" si="4"/>
        <v>12</v>
      </c>
      <c r="AA14" s="41"/>
      <c r="AB14" s="41"/>
      <c r="AC14" s="41"/>
      <c r="AD14" s="35">
        <f t="shared" si="5"/>
        <v>0</v>
      </c>
      <c r="AE14" s="41"/>
      <c r="AF14" s="41"/>
      <c r="AG14" s="41"/>
      <c r="AH14" s="35">
        <f t="shared" si="6"/>
        <v>0</v>
      </c>
      <c r="AI14" s="41"/>
      <c r="AJ14" s="41"/>
      <c r="AK14" s="41"/>
      <c r="AL14" s="35">
        <f t="shared" si="7"/>
        <v>0</v>
      </c>
      <c r="AM14" s="157">
        <f t="shared" si="8"/>
        <v>12</v>
      </c>
    </row>
    <row r="15" spans="1:39" ht="77.25" customHeight="1">
      <c r="A15" s="207">
        <f t="shared" si="9"/>
        <v>8</v>
      </c>
      <c r="B15" s="9" t="s">
        <v>105</v>
      </c>
      <c r="C15" s="8">
        <v>1965</v>
      </c>
      <c r="D15" s="8" t="s">
        <v>222</v>
      </c>
      <c r="E15" s="8" t="s">
        <v>106</v>
      </c>
      <c r="F15" s="205" t="s">
        <v>107</v>
      </c>
      <c r="G15" s="26"/>
      <c r="H15" s="26"/>
      <c r="I15" s="26"/>
      <c r="J15" s="35">
        <f t="shared" si="0"/>
        <v>0</v>
      </c>
      <c r="K15" s="26"/>
      <c r="L15" s="26"/>
      <c r="M15" s="26"/>
      <c r="N15" s="35">
        <f t="shared" si="1"/>
        <v>0</v>
      </c>
      <c r="O15" s="26"/>
      <c r="P15" s="26"/>
      <c r="Q15" s="26"/>
      <c r="R15" s="35">
        <f t="shared" si="2"/>
        <v>0</v>
      </c>
      <c r="S15" s="28"/>
      <c r="T15" s="28">
        <v>4</v>
      </c>
      <c r="U15" s="28">
        <v>2</v>
      </c>
      <c r="V15" s="35">
        <f t="shared" si="3"/>
        <v>6</v>
      </c>
      <c r="W15" s="41"/>
      <c r="X15" s="41">
        <v>4</v>
      </c>
      <c r="Y15" s="41"/>
      <c r="Z15" s="35">
        <f t="shared" si="4"/>
        <v>4</v>
      </c>
      <c r="AA15" s="41"/>
      <c r="AB15" s="41">
        <v>2</v>
      </c>
      <c r="AC15" s="41"/>
      <c r="AD15" s="35">
        <f t="shared" si="5"/>
        <v>2</v>
      </c>
      <c r="AE15" s="41"/>
      <c r="AF15" s="41"/>
      <c r="AG15" s="41"/>
      <c r="AH15" s="35">
        <f t="shared" si="6"/>
        <v>0</v>
      </c>
      <c r="AI15" s="41"/>
      <c r="AJ15" s="41"/>
      <c r="AK15" s="41"/>
      <c r="AL15" s="35">
        <f t="shared" si="7"/>
        <v>0</v>
      </c>
      <c r="AM15" s="157">
        <f t="shared" si="8"/>
        <v>12</v>
      </c>
    </row>
    <row r="16" spans="1:39" ht="67.5" customHeight="1">
      <c r="A16" s="207">
        <f t="shared" si="9"/>
        <v>9</v>
      </c>
      <c r="B16" s="9" t="s">
        <v>101</v>
      </c>
      <c r="C16" s="8"/>
      <c r="D16" s="8" t="s">
        <v>118</v>
      </c>
      <c r="E16" s="8" t="s">
        <v>103</v>
      </c>
      <c r="F16" s="205" t="s">
        <v>104</v>
      </c>
      <c r="G16" s="26"/>
      <c r="H16" s="26"/>
      <c r="I16" s="26"/>
      <c r="J16" s="35">
        <f t="shared" si="0"/>
        <v>0</v>
      </c>
      <c r="K16" s="26"/>
      <c r="L16" s="26">
        <v>1</v>
      </c>
      <c r="M16" s="26">
        <v>2</v>
      </c>
      <c r="N16" s="35">
        <f t="shared" si="1"/>
        <v>3</v>
      </c>
      <c r="O16" s="26"/>
      <c r="P16" s="26"/>
      <c r="Q16" s="26"/>
      <c r="R16" s="35">
        <f t="shared" si="2"/>
        <v>0</v>
      </c>
      <c r="S16" s="28"/>
      <c r="T16" s="28"/>
      <c r="U16" s="28"/>
      <c r="V16" s="35">
        <f t="shared" si="3"/>
        <v>0</v>
      </c>
      <c r="W16" s="41"/>
      <c r="X16" s="41"/>
      <c r="Y16" s="41">
        <v>3</v>
      </c>
      <c r="Z16" s="35">
        <f t="shared" si="4"/>
        <v>3</v>
      </c>
      <c r="AA16" s="41"/>
      <c r="AB16" s="41"/>
      <c r="AC16" s="41"/>
      <c r="AD16" s="35">
        <f t="shared" si="5"/>
        <v>0</v>
      </c>
      <c r="AE16" s="41"/>
      <c r="AF16" s="41"/>
      <c r="AG16" s="41"/>
      <c r="AH16" s="35">
        <f t="shared" si="6"/>
        <v>0</v>
      </c>
      <c r="AI16" s="41"/>
      <c r="AJ16" s="41">
        <v>6</v>
      </c>
      <c r="AK16" s="41"/>
      <c r="AL16" s="35">
        <f t="shared" si="7"/>
        <v>6</v>
      </c>
      <c r="AM16" s="157">
        <f t="shared" si="8"/>
        <v>12</v>
      </c>
    </row>
    <row r="17" spans="1:39" ht="67.5" customHeight="1">
      <c r="A17" s="207">
        <f t="shared" si="9"/>
        <v>10</v>
      </c>
      <c r="B17" s="9" t="s">
        <v>122</v>
      </c>
      <c r="C17" s="8"/>
      <c r="D17" s="8" t="s">
        <v>123</v>
      </c>
      <c r="E17" s="8" t="s">
        <v>103</v>
      </c>
      <c r="F17" s="205" t="s">
        <v>104</v>
      </c>
      <c r="G17" s="26"/>
      <c r="H17" s="26"/>
      <c r="I17" s="26">
        <v>3</v>
      </c>
      <c r="J17" s="35">
        <f t="shared" si="0"/>
        <v>3</v>
      </c>
      <c r="K17" s="26"/>
      <c r="L17" s="26">
        <v>2</v>
      </c>
      <c r="M17" s="26">
        <v>1</v>
      </c>
      <c r="N17" s="35">
        <f t="shared" si="1"/>
        <v>3</v>
      </c>
      <c r="O17" s="26">
        <v>3</v>
      </c>
      <c r="P17" s="26"/>
      <c r="Q17" s="26"/>
      <c r="R17" s="35">
        <f t="shared" si="2"/>
        <v>3</v>
      </c>
      <c r="S17" s="28"/>
      <c r="T17" s="28"/>
      <c r="U17" s="28"/>
      <c r="V17" s="35">
        <f t="shared" si="3"/>
        <v>0</v>
      </c>
      <c r="W17" s="41"/>
      <c r="X17" s="41"/>
      <c r="Y17" s="41">
        <v>2</v>
      </c>
      <c r="Z17" s="35">
        <f t="shared" si="4"/>
        <v>2</v>
      </c>
      <c r="AA17" s="41"/>
      <c r="AB17" s="41"/>
      <c r="AC17" s="41"/>
      <c r="AD17" s="35">
        <f t="shared" si="5"/>
        <v>0</v>
      </c>
      <c r="AE17" s="41"/>
      <c r="AF17" s="41"/>
      <c r="AG17" s="41"/>
      <c r="AH17" s="35">
        <f t="shared" si="6"/>
        <v>0</v>
      </c>
      <c r="AI17" s="41"/>
      <c r="AJ17" s="41"/>
      <c r="AK17" s="41"/>
      <c r="AL17" s="35">
        <f t="shared" si="7"/>
        <v>0</v>
      </c>
      <c r="AM17" s="157">
        <f t="shared" si="8"/>
        <v>11</v>
      </c>
    </row>
    <row r="18" spans="1:39" ht="111" customHeight="1">
      <c r="A18" s="207">
        <f t="shared" si="9"/>
        <v>11</v>
      </c>
      <c r="B18" s="9" t="s">
        <v>265</v>
      </c>
      <c r="C18" s="8">
        <v>1970</v>
      </c>
      <c r="D18" s="8" t="s">
        <v>97</v>
      </c>
      <c r="E18" s="8" t="s">
        <v>98</v>
      </c>
      <c r="F18" s="205" t="s">
        <v>99</v>
      </c>
      <c r="G18" s="26">
        <v>4</v>
      </c>
      <c r="H18" s="26"/>
      <c r="I18" s="26"/>
      <c r="J18" s="35">
        <f t="shared" si="0"/>
        <v>4</v>
      </c>
      <c r="K18" s="26">
        <v>5</v>
      </c>
      <c r="L18" s="26"/>
      <c r="M18" s="26"/>
      <c r="N18" s="35">
        <f t="shared" si="1"/>
        <v>5</v>
      </c>
      <c r="O18" s="26"/>
      <c r="P18" s="26"/>
      <c r="Q18" s="26"/>
      <c r="R18" s="35">
        <f t="shared" si="2"/>
        <v>0</v>
      </c>
      <c r="S18" s="28"/>
      <c r="T18" s="28"/>
      <c r="U18" s="28"/>
      <c r="V18" s="35">
        <f t="shared" si="3"/>
        <v>0</v>
      </c>
      <c r="W18" s="41"/>
      <c r="X18" s="41"/>
      <c r="Y18" s="41"/>
      <c r="Z18" s="35">
        <f t="shared" si="4"/>
        <v>0</v>
      </c>
      <c r="AA18" s="41">
        <v>2</v>
      </c>
      <c r="AB18" s="41"/>
      <c r="AC18" s="41"/>
      <c r="AD18" s="35">
        <f t="shared" si="5"/>
        <v>2</v>
      </c>
      <c r="AE18" s="41"/>
      <c r="AF18" s="41"/>
      <c r="AG18" s="41"/>
      <c r="AH18" s="35">
        <f t="shared" si="6"/>
        <v>0</v>
      </c>
      <c r="AI18" s="41"/>
      <c r="AJ18" s="41"/>
      <c r="AK18" s="41"/>
      <c r="AL18" s="35">
        <f t="shared" si="7"/>
        <v>0</v>
      </c>
      <c r="AM18" s="157">
        <f t="shared" si="8"/>
        <v>11</v>
      </c>
    </row>
    <row r="19" spans="1:39" ht="76.5" customHeight="1">
      <c r="A19" s="207">
        <f t="shared" si="9"/>
        <v>12</v>
      </c>
      <c r="B19" s="9" t="s">
        <v>108</v>
      </c>
      <c r="C19" s="8"/>
      <c r="D19" s="8" t="s">
        <v>109</v>
      </c>
      <c r="E19" s="8" t="s">
        <v>62</v>
      </c>
      <c r="F19" s="205" t="s">
        <v>110</v>
      </c>
      <c r="G19" s="26"/>
      <c r="H19" s="26"/>
      <c r="I19" s="26"/>
      <c r="J19" s="35">
        <f t="shared" si="0"/>
        <v>0</v>
      </c>
      <c r="K19" s="26"/>
      <c r="L19" s="26"/>
      <c r="M19" s="26"/>
      <c r="N19" s="35">
        <f t="shared" si="1"/>
        <v>0</v>
      </c>
      <c r="O19" s="26"/>
      <c r="P19" s="26"/>
      <c r="Q19" s="26"/>
      <c r="R19" s="35">
        <f t="shared" si="2"/>
        <v>0</v>
      </c>
      <c r="S19" s="28"/>
      <c r="T19" s="28"/>
      <c r="U19" s="28"/>
      <c r="V19" s="35">
        <f t="shared" si="3"/>
        <v>0</v>
      </c>
      <c r="W19" s="41">
        <v>1</v>
      </c>
      <c r="X19" s="41">
        <v>2</v>
      </c>
      <c r="Y19" s="41">
        <v>7</v>
      </c>
      <c r="Z19" s="35">
        <f t="shared" si="4"/>
        <v>10</v>
      </c>
      <c r="AA19" s="41"/>
      <c r="AB19" s="41"/>
      <c r="AC19" s="41"/>
      <c r="AD19" s="35">
        <f t="shared" si="5"/>
        <v>0</v>
      </c>
      <c r="AE19" s="41"/>
      <c r="AF19" s="41"/>
      <c r="AG19" s="41"/>
      <c r="AH19" s="35">
        <f t="shared" si="6"/>
        <v>0</v>
      </c>
      <c r="AI19" s="41"/>
      <c r="AJ19" s="41"/>
      <c r="AK19" s="41"/>
      <c r="AL19" s="35">
        <f t="shared" si="7"/>
        <v>0</v>
      </c>
      <c r="AM19" s="157">
        <f t="shared" si="8"/>
        <v>10</v>
      </c>
    </row>
    <row r="20" spans="1:39" ht="46.5" customHeight="1">
      <c r="A20" s="207">
        <f t="shared" si="9"/>
        <v>13</v>
      </c>
      <c r="B20" s="9" t="s">
        <v>111</v>
      </c>
      <c r="C20" s="8">
        <v>1968</v>
      </c>
      <c r="D20" s="8" t="s">
        <v>112</v>
      </c>
      <c r="E20" s="8" t="s">
        <v>113</v>
      </c>
      <c r="F20" s="205" t="s">
        <v>114</v>
      </c>
      <c r="G20" s="26"/>
      <c r="H20" s="26"/>
      <c r="I20" s="26"/>
      <c r="J20" s="35">
        <f t="shared" si="0"/>
        <v>0</v>
      </c>
      <c r="K20" s="26">
        <v>4</v>
      </c>
      <c r="L20" s="26"/>
      <c r="M20" s="26"/>
      <c r="N20" s="35">
        <f t="shared" si="1"/>
        <v>4</v>
      </c>
      <c r="O20" s="26">
        <v>5</v>
      </c>
      <c r="P20" s="26"/>
      <c r="Q20" s="26"/>
      <c r="R20" s="35">
        <f t="shared" si="2"/>
        <v>5</v>
      </c>
      <c r="S20" s="28"/>
      <c r="T20" s="28"/>
      <c r="U20" s="28"/>
      <c r="V20" s="35">
        <f t="shared" si="3"/>
        <v>0</v>
      </c>
      <c r="W20" s="41"/>
      <c r="X20" s="41"/>
      <c r="Y20" s="41"/>
      <c r="Z20" s="35">
        <f t="shared" si="4"/>
        <v>0</v>
      </c>
      <c r="AA20" s="41"/>
      <c r="AB20" s="41"/>
      <c r="AC20" s="41"/>
      <c r="AD20" s="35">
        <f t="shared" si="5"/>
        <v>0</v>
      </c>
      <c r="AE20" s="41"/>
      <c r="AF20" s="41"/>
      <c r="AG20" s="41"/>
      <c r="AH20" s="35">
        <f t="shared" si="6"/>
        <v>0</v>
      </c>
      <c r="AI20" s="41"/>
      <c r="AJ20" s="41"/>
      <c r="AK20" s="41"/>
      <c r="AL20" s="35">
        <f t="shared" si="7"/>
        <v>0</v>
      </c>
      <c r="AM20" s="157">
        <f t="shared" si="8"/>
        <v>9</v>
      </c>
    </row>
    <row r="21" spans="1:39" ht="45.75" customHeight="1">
      <c r="A21" s="207">
        <f t="shared" si="9"/>
        <v>14</v>
      </c>
      <c r="B21" s="9" t="s">
        <v>150</v>
      </c>
      <c r="C21" s="8">
        <v>1982</v>
      </c>
      <c r="D21" s="8" t="s">
        <v>151</v>
      </c>
      <c r="E21" s="8" t="s">
        <v>152</v>
      </c>
      <c r="F21" s="205" t="s">
        <v>107</v>
      </c>
      <c r="G21" s="26"/>
      <c r="H21" s="26"/>
      <c r="I21" s="26"/>
      <c r="J21" s="35">
        <f t="shared" si="0"/>
        <v>0</v>
      </c>
      <c r="K21" s="26"/>
      <c r="L21" s="26"/>
      <c r="M21" s="26"/>
      <c r="N21" s="35">
        <f t="shared" si="1"/>
        <v>0</v>
      </c>
      <c r="O21" s="26"/>
      <c r="P21" s="26"/>
      <c r="Q21" s="26"/>
      <c r="R21" s="35">
        <f t="shared" si="2"/>
        <v>0</v>
      </c>
      <c r="S21" s="28"/>
      <c r="T21" s="28">
        <v>3</v>
      </c>
      <c r="U21" s="28"/>
      <c r="V21" s="35">
        <f t="shared" si="3"/>
        <v>3</v>
      </c>
      <c r="W21" s="41"/>
      <c r="X21" s="41"/>
      <c r="Y21" s="41"/>
      <c r="Z21" s="35">
        <f t="shared" si="4"/>
        <v>0</v>
      </c>
      <c r="AA21" s="41"/>
      <c r="AB21" s="41">
        <v>3</v>
      </c>
      <c r="AC21" s="41">
        <v>3</v>
      </c>
      <c r="AD21" s="35">
        <f t="shared" si="5"/>
        <v>6</v>
      </c>
      <c r="AE21" s="41"/>
      <c r="AF21" s="41"/>
      <c r="AG21" s="41"/>
      <c r="AH21" s="35">
        <f t="shared" si="6"/>
        <v>0</v>
      </c>
      <c r="AI21" s="41"/>
      <c r="AJ21" s="41"/>
      <c r="AK21" s="41"/>
      <c r="AL21" s="35">
        <f t="shared" si="7"/>
        <v>0</v>
      </c>
      <c r="AM21" s="157">
        <f t="shared" si="8"/>
        <v>9</v>
      </c>
    </row>
    <row r="22" spans="1:39" ht="60.75" customHeight="1">
      <c r="A22" s="207">
        <f t="shared" si="9"/>
        <v>15</v>
      </c>
      <c r="B22" s="9" t="s">
        <v>130</v>
      </c>
      <c r="C22" s="8">
        <v>1976</v>
      </c>
      <c r="D22" s="9" t="s">
        <v>280</v>
      </c>
      <c r="E22" s="8" t="s">
        <v>132</v>
      </c>
      <c r="F22" s="205" t="s">
        <v>94</v>
      </c>
      <c r="G22" s="26"/>
      <c r="H22" s="26"/>
      <c r="I22" s="26"/>
      <c r="J22" s="35"/>
      <c r="K22" s="26"/>
      <c r="L22" s="26"/>
      <c r="M22" s="26"/>
      <c r="N22" s="35"/>
      <c r="O22" s="26"/>
      <c r="P22" s="26"/>
      <c r="Q22" s="26"/>
      <c r="R22" s="35"/>
      <c r="S22" s="28"/>
      <c r="T22" s="28"/>
      <c r="U22" s="28"/>
      <c r="V22" s="35"/>
      <c r="W22" s="41"/>
      <c r="X22" s="41"/>
      <c r="Y22" s="41"/>
      <c r="Z22" s="35"/>
      <c r="AA22" s="41"/>
      <c r="AB22" s="41"/>
      <c r="AC22" s="41"/>
      <c r="AD22" s="35"/>
      <c r="AE22" s="41">
        <v>1</v>
      </c>
      <c r="AF22" s="41">
        <v>1</v>
      </c>
      <c r="AG22" s="41">
        <v>1</v>
      </c>
      <c r="AH22" s="35">
        <f t="shared" si="6"/>
        <v>3</v>
      </c>
      <c r="AI22" s="41">
        <v>5</v>
      </c>
      <c r="AJ22" s="41"/>
      <c r="AK22" s="41"/>
      <c r="AL22" s="35">
        <f t="shared" si="7"/>
        <v>5</v>
      </c>
      <c r="AM22" s="157">
        <f t="shared" si="8"/>
        <v>8</v>
      </c>
    </row>
    <row r="23" spans="1:39" ht="51.75" customHeight="1">
      <c r="A23" s="207">
        <f t="shared" si="9"/>
        <v>16</v>
      </c>
      <c r="B23" s="9" t="s">
        <v>127</v>
      </c>
      <c r="C23" s="9"/>
      <c r="D23" s="9" t="s">
        <v>128</v>
      </c>
      <c r="E23" s="9" t="s">
        <v>117</v>
      </c>
      <c r="F23" s="205" t="s">
        <v>129</v>
      </c>
      <c r="G23" s="26"/>
      <c r="H23" s="26"/>
      <c r="I23" s="26"/>
      <c r="J23" s="35">
        <f>I23+H23+G23</f>
        <v>0</v>
      </c>
      <c r="K23" s="26"/>
      <c r="L23" s="26"/>
      <c r="M23" s="26"/>
      <c r="N23" s="35">
        <f>M23+L23+K23</f>
        <v>0</v>
      </c>
      <c r="O23" s="26">
        <v>4</v>
      </c>
      <c r="P23" s="26"/>
      <c r="Q23" s="26"/>
      <c r="R23" s="35">
        <f>Q23+P23+O23</f>
        <v>4</v>
      </c>
      <c r="S23" s="28"/>
      <c r="T23" s="28"/>
      <c r="U23" s="28"/>
      <c r="V23" s="35">
        <f>U23+T23+S23</f>
        <v>0</v>
      </c>
      <c r="W23" s="41"/>
      <c r="X23" s="41"/>
      <c r="Y23" s="41"/>
      <c r="Z23" s="35">
        <f>Y23+X23+W23</f>
        <v>0</v>
      </c>
      <c r="AA23" s="41">
        <v>3</v>
      </c>
      <c r="AB23" s="41"/>
      <c r="AC23" s="41"/>
      <c r="AD23" s="35">
        <f>AC23+AB23+AA23</f>
        <v>3</v>
      </c>
      <c r="AE23" s="41"/>
      <c r="AF23" s="41"/>
      <c r="AG23" s="41"/>
      <c r="AH23" s="35">
        <f t="shared" si="6"/>
        <v>0</v>
      </c>
      <c r="AI23" s="41"/>
      <c r="AJ23" s="41"/>
      <c r="AK23" s="41"/>
      <c r="AL23" s="35">
        <f t="shared" si="7"/>
        <v>0</v>
      </c>
      <c r="AM23" s="157">
        <f t="shared" si="8"/>
        <v>7</v>
      </c>
    </row>
    <row r="24" spans="1:39" ht="51.75" customHeight="1">
      <c r="A24" s="207">
        <f t="shared" si="9"/>
        <v>17</v>
      </c>
      <c r="B24" s="9" t="s">
        <v>294</v>
      </c>
      <c r="C24" s="8"/>
      <c r="D24" s="8" t="s">
        <v>295</v>
      </c>
      <c r="E24" s="8" t="s">
        <v>296</v>
      </c>
      <c r="F24" s="205" t="s">
        <v>191</v>
      </c>
      <c r="G24" s="26"/>
      <c r="H24" s="26"/>
      <c r="I24" s="26"/>
      <c r="J24" s="35"/>
      <c r="K24" s="26"/>
      <c r="L24" s="26"/>
      <c r="M24" s="26"/>
      <c r="N24" s="35"/>
      <c r="O24" s="26"/>
      <c r="P24" s="26"/>
      <c r="Q24" s="26"/>
      <c r="R24" s="35"/>
      <c r="S24" s="28"/>
      <c r="T24" s="28"/>
      <c r="U24" s="28"/>
      <c r="V24" s="35"/>
      <c r="W24" s="41"/>
      <c r="X24" s="41"/>
      <c r="Y24" s="41"/>
      <c r="Z24" s="35"/>
      <c r="AA24" s="41"/>
      <c r="AB24" s="41"/>
      <c r="AC24" s="41"/>
      <c r="AD24" s="35"/>
      <c r="AE24" s="41"/>
      <c r="AF24" s="41"/>
      <c r="AG24" s="41"/>
      <c r="AH24" s="35"/>
      <c r="AI24" s="41">
        <v>6</v>
      </c>
      <c r="AJ24" s="41"/>
      <c r="AK24" s="41"/>
      <c r="AL24" s="35">
        <f t="shared" si="7"/>
        <v>6</v>
      </c>
      <c r="AM24" s="157">
        <f t="shared" si="8"/>
        <v>6</v>
      </c>
    </row>
    <row r="25" spans="1:39" ht="70.5" customHeight="1">
      <c r="A25" s="207">
        <f t="shared" si="9"/>
        <v>18</v>
      </c>
      <c r="B25" s="9" t="s">
        <v>230</v>
      </c>
      <c r="C25" s="8">
        <f>2013-52</f>
        <v>1961</v>
      </c>
      <c r="D25" s="8" t="s">
        <v>73</v>
      </c>
      <c r="E25" s="8" t="s">
        <v>58</v>
      </c>
      <c r="F25" s="205" t="s">
        <v>59</v>
      </c>
      <c r="G25" s="26">
        <v>6</v>
      </c>
      <c r="H25" s="26"/>
      <c r="I25" s="26"/>
      <c r="J25" s="35">
        <f>I25+H25+G25</f>
        <v>6</v>
      </c>
      <c r="K25" s="26"/>
      <c r="L25" s="26"/>
      <c r="M25" s="26"/>
      <c r="N25" s="35">
        <f>M25+L25+K25</f>
        <v>0</v>
      </c>
      <c r="O25" s="26"/>
      <c r="P25" s="26"/>
      <c r="Q25" s="26"/>
      <c r="R25" s="35">
        <f>Q25+P25+O25</f>
        <v>0</v>
      </c>
      <c r="S25" s="28"/>
      <c r="T25" s="28"/>
      <c r="U25" s="28"/>
      <c r="V25" s="35">
        <f>U25+T25+S25</f>
        <v>0</v>
      </c>
      <c r="W25" s="41"/>
      <c r="X25" s="41"/>
      <c r="Y25" s="41"/>
      <c r="Z25" s="35">
        <f>Y25+X25+W25</f>
        <v>0</v>
      </c>
      <c r="AA25" s="41"/>
      <c r="AB25" s="41"/>
      <c r="AC25" s="41"/>
      <c r="AD25" s="35">
        <f>AC25+AB25+AA25</f>
        <v>0</v>
      </c>
      <c r="AE25" s="41"/>
      <c r="AF25" s="41"/>
      <c r="AG25" s="41"/>
      <c r="AH25" s="35">
        <f>AG25+AF25+AE25</f>
        <v>0</v>
      </c>
      <c r="AI25" s="41"/>
      <c r="AJ25" s="41"/>
      <c r="AK25" s="41"/>
      <c r="AL25" s="35">
        <f t="shared" si="7"/>
        <v>0</v>
      </c>
      <c r="AM25" s="157">
        <f t="shared" si="8"/>
        <v>6</v>
      </c>
    </row>
    <row r="26" spans="1:39" ht="78.75" customHeight="1">
      <c r="A26" s="207">
        <f t="shared" si="9"/>
        <v>19</v>
      </c>
      <c r="B26" s="9" t="s">
        <v>137</v>
      </c>
      <c r="C26" s="8"/>
      <c r="D26" s="17" t="s">
        <v>138</v>
      </c>
      <c r="E26" s="8" t="s">
        <v>139</v>
      </c>
      <c r="F26" s="205" t="s">
        <v>32</v>
      </c>
      <c r="G26" s="26"/>
      <c r="H26" s="26"/>
      <c r="I26" s="26"/>
      <c r="J26" s="35">
        <f>I26+H26+G26</f>
        <v>0</v>
      </c>
      <c r="K26" s="26"/>
      <c r="L26" s="26"/>
      <c r="M26" s="26"/>
      <c r="N26" s="35">
        <f>M26+L26+K26</f>
        <v>0</v>
      </c>
      <c r="O26" s="26"/>
      <c r="P26" s="26"/>
      <c r="Q26" s="26"/>
      <c r="R26" s="35">
        <f>Q26+P26+O26</f>
        <v>0</v>
      </c>
      <c r="S26" s="28"/>
      <c r="T26" s="28"/>
      <c r="U26" s="28"/>
      <c r="V26" s="35">
        <f>U26+T26+S26</f>
        <v>0</v>
      </c>
      <c r="W26" s="41"/>
      <c r="X26" s="41">
        <v>3</v>
      </c>
      <c r="Y26" s="41"/>
      <c r="Z26" s="35">
        <f>Y26+X26+W26</f>
        <v>3</v>
      </c>
      <c r="AA26" s="41"/>
      <c r="AB26" s="41"/>
      <c r="AC26" s="41"/>
      <c r="AD26" s="35">
        <f>AC26+AB26+AA26</f>
        <v>0</v>
      </c>
      <c r="AE26" s="41"/>
      <c r="AF26" s="41"/>
      <c r="AG26" s="41"/>
      <c r="AH26" s="35">
        <f>AG26+AF26+AE26</f>
        <v>0</v>
      </c>
      <c r="AI26" s="41">
        <v>3</v>
      </c>
      <c r="AJ26" s="41"/>
      <c r="AK26" s="41"/>
      <c r="AL26" s="35">
        <f t="shared" si="7"/>
        <v>3</v>
      </c>
      <c r="AM26" s="157">
        <f t="shared" si="8"/>
        <v>6</v>
      </c>
    </row>
    <row r="27" spans="1:39" ht="96" customHeight="1">
      <c r="A27" s="207">
        <f t="shared" si="9"/>
        <v>20</v>
      </c>
      <c r="B27" s="9" t="s">
        <v>228</v>
      </c>
      <c r="C27" s="8"/>
      <c r="D27" s="8" t="s">
        <v>291</v>
      </c>
      <c r="E27" s="8" t="s">
        <v>58</v>
      </c>
      <c r="F27" s="205" t="s">
        <v>59</v>
      </c>
      <c r="G27" s="26"/>
      <c r="H27" s="26"/>
      <c r="I27" s="26"/>
      <c r="J27" s="35"/>
      <c r="K27" s="26"/>
      <c r="L27" s="26"/>
      <c r="M27" s="26"/>
      <c r="N27" s="35"/>
      <c r="O27" s="26"/>
      <c r="P27" s="26"/>
      <c r="Q27" s="26"/>
      <c r="R27" s="35"/>
      <c r="S27" s="28"/>
      <c r="T27" s="28"/>
      <c r="U27" s="28"/>
      <c r="V27" s="35"/>
      <c r="W27" s="41"/>
      <c r="X27" s="41"/>
      <c r="Y27" s="41"/>
      <c r="Z27" s="35"/>
      <c r="AA27" s="41"/>
      <c r="AB27" s="41"/>
      <c r="AC27" s="41"/>
      <c r="AD27" s="35"/>
      <c r="AE27" s="41"/>
      <c r="AF27" s="41"/>
      <c r="AG27" s="41"/>
      <c r="AH27" s="35"/>
      <c r="AI27" s="41">
        <v>1</v>
      </c>
      <c r="AJ27" s="41">
        <v>4</v>
      </c>
      <c r="AK27" s="41"/>
      <c r="AL27" s="35">
        <f t="shared" si="7"/>
        <v>5</v>
      </c>
      <c r="AM27" s="157">
        <f t="shared" si="8"/>
        <v>5</v>
      </c>
    </row>
    <row r="28" spans="1:39" ht="84.75" customHeight="1">
      <c r="A28" s="207">
        <f t="shared" si="9"/>
        <v>21</v>
      </c>
      <c r="B28" s="9" t="s">
        <v>124</v>
      </c>
      <c r="C28" s="8"/>
      <c r="D28" s="8" t="s">
        <v>125</v>
      </c>
      <c r="E28" s="8" t="s">
        <v>126</v>
      </c>
      <c r="F28" s="205" t="s">
        <v>99</v>
      </c>
      <c r="G28" s="26"/>
      <c r="H28" s="26"/>
      <c r="I28" s="26"/>
      <c r="J28" s="35">
        <f>I28+H28+G28</f>
        <v>0</v>
      </c>
      <c r="K28" s="26"/>
      <c r="L28" s="26"/>
      <c r="M28" s="26"/>
      <c r="N28" s="35">
        <f>M28+L28+K28</f>
        <v>0</v>
      </c>
      <c r="O28" s="26">
        <v>1</v>
      </c>
      <c r="P28" s="26">
        <v>4</v>
      </c>
      <c r="Q28" s="26"/>
      <c r="R28" s="35">
        <f>Q28+P28+O28</f>
        <v>5</v>
      </c>
      <c r="S28" s="28"/>
      <c r="T28" s="28"/>
      <c r="U28" s="28"/>
      <c r="V28" s="35">
        <f>U28+T28+S28</f>
        <v>0</v>
      </c>
      <c r="W28" s="41"/>
      <c r="X28" s="41"/>
      <c r="Y28" s="41"/>
      <c r="Z28" s="35">
        <f>Y28+X28+W28</f>
        <v>0</v>
      </c>
      <c r="AA28" s="41"/>
      <c r="AB28" s="41"/>
      <c r="AC28" s="41"/>
      <c r="AD28" s="35">
        <f>AC28+AB28+AA28</f>
        <v>0</v>
      </c>
      <c r="AE28" s="41"/>
      <c r="AF28" s="41"/>
      <c r="AG28" s="41"/>
      <c r="AH28" s="35">
        <f t="shared" ref="AH28:AH36" si="10">AG28+AF28+AE28</f>
        <v>0</v>
      </c>
      <c r="AI28" s="41"/>
      <c r="AJ28" s="41"/>
      <c r="AK28" s="41"/>
      <c r="AL28" s="35">
        <f t="shared" si="7"/>
        <v>0</v>
      </c>
      <c r="AM28" s="157">
        <f t="shared" si="8"/>
        <v>5</v>
      </c>
    </row>
    <row r="29" spans="1:39" ht="84.75" customHeight="1">
      <c r="A29" s="207">
        <f t="shared" si="9"/>
        <v>22</v>
      </c>
      <c r="B29" s="9" t="s">
        <v>130</v>
      </c>
      <c r="C29" s="8">
        <v>1976</v>
      </c>
      <c r="D29" s="9" t="s">
        <v>131</v>
      </c>
      <c r="E29" s="8" t="s">
        <v>132</v>
      </c>
      <c r="F29" s="205" t="s">
        <v>94</v>
      </c>
      <c r="G29" s="26"/>
      <c r="H29" s="26"/>
      <c r="I29" s="26"/>
      <c r="J29" s="35">
        <f>I29+H29+G29</f>
        <v>0</v>
      </c>
      <c r="K29" s="26"/>
      <c r="L29" s="26"/>
      <c r="M29" s="26"/>
      <c r="N29" s="35">
        <f>M29+L29+K29</f>
        <v>0</v>
      </c>
      <c r="O29" s="26">
        <v>2</v>
      </c>
      <c r="P29" s="26"/>
      <c r="Q29" s="26"/>
      <c r="R29" s="35">
        <f>Q29+P29+O29</f>
        <v>2</v>
      </c>
      <c r="S29" s="28">
        <v>2</v>
      </c>
      <c r="T29" s="28"/>
      <c r="U29" s="28"/>
      <c r="V29" s="35">
        <f>U29+T29+S29</f>
        <v>2</v>
      </c>
      <c r="W29" s="41"/>
      <c r="X29" s="41"/>
      <c r="Y29" s="41"/>
      <c r="Z29" s="35">
        <f>Y29+X29+W29</f>
        <v>0</v>
      </c>
      <c r="AA29" s="41"/>
      <c r="AB29" s="41"/>
      <c r="AC29" s="41"/>
      <c r="AD29" s="35">
        <f>AC29+AB29+AA29</f>
        <v>0</v>
      </c>
      <c r="AE29" s="41"/>
      <c r="AF29" s="41"/>
      <c r="AG29" s="41"/>
      <c r="AH29" s="35">
        <f t="shared" si="10"/>
        <v>0</v>
      </c>
      <c r="AI29" s="41"/>
      <c r="AJ29" s="41">
        <v>1</v>
      </c>
      <c r="AK29" s="41"/>
      <c r="AL29" s="35">
        <f t="shared" si="7"/>
        <v>1</v>
      </c>
      <c r="AM29" s="157">
        <f t="shared" si="8"/>
        <v>5</v>
      </c>
    </row>
    <row r="30" spans="1:39">
      <c r="A30" s="207">
        <f t="shared" si="9"/>
        <v>23</v>
      </c>
      <c r="B30" s="9" t="s">
        <v>122</v>
      </c>
      <c r="C30" s="8"/>
      <c r="D30" s="8" t="s">
        <v>118</v>
      </c>
      <c r="E30" s="8" t="s">
        <v>103</v>
      </c>
      <c r="F30" s="205" t="s">
        <v>104</v>
      </c>
      <c r="G30" s="26"/>
      <c r="H30" s="26"/>
      <c r="I30" s="26"/>
      <c r="J30" s="35">
        <f>I30+H30+G30</f>
        <v>0</v>
      </c>
      <c r="K30" s="26"/>
      <c r="L30" s="26"/>
      <c r="M30" s="26"/>
      <c r="N30" s="35">
        <f>M30+L30+K30</f>
        <v>0</v>
      </c>
      <c r="O30" s="26"/>
      <c r="P30" s="26"/>
      <c r="Q30" s="26"/>
      <c r="R30" s="35">
        <f>Q30+P30+O30</f>
        <v>0</v>
      </c>
      <c r="S30" s="28"/>
      <c r="T30" s="28"/>
      <c r="U30" s="28"/>
      <c r="V30" s="35">
        <f>U30+T30+S30</f>
        <v>0</v>
      </c>
      <c r="W30" s="41"/>
      <c r="X30" s="41">
        <v>1</v>
      </c>
      <c r="Y30" s="41"/>
      <c r="Z30" s="35">
        <f>Y30+X30+W30</f>
        <v>1</v>
      </c>
      <c r="AA30" s="41"/>
      <c r="AB30" s="41"/>
      <c r="AC30" s="41"/>
      <c r="AD30" s="35">
        <f>AC30+AB30+AA30</f>
        <v>0</v>
      </c>
      <c r="AE30" s="41"/>
      <c r="AF30" s="41"/>
      <c r="AG30" s="41"/>
      <c r="AH30" s="35">
        <f t="shared" si="10"/>
        <v>0</v>
      </c>
      <c r="AI30" s="41">
        <v>4</v>
      </c>
      <c r="AJ30" s="41"/>
      <c r="AK30" s="41"/>
      <c r="AL30" s="35">
        <f t="shared" si="7"/>
        <v>4</v>
      </c>
      <c r="AM30" s="157">
        <f t="shared" si="8"/>
        <v>5</v>
      </c>
    </row>
    <row r="31" spans="1:39" ht="60.75" customHeight="1">
      <c r="A31" s="207">
        <f t="shared" si="9"/>
        <v>24</v>
      </c>
      <c r="B31" s="9" t="s">
        <v>60</v>
      </c>
      <c r="C31" s="13"/>
      <c r="D31" s="8" t="s">
        <v>61</v>
      </c>
      <c r="E31" s="13" t="s">
        <v>62</v>
      </c>
      <c r="F31" s="125" t="s">
        <v>63</v>
      </c>
      <c r="G31" s="30"/>
      <c r="H31" s="30"/>
      <c r="I31" s="31"/>
      <c r="J31" s="35">
        <f>I31+H31+G31</f>
        <v>0</v>
      </c>
      <c r="K31" s="31"/>
      <c r="L31" s="30"/>
      <c r="M31" s="30"/>
      <c r="N31" s="35">
        <f>M31+L31+K31</f>
        <v>0</v>
      </c>
      <c r="O31" s="30"/>
      <c r="P31" s="30"/>
      <c r="Q31" s="30"/>
      <c r="R31" s="35">
        <f>Q31+P31+O31</f>
        <v>0</v>
      </c>
      <c r="S31" s="30"/>
      <c r="T31" s="30"/>
      <c r="U31" s="30"/>
      <c r="V31" s="35">
        <f>U31+T31+S31</f>
        <v>0</v>
      </c>
      <c r="W31" s="41"/>
      <c r="X31" s="41"/>
      <c r="Y31" s="41">
        <v>4</v>
      </c>
      <c r="Z31" s="35">
        <f>Y31+X31+W31</f>
        <v>4</v>
      </c>
      <c r="AA31" s="41"/>
      <c r="AB31" s="41"/>
      <c r="AC31" s="41"/>
      <c r="AD31" s="35">
        <f>AC31+AB31+AA31</f>
        <v>0</v>
      </c>
      <c r="AE31" s="41"/>
      <c r="AF31" s="41"/>
      <c r="AG31" s="41"/>
      <c r="AH31" s="35">
        <f t="shared" si="10"/>
        <v>0</v>
      </c>
      <c r="AI31" s="41"/>
      <c r="AJ31" s="41"/>
      <c r="AK31" s="41"/>
      <c r="AL31" s="35">
        <f t="shared" si="7"/>
        <v>0</v>
      </c>
      <c r="AM31" s="157">
        <f t="shared" si="8"/>
        <v>4</v>
      </c>
    </row>
    <row r="32" spans="1:39" ht="61.5" customHeight="1">
      <c r="A32" s="207">
        <f t="shared" si="9"/>
        <v>25</v>
      </c>
      <c r="B32" s="8" t="s">
        <v>259</v>
      </c>
      <c r="C32" s="8">
        <v>1988</v>
      </c>
      <c r="D32" s="197" t="s">
        <v>260</v>
      </c>
      <c r="E32" s="8" t="s">
        <v>255</v>
      </c>
      <c r="F32" s="202" t="s">
        <v>261</v>
      </c>
      <c r="G32" s="26"/>
      <c r="H32" s="26"/>
      <c r="I32" s="26"/>
      <c r="J32" s="35"/>
      <c r="K32" s="26"/>
      <c r="L32" s="26"/>
      <c r="M32" s="26"/>
      <c r="N32" s="35"/>
      <c r="O32" s="26"/>
      <c r="P32" s="26"/>
      <c r="Q32" s="26"/>
      <c r="R32" s="35"/>
      <c r="S32" s="28"/>
      <c r="T32" s="28"/>
      <c r="U32" s="28"/>
      <c r="V32" s="35"/>
      <c r="W32" s="41"/>
      <c r="X32" s="41"/>
      <c r="Y32" s="41"/>
      <c r="Z32" s="35"/>
      <c r="AA32" s="41"/>
      <c r="AB32" s="41"/>
      <c r="AC32" s="41"/>
      <c r="AD32" s="35"/>
      <c r="AE32" s="41">
        <v>2</v>
      </c>
      <c r="AF32" s="41"/>
      <c r="AG32" s="41"/>
      <c r="AH32" s="35">
        <f t="shared" si="10"/>
        <v>2</v>
      </c>
      <c r="AI32" s="41">
        <v>2</v>
      </c>
      <c r="AJ32" s="41"/>
      <c r="AK32" s="41"/>
      <c r="AL32" s="35">
        <f t="shared" si="7"/>
        <v>2</v>
      </c>
      <c r="AM32" s="157">
        <f t="shared" si="8"/>
        <v>4</v>
      </c>
    </row>
    <row r="33" spans="1:39" ht="76.5" customHeight="1">
      <c r="A33" s="207">
        <f t="shared" si="9"/>
        <v>26</v>
      </c>
      <c r="B33" s="198" t="s">
        <v>231</v>
      </c>
      <c r="C33" s="198"/>
      <c r="D33" s="199" t="s">
        <v>223</v>
      </c>
      <c r="E33" s="203" t="s">
        <v>156</v>
      </c>
      <c r="F33" s="200" t="s">
        <v>107</v>
      </c>
      <c r="G33" s="26"/>
      <c r="H33" s="26"/>
      <c r="I33" s="26"/>
      <c r="J33" s="35"/>
      <c r="K33" s="26"/>
      <c r="L33" s="26"/>
      <c r="M33" s="26"/>
      <c r="N33" s="35"/>
      <c r="O33" s="26"/>
      <c r="P33" s="26"/>
      <c r="Q33" s="26"/>
      <c r="R33" s="35"/>
      <c r="S33" s="28"/>
      <c r="T33" s="28"/>
      <c r="U33" s="28"/>
      <c r="V33" s="35"/>
      <c r="W33" s="41"/>
      <c r="X33" s="41"/>
      <c r="Y33" s="41"/>
      <c r="Z33" s="35"/>
      <c r="AA33" s="41"/>
      <c r="AB33" s="41"/>
      <c r="AC33" s="41">
        <v>1</v>
      </c>
      <c r="AD33" s="35">
        <f>AC33+AB33+AA33</f>
        <v>1</v>
      </c>
      <c r="AE33" s="41"/>
      <c r="AF33" s="41"/>
      <c r="AG33" s="41"/>
      <c r="AH33" s="35">
        <f t="shared" si="10"/>
        <v>0</v>
      </c>
      <c r="AI33" s="41"/>
      <c r="AJ33" s="41">
        <v>3</v>
      </c>
      <c r="AK33" s="41"/>
      <c r="AL33" s="35">
        <f t="shared" si="7"/>
        <v>3</v>
      </c>
      <c r="AM33" s="157">
        <f t="shared" si="8"/>
        <v>4</v>
      </c>
    </row>
    <row r="34" spans="1:39" ht="60.75" customHeight="1">
      <c r="A34" s="207">
        <f t="shared" si="9"/>
        <v>27</v>
      </c>
      <c r="B34" s="9" t="s">
        <v>264</v>
      </c>
      <c r="C34" s="8">
        <v>1964</v>
      </c>
      <c r="D34" s="8" t="s">
        <v>133</v>
      </c>
      <c r="E34" s="8" t="s">
        <v>134</v>
      </c>
      <c r="F34" s="205" t="s">
        <v>135</v>
      </c>
      <c r="G34" s="26">
        <v>3</v>
      </c>
      <c r="H34" s="26"/>
      <c r="I34" s="26"/>
      <c r="J34" s="35">
        <f>I34+H34+G34</f>
        <v>3</v>
      </c>
      <c r="K34" s="26"/>
      <c r="L34" s="26"/>
      <c r="M34" s="26"/>
      <c r="N34" s="35">
        <f>M34+L34+K34</f>
        <v>0</v>
      </c>
      <c r="O34" s="26"/>
      <c r="P34" s="26"/>
      <c r="Q34" s="26"/>
      <c r="R34" s="35">
        <f>Q34+P34+O34</f>
        <v>0</v>
      </c>
      <c r="S34" s="28"/>
      <c r="T34" s="28"/>
      <c r="U34" s="28"/>
      <c r="V34" s="35">
        <f>U34+T34+S34</f>
        <v>0</v>
      </c>
      <c r="W34" s="41"/>
      <c r="X34" s="41"/>
      <c r="Y34" s="41"/>
      <c r="Z34" s="35">
        <f>Y34+X34+W34</f>
        <v>0</v>
      </c>
      <c r="AA34" s="41"/>
      <c r="AB34" s="41"/>
      <c r="AC34" s="41"/>
      <c r="AD34" s="35">
        <f>AC34+AB34+AA34</f>
        <v>0</v>
      </c>
      <c r="AE34" s="41"/>
      <c r="AF34" s="41"/>
      <c r="AG34" s="41"/>
      <c r="AH34" s="35">
        <f t="shared" si="10"/>
        <v>0</v>
      </c>
      <c r="AI34" s="41"/>
      <c r="AJ34" s="41"/>
      <c r="AK34" s="41"/>
      <c r="AL34" s="35">
        <f t="shared" si="7"/>
        <v>0</v>
      </c>
      <c r="AM34" s="157">
        <f t="shared" si="8"/>
        <v>3</v>
      </c>
    </row>
    <row r="35" spans="1:39" ht="60.75" customHeight="1">
      <c r="A35" s="207">
        <f t="shared" si="9"/>
        <v>28</v>
      </c>
      <c r="B35" s="9" t="s">
        <v>265</v>
      </c>
      <c r="C35" s="8">
        <v>1970</v>
      </c>
      <c r="D35" s="8" t="s">
        <v>224</v>
      </c>
      <c r="E35" s="8" t="s">
        <v>98</v>
      </c>
      <c r="F35" s="205" t="s">
        <v>99</v>
      </c>
      <c r="G35" s="26"/>
      <c r="H35" s="26"/>
      <c r="I35" s="26"/>
      <c r="J35" s="35">
        <f>I35+H35+G35</f>
        <v>0</v>
      </c>
      <c r="K35" s="26"/>
      <c r="L35" s="26"/>
      <c r="M35" s="26"/>
      <c r="N35" s="35"/>
      <c r="O35" s="26"/>
      <c r="P35" s="26">
        <v>3</v>
      </c>
      <c r="Q35" s="26">
        <v>0</v>
      </c>
      <c r="R35" s="35">
        <f>Q35+P35+O35</f>
        <v>3</v>
      </c>
      <c r="S35" s="28"/>
      <c r="T35" s="28"/>
      <c r="U35" s="28"/>
      <c r="V35" s="35">
        <f>U35+T35+S35</f>
        <v>0</v>
      </c>
      <c r="W35" s="41"/>
      <c r="X35" s="41"/>
      <c r="Y35" s="41"/>
      <c r="Z35" s="35">
        <f>Y35+X35+W35</f>
        <v>0</v>
      </c>
      <c r="AA35" s="41"/>
      <c r="AB35" s="41"/>
      <c r="AC35" s="41"/>
      <c r="AD35" s="35">
        <f>AC35+AB35+AA35</f>
        <v>0</v>
      </c>
      <c r="AE35" s="41"/>
      <c r="AF35" s="41"/>
      <c r="AG35" s="41"/>
      <c r="AH35" s="35">
        <f t="shared" si="10"/>
        <v>0</v>
      </c>
      <c r="AI35" s="41"/>
      <c r="AJ35" s="41"/>
      <c r="AK35" s="41"/>
      <c r="AL35" s="35">
        <f t="shared" si="7"/>
        <v>0</v>
      </c>
      <c r="AM35" s="157">
        <f t="shared" si="8"/>
        <v>3</v>
      </c>
    </row>
    <row r="36" spans="1:39" ht="60.75" customHeight="1">
      <c r="A36" s="207">
        <f t="shared" si="9"/>
        <v>29</v>
      </c>
      <c r="B36" s="9" t="s">
        <v>136</v>
      </c>
      <c r="C36" s="8">
        <v>1986</v>
      </c>
      <c r="D36" s="17" t="s">
        <v>92</v>
      </c>
      <c r="E36" s="8" t="s">
        <v>93</v>
      </c>
      <c r="F36" s="205" t="s">
        <v>94</v>
      </c>
      <c r="G36" s="26"/>
      <c r="H36" s="26"/>
      <c r="I36" s="26"/>
      <c r="J36" s="35">
        <f>I36+H36+G36</f>
        <v>0</v>
      </c>
      <c r="K36" s="26"/>
      <c r="L36" s="26"/>
      <c r="M36" s="26"/>
      <c r="N36" s="35">
        <f>M36+L36+K36</f>
        <v>0</v>
      </c>
      <c r="O36" s="26"/>
      <c r="P36" s="26"/>
      <c r="Q36" s="26"/>
      <c r="R36" s="35">
        <f>Q36+P36+O36</f>
        <v>0</v>
      </c>
      <c r="S36" s="28"/>
      <c r="T36" s="28"/>
      <c r="U36" s="28"/>
      <c r="V36" s="35">
        <f>U36+T36+S36</f>
        <v>0</v>
      </c>
      <c r="W36" s="41">
        <v>3</v>
      </c>
      <c r="X36" s="41"/>
      <c r="Y36" s="41"/>
      <c r="Z36" s="35">
        <f>Y36+X36+W36</f>
        <v>3</v>
      </c>
      <c r="AA36" s="41"/>
      <c r="AB36" s="41"/>
      <c r="AC36" s="41"/>
      <c r="AD36" s="35">
        <f>AC36+AB36+AA36</f>
        <v>0</v>
      </c>
      <c r="AE36" s="41"/>
      <c r="AF36" s="41"/>
      <c r="AG36" s="41"/>
      <c r="AH36" s="35">
        <f t="shared" si="10"/>
        <v>0</v>
      </c>
      <c r="AI36" s="41"/>
      <c r="AJ36" s="41"/>
      <c r="AK36" s="41"/>
      <c r="AL36" s="35">
        <f t="shared" si="7"/>
        <v>0</v>
      </c>
      <c r="AM36" s="157">
        <f t="shared" si="8"/>
        <v>3</v>
      </c>
    </row>
    <row r="37" spans="1:39" ht="66" customHeight="1">
      <c r="A37" s="207">
        <f t="shared" si="9"/>
        <v>30</v>
      </c>
      <c r="B37" s="9" t="s">
        <v>308</v>
      </c>
      <c r="C37" s="8"/>
      <c r="D37" s="8" t="s">
        <v>309</v>
      </c>
      <c r="E37" s="8" t="s">
        <v>103</v>
      </c>
      <c r="F37" s="204" t="s">
        <v>114</v>
      </c>
      <c r="G37" s="26"/>
      <c r="H37" s="26"/>
      <c r="I37" s="26"/>
      <c r="J37" s="35"/>
      <c r="K37" s="26"/>
      <c r="L37" s="26"/>
      <c r="M37" s="26"/>
      <c r="N37" s="35"/>
      <c r="O37" s="26"/>
      <c r="P37" s="26"/>
      <c r="Q37" s="26"/>
      <c r="R37" s="35"/>
      <c r="S37" s="28"/>
      <c r="T37" s="28"/>
      <c r="U37" s="28"/>
      <c r="V37" s="35"/>
      <c r="W37" s="41"/>
      <c r="X37" s="41"/>
      <c r="Y37" s="41"/>
      <c r="Z37" s="35"/>
      <c r="AA37" s="41"/>
      <c r="AB37" s="41"/>
      <c r="AC37" s="41"/>
      <c r="AD37" s="35"/>
      <c r="AE37" s="41"/>
      <c r="AF37" s="41"/>
      <c r="AG37" s="41"/>
      <c r="AH37" s="35"/>
      <c r="AI37" s="41"/>
      <c r="AJ37" s="41">
        <v>2</v>
      </c>
      <c r="AK37" s="41"/>
      <c r="AL37" s="35">
        <f t="shared" si="7"/>
        <v>2</v>
      </c>
      <c r="AM37" s="157">
        <f t="shared" si="8"/>
        <v>2</v>
      </c>
    </row>
    <row r="38" spans="1:39" ht="83.25" customHeight="1">
      <c r="A38" s="207">
        <f t="shared" si="9"/>
        <v>31</v>
      </c>
      <c r="B38" s="9" t="s">
        <v>230</v>
      </c>
      <c r="C38" s="8">
        <v>1961</v>
      </c>
      <c r="D38" s="8" t="s">
        <v>86</v>
      </c>
      <c r="E38" s="8" t="s">
        <v>58</v>
      </c>
      <c r="F38" s="205" t="s">
        <v>59</v>
      </c>
      <c r="G38" s="26">
        <v>2</v>
      </c>
      <c r="H38" s="26"/>
      <c r="I38" s="26"/>
      <c r="J38" s="35">
        <f>I38+H38+G38</f>
        <v>2</v>
      </c>
      <c r="K38" s="26"/>
      <c r="L38" s="26"/>
      <c r="M38" s="26"/>
      <c r="N38" s="35">
        <f>M38+L38+K38</f>
        <v>0</v>
      </c>
      <c r="O38" s="26"/>
      <c r="P38" s="26"/>
      <c r="Q38" s="26"/>
      <c r="R38" s="35">
        <f>Q38+P38+O38</f>
        <v>0</v>
      </c>
      <c r="S38" s="28"/>
      <c r="T38" s="28"/>
      <c r="U38" s="28"/>
      <c r="V38" s="35">
        <f>U38+T38+S38</f>
        <v>0</v>
      </c>
      <c r="W38" s="41"/>
      <c r="X38" s="41"/>
      <c r="Y38" s="41"/>
      <c r="Z38" s="35">
        <f>Y38+X38+W38</f>
        <v>0</v>
      </c>
      <c r="AA38" s="41"/>
      <c r="AB38" s="41"/>
      <c r="AC38" s="41"/>
      <c r="AD38" s="35">
        <f t="shared" ref="AD38:AD49" si="11">AC38+AB38+AA38</f>
        <v>0</v>
      </c>
      <c r="AE38" s="41"/>
      <c r="AF38" s="41"/>
      <c r="AG38" s="41"/>
      <c r="AH38" s="35">
        <f t="shared" ref="AH38:AH49" si="12">AG38+AF38+AE38</f>
        <v>0</v>
      </c>
      <c r="AI38" s="41"/>
      <c r="AJ38" s="41"/>
      <c r="AK38" s="41"/>
      <c r="AL38" s="35">
        <f t="shared" si="7"/>
        <v>0</v>
      </c>
      <c r="AM38" s="157">
        <f t="shared" si="8"/>
        <v>2</v>
      </c>
    </row>
    <row r="39" spans="1:39" ht="53.25" customHeight="1">
      <c r="A39" s="207">
        <f t="shared" si="9"/>
        <v>32</v>
      </c>
      <c r="B39" s="9" t="s">
        <v>140</v>
      </c>
      <c r="C39" s="8"/>
      <c r="D39" s="17" t="s">
        <v>141</v>
      </c>
      <c r="E39" s="8" t="s">
        <v>221</v>
      </c>
      <c r="F39" s="205" t="s">
        <v>85</v>
      </c>
      <c r="G39" s="26"/>
      <c r="H39" s="26"/>
      <c r="I39" s="26"/>
      <c r="J39" s="35">
        <f>I39+H39+G39</f>
        <v>0</v>
      </c>
      <c r="K39" s="26"/>
      <c r="L39" s="26"/>
      <c r="M39" s="26"/>
      <c r="N39" s="35">
        <f>M39+L39+K39</f>
        <v>0</v>
      </c>
      <c r="O39" s="26"/>
      <c r="P39" s="26"/>
      <c r="Q39" s="26"/>
      <c r="R39" s="35">
        <f>Q39+P39+O39</f>
        <v>0</v>
      </c>
      <c r="S39" s="28"/>
      <c r="T39" s="28">
        <v>2</v>
      </c>
      <c r="U39" s="28"/>
      <c r="V39" s="35">
        <f>U39+T39+S39</f>
        <v>2</v>
      </c>
      <c r="W39" s="41"/>
      <c r="X39" s="41"/>
      <c r="Y39" s="41"/>
      <c r="Z39" s="35">
        <f>Y39+X39+W39</f>
        <v>0</v>
      </c>
      <c r="AA39" s="41"/>
      <c r="AB39" s="41"/>
      <c r="AC39" s="41"/>
      <c r="AD39" s="35">
        <f t="shared" si="11"/>
        <v>0</v>
      </c>
      <c r="AE39" s="41"/>
      <c r="AF39" s="41"/>
      <c r="AG39" s="41"/>
      <c r="AH39" s="35">
        <f t="shared" si="12"/>
        <v>0</v>
      </c>
      <c r="AI39" s="41"/>
      <c r="AJ39" s="41"/>
      <c r="AK39" s="41"/>
      <c r="AL39" s="35">
        <f t="shared" si="7"/>
        <v>0</v>
      </c>
      <c r="AM39" s="157">
        <f t="shared" si="8"/>
        <v>2</v>
      </c>
    </row>
    <row r="40" spans="1:39" ht="65.25" customHeight="1">
      <c r="A40" s="207">
        <f t="shared" si="9"/>
        <v>33</v>
      </c>
      <c r="B40" s="9" t="s">
        <v>229</v>
      </c>
      <c r="C40" s="8">
        <v>1975</v>
      </c>
      <c r="D40" s="8" t="s">
        <v>142</v>
      </c>
      <c r="E40" s="8" t="s">
        <v>120</v>
      </c>
      <c r="F40" s="205" t="s">
        <v>121</v>
      </c>
      <c r="G40" s="26"/>
      <c r="H40" s="26"/>
      <c r="I40" s="26"/>
      <c r="J40" s="35">
        <f>I40+H40+G40</f>
        <v>0</v>
      </c>
      <c r="K40" s="26">
        <v>2</v>
      </c>
      <c r="L40" s="26"/>
      <c r="M40" s="26"/>
      <c r="N40" s="35">
        <f>M40+L40+K40</f>
        <v>2</v>
      </c>
      <c r="O40" s="26"/>
      <c r="P40" s="26"/>
      <c r="Q40" s="26"/>
      <c r="R40" s="35">
        <f>Q40+P40+O40</f>
        <v>0</v>
      </c>
      <c r="S40" s="28"/>
      <c r="T40" s="28"/>
      <c r="U40" s="28"/>
      <c r="V40" s="35">
        <f>U40+T40+S40</f>
        <v>0</v>
      </c>
      <c r="W40" s="41"/>
      <c r="X40" s="41"/>
      <c r="Y40" s="41"/>
      <c r="Z40" s="35">
        <f>Y40+X40+W40</f>
        <v>0</v>
      </c>
      <c r="AA40" s="41"/>
      <c r="AB40" s="41"/>
      <c r="AC40" s="41"/>
      <c r="AD40" s="35">
        <f t="shared" si="11"/>
        <v>0</v>
      </c>
      <c r="AE40" s="41"/>
      <c r="AF40" s="41"/>
      <c r="AG40" s="41"/>
      <c r="AH40" s="35">
        <f t="shared" si="12"/>
        <v>0</v>
      </c>
      <c r="AI40" s="41"/>
      <c r="AJ40" s="41"/>
      <c r="AK40" s="41"/>
      <c r="AL40" s="35">
        <f t="shared" si="7"/>
        <v>0</v>
      </c>
      <c r="AM40" s="157">
        <f t="shared" si="8"/>
        <v>2</v>
      </c>
    </row>
    <row r="41" spans="1:39" ht="55.5" customHeight="1">
      <c r="A41" s="207">
        <f t="shared" si="9"/>
        <v>34</v>
      </c>
      <c r="B41" s="8" t="s">
        <v>66</v>
      </c>
      <c r="C41" s="13">
        <v>1976</v>
      </c>
      <c r="D41" s="13" t="s">
        <v>67</v>
      </c>
      <c r="E41" s="13" t="s">
        <v>68</v>
      </c>
      <c r="F41" s="125" t="s">
        <v>69</v>
      </c>
      <c r="G41" s="26"/>
      <c r="H41" s="26"/>
      <c r="I41" s="26"/>
      <c r="J41" s="35"/>
      <c r="K41" s="26"/>
      <c r="L41" s="26"/>
      <c r="M41" s="26"/>
      <c r="N41" s="35"/>
      <c r="O41" s="26"/>
      <c r="P41" s="26"/>
      <c r="Q41" s="26"/>
      <c r="R41" s="35"/>
      <c r="S41" s="28"/>
      <c r="T41" s="28"/>
      <c r="U41" s="28"/>
      <c r="V41" s="35"/>
      <c r="W41" s="41"/>
      <c r="X41" s="41"/>
      <c r="Y41" s="41"/>
      <c r="Z41" s="35"/>
      <c r="AA41" s="41"/>
      <c r="AB41" s="41"/>
      <c r="AC41" s="41">
        <v>2</v>
      </c>
      <c r="AD41" s="35">
        <f t="shared" si="11"/>
        <v>2</v>
      </c>
      <c r="AE41" s="41"/>
      <c r="AF41" s="41"/>
      <c r="AG41" s="41"/>
      <c r="AH41" s="35">
        <f t="shared" si="12"/>
        <v>0</v>
      </c>
      <c r="AI41" s="41"/>
      <c r="AJ41" s="41"/>
      <c r="AK41" s="41"/>
      <c r="AL41" s="35">
        <f t="shared" si="7"/>
        <v>0</v>
      </c>
      <c r="AM41" s="157">
        <f t="shared" si="8"/>
        <v>2</v>
      </c>
    </row>
    <row r="42" spans="1:39" ht="74.25" customHeight="1">
      <c r="A42" s="207">
        <f t="shared" si="9"/>
        <v>35</v>
      </c>
      <c r="B42" s="9" t="s">
        <v>146</v>
      </c>
      <c r="C42" s="13">
        <v>1986</v>
      </c>
      <c r="D42" s="8" t="s">
        <v>147</v>
      </c>
      <c r="E42" s="13" t="s">
        <v>148</v>
      </c>
      <c r="F42" s="125" t="s">
        <v>149</v>
      </c>
      <c r="G42" s="26"/>
      <c r="H42" s="26"/>
      <c r="I42" s="26"/>
      <c r="J42" s="35">
        <f t="shared" ref="J42:J49" si="13">I42+H42+G42</f>
        <v>0</v>
      </c>
      <c r="K42" s="26"/>
      <c r="L42" s="26"/>
      <c r="M42" s="26"/>
      <c r="N42" s="35">
        <f t="shared" ref="N42:N49" si="14">M42+L42+K42</f>
        <v>0</v>
      </c>
      <c r="O42" s="26"/>
      <c r="P42" s="26"/>
      <c r="Q42" s="26"/>
      <c r="R42" s="35">
        <f t="shared" ref="R42:R49" si="15">Q42+P42+O42</f>
        <v>0</v>
      </c>
      <c r="S42" s="28">
        <v>1</v>
      </c>
      <c r="T42" s="28"/>
      <c r="U42" s="28"/>
      <c r="V42" s="35">
        <f t="shared" ref="V42:V49" si="16">U42+T42+S42</f>
        <v>1</v>
      </c>
      <c r="W42" s="41"/>
      <c r="X42" s="41"/>
      <c r="Y42" s="41"/>
      <c r="Z42" s="35">
        <f t="shared" ref="Z42:Z49" si="17">Y42+X42+W42</f>
        <v>0</v>
      </c>
      <c r="AA42" s="41"/>
      <c r="AB42" s="41"/>
      <c r="AC42" s="41"/>
      <c r="AD42" s="35">
        <f t="shared" si="11"/>
        <v>0</v>
      </c>
      <c r="AE42" s="41"/>
      <c r="AF42" s="41"/>
      <c r="AG42" s="41"/>
      <c r="AH42" s="35">
        <f t="shared" si="12"/>
        <v>0</v>
      </c>
      <c r="AI42" s="41"/>
      <c r="AJ42" s="41"/>
      <c r="AK42" s="41"/>
      <c r="AL42" s="35">
        <f t="shared" si="7"/>
        <v>0</v>
      </c>
      <c r="AM42" s="157">
        <f t="shared" si="8"/>
        <v>1</v>
      </c>
    </row>
    <row r="43" spans="1:39" ht="45.75" customHeight="1">
      <c r="A43" s="207">
        <f t="shared" si="9"/>
        <v>36</v>
      </c>
      <c r="B43" s="9" t="s">
        <v>174</v>
      </c>
      <c r="C43" s="8"/>
      <c r="D43" s="8" t="s">
        <v>70</v>
      </c>
      <c r="E43" s="8" t="s">
        <v>71</v>
      </c>
      <c r="F43" s="205" t="s">
        <v>72</v>
      </c>
      <c r="G43" s="26"/>
      <c r="H43" s="26"/>
      <c r="I43" s="26"/>
      <c r="J43" s="35">
        <f t="shared" si="13"/>
        <v>0</v>
      </c>
      <c r="K43" s="26">
        <v>1</v>
      </c>
      <c r="L43" s="26"/>
      <c r="M43" s="26"/>
      <c r="N43" s="35">
        <f t="shared" si="14"/>
        <v>1</v>
      </c>
      <c r="O43" s="26"/>
      <c r="P43" s="26"/>
      <c r="Q43" s="26"/>
      <c r="R43" s="35">
        <f t="shared" si="15"/>
        <v>0</v>
      </c>
      <c r="S43" s="28"/>
      <c r="T43" s="28"/>
      <c r="U43" s="28"/>
      <c r="V43" s="35">
        <f t="shared" si="16"/>
        <v>0</v>
      </c>
      <c r="W43" s="41"/>
      <c r="X43" s="41"/>
      <c r="Y43" s="41"/>
      <c r="Z43" s="35">
        <f t="shared" si="17"/>
        <v>0</v>
      </c>
      <c r="AA43" s="41"/>
      <c r="AB43" s="41"/>
      <c r="AC43" s="41"/>
      <c r="AD43" s="35">
        <f t="shared" si="11"/>
        <v>0</v>
      </c>
      <c r="AE43" s="41"/>
      <c r="AF43" s="41"/>
      <c r="AG43" s="41"/>
      <c r="AH43" s="35">
        <f t="shared" si="12"/>
        <v>0</v>
      </c>
      <c r="AI43" s="41"/>
      <c r="AJ43" s="41"/>
      <c r="AK43" s="41"/>
      <c r="AL43" s="35">
        <f t="shared" si="7"/>
        <v>0</v>
      </c>
      <c r="AM43" s="157">
        <f t="shared" si="8"/>
        <v>1</v>
      </c>
    </row>
    <row r="44" spans="1:39" ht="42.75" customHeight="1">
      <c r="A44" s="207">
        <f t="shared" si="9"/>
        <v>37</v>
      </c>
      <c r="B44" s="9" t="s">
        <v>64</v>
      </c>
      <c r="C44" s="8"/>
      <c r="D44" s="8" t="s">
        <v>65</v>
      </c>
      <c r="E44" s="13" t="s">
        <v>62</v>
      </c>
      <c r="F44" s="125" t="s">
        <v>63</v>
      </c>
      <c r="G44" s="30"/>
      <c r="H44" s="30"/>
      <c r="I44" s="30"/>
      <c r="J44" s="35">
        <f t="shared" si="13"/>
        <v>0</v>
      </c>
      <c r="K44" s="30"/>
      <c r="L44" s="30"/>
      <c r="M44" s="30"/>
      <c r="N44" s="35">
        <f t="shared" si="14"/>
        <v>0</v>
      </c>
      <c r="O44" s="30"/>
      <c r="P44" s="30"/>
      <c r="Q44" s="30"/>
      <c r="R44" s="35">
        <f t="shared" si="15"/>
        <v>0</v>
      </c>
      <c r="S44" s="30"/>
      <c r="T44" s="30"/>
      <c r="U44" s="30"/>
      <c r="V44" s="35">
        <f t="shared" si="16"/>
        <v>0</v>
      </c>
      <c r="W44" s="41"/>
      <c r="X44" s="41"/>
      <c r="Y44" s="41">
        <v>1</v>
      </c>
      <c r="Z44" s="35">
        <f t="shared" si="17"/>
        <v>1</v>
      </c>
      <c r="AA44" s="41"/>
      <c r="AB44" s="41"/>
      <c r="AC44" s="41"/>
      <c r="AD44" s="35">
        <f t="shared" si="11"/>
        <v>0</v>
      </c>
      <c r="AE44" s="41"/>
      <c r="AF44" s="41"/>
      <c r="AG44" s="41"/>
      <c r="AH44" s="35">
        <f t="shared" si="12"/>
        <v>0</v>
      </c>
      <c r="AI44" s="41"/>
      <c r="AJ44" s="41"/>
      <c r="AK44" s="41"/>
      <c r="AL44" s="35">
        <f t="shared" si="7"/>
        <v>0</v>
      </c>
      <c r="AM44" s="157">
        <f t="shared" si="8"/>
        <v>1</v>
      </c>
    </row>
    <row r="45" spans="1:39" ht="68.25" customHeight="1">
      <c r="A45" s="207">
        <f t="shared" si="9"/>
        <v>38</v>
      </c>
      <c r="B45" s="9" t="s">
        <v>82</v>
      </c>
      <c r="C45" s="8"/>
      <c r="D45" s="17" t="s">
        <v>83</v>
      </c>
      <c r="E45" s="8" t="s">
        <v>221</v>
      </c>
      <c r="F45" s="205" t="s">
        <v>85</v>
      </c>
      <c r="G45" s="26"/>
      <c r="H45" s="26"/>
      <c r="I45" s="26"/>
      <c r="J45" s="35">
        <f t="shared" si="13"/>
        <v>0</v>
      </c>
      <c r="K45" s="26"/>
      <c r="L45" s="26"/>
      <c r="M45" s="26"/>
      <c r="N45" s="35">
        <f t="shared" si="14"/>
        <v>0</v>
      </c>
      <c r="O45" s="26"/>
      <c r="P45" s="26"/>
      <c r="Q45" s="26"/>
      <c r="R45" s="35">
        <f t="shared" si="15"/>
        <v>0</v>
      </c>
      <c r="S45" s="28"/>
      <c r="T45" s="28">
        <v>1</v>
      </c>
      <c r="U45" s="28"/>
      <c r="V45" s="35">
        <f t="shared" si="16"/>
        <v>1</v>
      </c>
      <c r="W45" s="41"/>
      <c r="X45" s="41"/>
      <c r="Y45" s="41"/>
      <c r="Z45" s="35">
        <f t="shared" si="17"/>
        <v>0</v>
      </c>
      <c r="AA45" s="41"/>
      <c r="AB45" s="41"/>
      <c r="AC45" s="41"/>
      <c r="AD45" s="35">
        <f t="shared" si="11"/>
        <v>0</v>
      </c>
      <c r="AE45" s="41"/>
      <c r="AF45" s="41"/>
      <c r="AG45" s="41"/>
      <c r="AH45" s="35">
        <f t="shared" si="12"/>
        <v>0</v>
      </c>
      <c r="AI45" s="41"/>
      <c r="AJ45" s="41"/>
      <c r="AK45" s="41"/>
      <c r="AL45" s="35">
        <f t="shared" si="7"/>
        <v>0</v>
      </c>
      <c r="AM45" s="157">
        <f t="shared" si="8"/>
        <v>1</v>
      </c>
    </row>
    <row r="46" spans="1:39" ht="91.5" customHeight="1">
      <c r="A46" s="207">
        <f t="shared" si="9"/>
        <v>39</v>
      </c>
      <c r="B46" s="9" t="s">
        <v>239</v>
      </c>
      <c r="C46" s="8">
        <v>1962</v>
      </c>
      <c r="D46" s="8" t="s">
        <v>143</v>
      </c>
      <c r="E46" s="8" t="s">
        <v>144</v>
      </c>
      <c r="F46" s="205" t="s">
        <v>145</v>
      </c>
      <c r="G46" s="26">
        <v>1</v>
      </c>
      <c r="H46" s="26"/>
      <c r="I46" s="26"/>
      <c r="J46" s="35">
        <f t="shared" si="13"/>
        <v>1</v>
      </c>
      <c r="K46" s="26"/>
      <c r="L46" s="26"/>
      <c r="M46" s="26"/>
      <c r="N46" s="35">
        <f t="shared" si="14"/>
        <v>0</v>
      </c>
      <c r="O46" s="26"/>
      <c r="P46" s="26"/>
      <c r="Q46" s="26"/>
      <c r="R46" s="35">
        <f t="shared" si="15"/>
        <v>0</v>
      </c>
      <c r="S46" s="28"/>
      <c r="T46" s="28"/>
      <c r="U46" s="28"/>
      <c r="V46" s="35">
        <f t="shared" si="16"/>
        <v>0</v>
      </c>
      <c r="W46" s="41"/>
      <c r="X46" s="41"/>
      <c r="Y46" s="41"/>
      <c r="Z46" s="35">
        <f t="shared" si="17"/>
        <v>0</v>
      </c>
      <c r="AA46" s="41"/>
      <c r="AB46" s="41"/>
      <c r="AC46" s="41"/>
      <c r="AD46" s="35">
        <f t="shared" si="11"/>
        <v>0</v>
      </c>
      <c r="AE46" s="41"/>
      <c r="AF46" s="41"/>
      <c r="AG46" s="41"/>
      <c r="AH46" s="35">
        <f t="shared" si="12"/>
        <v>0</v>
      </c>
      <c r="AI46" s="41"/>
      <c r="AJ46" s="41"/>
      <c r="AK46" s="41"/>
      <c r="AL46" s="35">
        <f t="shared" si="7"/>
        <v>0</v>
      </c>
      <c r="AM46" s="157">
        <f t="shared" si="8"/>
        <v>1</v>
      </c>
    </row>
    <row r="47" spans="1:39" ht="91.5" customHeight="1">
      <c r="A47" s="207">
        <f t="shared" si="9"/>
        <v>40</v>
      </c>
      <c r="B47" s="9" t="s">
        <v>130</v>
      </c>
      <c r="C47" s="8">
        <v>1976</v>
      </c>
      <c r="D47" s="9" t="s">
        <v>244</v>
      </c>
      <c r="E47" s="8" t="s">
        <v>132</v>
      </c>
      <c r="F47" s="205" t="s">
        <v>94</v>
      </c>
      <c r="G47" s="26"/>
      <c r="H47" s="26"/>
      <c r="I47" s="26"/>
      <c r="J47" s="35">
        <f t="shared" si="13"/>
        <v>0</v>
      </c>
      <c r="K47" s="26"/>
      <c r="L47" s="26"/>
      <c r="M47" s="26"/>
      <c r="N47" s="35">
        <f t="shared" si="14"/>
        <v>0</v>
      </c>
      <c r="O47" s="26"/>
      <c r="P47" s="26"/>
      <c r="Q47" s="26"/>
      <c r="R47" s="35">
        <f t="shared" si="15"/>
        <v>0</v>
      </c>
      <c r="S47" s="28"/>
      <c r="T47" s="28"/>
      <c r="U47" s="28"/>
      <c r="V47" s="35">
        <f t="shared" si="16"/>
        <v>0</v>
      </c>
      <c r="W47" s="41"/>
      <c r="X47" s="41"/>
      <c r="Y47" s="41"/>
      <c r="Z47" s="35">
        <f t="shared" si="17"/>
        <v>0</v>
      </c>
      <c r="AA47" s="41">
        <v>0</v>
      </c>
      <c r="AB47" s="41">
        <v>1</v>
      </c>
      <c r="AC47" s="41"/>
      <c r="AD47" s="35">
        <f t="shared" si="11"/>
        <v>1</v>
      </c>
      <c r="AE47" s="41"/>
      <c r="AF47" s="41"/>
      <c r="AG47" s="41"/>
      <c r="AH47" s="35">
        <f t="shared" si="12"/>
        <v>0</v>
      </c>
      <c r="AI47" s="41"/>
      <c r="AJ47" s="41"/>
      <c r="AK47" s="41"/>
      <c r="AL47" s="35">
        <f t="shared" si="7"/>
        <v>0</v>
      </c>
      <c r="AM47" s="157">
        <f t="shared" si="8"/>
        <v>1</v>
      </c>
    </row>
    <row r="48" spans="1:39" ht="91.5" customHeight="1">
      <c r="A48" s="207">
        <f t="shared" si="9"/>
        <v>41</v>
      </c>
      <c r="B48" s="123" t="s">
        <v>235</v>
      </c>
      <c r="C48" s="124"/>
      <c r="D48" s="201" t="s">
        <v>43</v>
      </c>
      <c r="E48" s="13" t="s">
        <v>44</v>
      </c>
      <c r="F48" s="125" t="s">
        <v>45</v>
      </c>
      <c r="G48" s="30"/>
      <c r="H48" s="30"/>
      <c r="I48" s="31"/>
      <c r="J48" s="35">
        <f t="shared" si="13"/>
        <v>0</v>
      </c>
      <c r="K48" s="31"/>
      <c r="L48" s="31"/>
      <c r="M48" s="31"/>
      <c r="N48" s="35">
        <f t="shared" si="14"/>
        <v>0</v>
      </c>
      <c r="O48" s="31"/>
      <c r="P48" s="31">
        <v>0</v>
      </c>
      <c r="Q48" s="31"/>
      <c r="R48" s="35">
        <f t="shared" si="15"/>
        <v>0</v>
      </c>
      <c r="S48" s="31"/>
      <c r="T48" s="31"/>
      <c r="U48" s="31"/>
      <c r="V48" s="35">
        <f t="shared" si="16"/>
        <v>0</v>
      </c>
      <c r="W48" s="31"/>
      <c r="X48" s="31"/>
      <c r="Y48" s="31"/>
      <c r="Z48" s="35">
        <f t="shared" si="17"/>
        <v>0</v>
      </c>
      <c r="AA48" s="41"/>
      <c r="AB48" s="41"/>
      <c r="AC48" s="41"/>
      <c r="AD48" s="35">
        <f t="shared" si="11"/>
        <v>0</v>
      </c>
      <c r="AE48" s="41"/>
      <c r="AF48" s="41"/>
      <c r="AG48" s="41"/>
      <c r="AH48" s="35">
        <f t="shared" si="12"/>
        <v>0</v>
      </c>
      <c r="AI48" s="41"/>
      <c r="AJ48" s="41"/>
      <c r="AK48" s="41"/>
      <c r="AL48" s="35">
        <f t="shared" si="7"/>
        <v>0</v>
      </c>
      <c r="AM48" s="157">
        <f t="shared" si="8"/>
        <v>0</v>
      </c>
    </row>
    <row r="49" spans="1:39" ht="45.75" customHeight="1">
      <c r="A49" s="207">
        <f t="shared" si="9"/>
        <v>42</v>
      </c>
      <c r="B49" s="8" t="s">
        <v>87</v>
      </c>
      <c r="C49" s="13"/>
      <c r="D49" s="14" t="s">
        <v>88</v>
      </c>
      <c r="E49" s="13" t="s">
        <v>44</v>
      </c>
      <c r="F49" s="125" t="s">
        <v>45</v>
      </c>
      <c r="G49" s="30"/>
      <c r="H49" s="30"/>
      <c r="I49" s="31"/>
      <c r="J49" s="35">
        <f t="shared" si="13"/>
        <v>0</v>
      </c>
      <c r="K49" s="31"/>
      <c r="L49" s="31"/>
      <c r="M49" s="31"/>
      <c r="N49" s="35">
        <f t="shared" si="14"/>
        <v>0</v>
      </c>
      <c r="O49" s="31"/>
      <c r="P49" s="31">
        <v>0</v>
      </c>
      <c r="Q49" s="31"/>
      <c r="R49" s="35">
        <f t="shared" si="15"/>
        <v>0</v>
      </c>
      <c r="S49" s="31"/>
      <c r="T49" s="31"/>
      <c r="U49" s="31"/>
      <c r="V49" s="35">
        <f t="shared" si="16"/>
        <v>0</v>
      </c>
      <c r="W49" s="31"/>
      <c r="X49" s="31"/>
      <c r="Y49" s="31"/>
      <c r="Z49" s="35">
        <f t="shared" si="17"/>
        <v>0</v>
      </c>
      <c r="AA49" s="41"/>
      <c r="AB49" s="41"/>
      <c r="AC49" s="41"/>
      <c r="AD49" s="35">
        <f t="shared" si="11"/>
        <v>0</v>
      </c>
      <c r="AE49" s="41"/>
      <c r="AF49" s="41"/>
      <c r="AG49" s="41"/>
      <c r="AH49" s="35">
        <f t="shared" si="12"/>
        <v>0</v>
      </c>
      <c r="AI49" s="41"/>
      <c r="AJ49" s="41"/>
      <c r="AK49" s="41"/>
      <c r="AL49" s="35">
        <f t="shared" si="7"/>
        <v>0</v>
      </c>
      <c r="AM49" s="157">
        <f t="shared" si="8"/>
        <v>0</v>
      </c>
    </row>
    <row r="50" spans="1:39">
      <c r="A50" s="6"/>
      <c r="B50" s="56"/>
      <c r="C50" s="59"/>
      <c r="D50" s="57"/>
      <c r="E50" s="57"/>
      <c r="F50" s="126" t="s">
        <v>49</v>
      </c>
      <c r="G50" s="33"/>
      <c r="H50" s="33"/>
      <c r="I50" s="20"/>
      <c r="J50" s="21"/>
      <c r="K50" s="20"/>
      <c r="L50" s="20"/>
      <c r="M50" s="20"/>
      <c r="N50" s="21"/>
      <c r="O50" s="20"/>
      <c r="P50" s="20"/>
      <c r="Q50" s="20"/>
      <c r="R50" s="21"/>
      <c r="S50" s="20"/>
      <c r="T50" s="20"/>
      <c r="U50" s="20"/>
      <c r="V50" s="21"/>
      <c r="W50" s="20"/>
      <c r="X50" s="20"/>
      <c r="Y50" s="20"/>
      <c r="Z50" s="21"/>
      <c r="AA50" s="20"/>
      <c r="AB50" s="20"/>
      <c r="AC50" s="20"/>
      <c r="AD50" s="21"/>
      <c r="AE50" s="20"/>
      <c r="AF50" s="20"/>
      <c r="AG50" s="20"/>
      <c r="AH50" s="21"/>
      <c r="AI50" s="20"/>
      <c r="AJ50" s="20"/>
      <c r="AK50" s="20"/>
      <c r="AL50" s="21"/>
    </row>
    <row r="51" spans="1:39">
      <c r="A51" s="6"/>
      <c r="B51" s="60"/>
      <c r="C51" s="61"/>
      <c r="D51" s="62"/>
      <c r="E51" s="57"/>
      <c r="F51" s="126"/>
      <c r="G51" s="33"/>
      <c r="H51" s="33"/>
      <c r="I51" s="20"/>
      <c r="J51" s="21"/>
      <c r="K51" s="20"/>
      <c r="L51" s="33"/>
      <c r="M51" s="33"/>
      <c r="N51" s="21"/>
      <c r="O51" s="20"/>
      <c r="P51" s="33"/>
      <c r="Q51" s="33"/>
      <c r="R51" s="21"/>
      <c r="S51" s="20"/>
      <c r="T51" s="33"/>
      <c r="U51" s="33"/>
      <c r="V51" s="21"/>
      <c r="W51" s="20"/>
      <c r="X51" s="33"/>
      <c r="Y51" s="33"/>
      <c r="Z51" s="21"/>
      <c r="AA51" s="20"/>
      <c r="AB51" s="33"/>
      <c r="AC51" s="33"/>
      <c r="AD51" s="21"/>
      <c r="AE51" s="20"/>
      <c r="AF51" s="33"/>
      <c r="AG51" s="33"/>
      <c r="AH51" s="21"/>
      <c r="AI51" s="20"/>
      <c r="AJ51" s="33"/>
      <c r="AK51" s="33"/>
      <c r="AL51" s="21"/>
    </row>
  </sheetData>
  <sortState ref="B8:AM49">
    <sortCondition descending="1" ref="AM8:AM49"/>
  </sortState>
  <mergeCells count="27">
    <mergeCell ref="AA6:AC6"/>
    <mergeCell ref="AD6:AD7"/>
    <mergeCell ref="AE6:AG6"/>
    <mergeCell ref="AH6:AH7"/>
    <mergeCell ref="AI6:AK6"/>
    <mergeCell ref="Z6:Z7"/>
    <mergeCell ref="O6:Q6"/>
    <mergeCell ref="R6:R7"/>
    <mergeCell ref="S6:U6"/>
    <mergeCell ref="V6:V7"/>
    <mergeCell ref="W6:Y6"/>
    <mergeCell ref="AM6:AM7"/>
    <mergeCell ref="AL6:AL7"/>
    <mergeCell ref="N6:N7"/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I6"/>
    <mergeCell ref="J6:J7"/>
    <mergeCell ref="K6:M6"/>
  </mergeCells>
  <pageMargins left="0.25" right="0.25" top="0.75" bottom="0.75" header="0.3" footer="0.3"/>
  <pageSetup paperSize="9" scale="32" fitToWidth="2" fitToHeight="0" orientation="portrait" horizontalDpi="180" verticalDpi="180" r:id="rId1"/>
  <rowBreaks count="1" manualBreakCount="1">
    <brk id="50" max="16383" man="1"/>
  </rowBreaks>
  <colBreaks count="1" manualBreakCount="1">
    <brk id="35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tabSelected="1" view="pageBreakPreview" topLeftCell="A5" zoomScale="21" zoomScaleNormal="35" zoomScaleSheetLayoutView="21" workbookViewId="0">
      <selection activeCell="E36" sqref="E36"/>
    </sheetView>
  </sheetViews>
  <sheetFormatPr defaultRowHeight="61.5"/>
  <cols>
    <col min="2" max="2" width="20.7109375" style="55" customWidth="1"/>
    <col min="3" max="3" width="130.42578125" style="55" customWidth="1"/>
    <col min="4" max="4" width="33.140625" style="64" customWidth="1"/>
    <col min="5" max="5" width="85.140625" style="167" customWidth="1"/>
    <col min="6" max="6" width="62" style="64" customWidth="1"/>
    <col min="7" max="7" width="68.42578125" style="64" customWidth="1"/>
    <col min="8" max="8" width="14.42578125" style="64" customWidth="1"/>
    <col min="9" max="9" width="15.7109375" style="64" customWidth="1"/>
    <col min="10" max="10" width="13.5703125" style="64" customWidth="1"/>
    <col min="11" max="11" width="21.42578125" style="64" customWidth="1"/>
    <col min="12" max="12" width="16.28515625" style="128" customWidth="1"/>
    <col min="13" max="13" width="18.5703125" style="64" customWidth="1"/>
    <col min="14" max="14" width="15.28515625" style="128" customWidth="1"/>
    <col min="15" max="15" width="19.140625" style="64" customWidth="1"/>
    <col min="16" max="16" width="13.5703125" style="128" customWidth="1"/>
    <col min="17" max="17" width="13.28515625" style="128" customWidth="1"/>
    <col min="18" max="18" width="10.42578125" style="128" customWidth="1"/>
    <col min="19" max="19" width="18" style="64" customWidth="1"/>
    <col min="20" max="20" width="15.28515625" style="128" customWidth="1"/>
    <col min="21" max="21" width="11.7109375" style="128" customWidth="1"/>
    <col min="22" max="22" width="14.7109375" style="128" customWidth="1"/>
    <col min="23" max="23" width="17.28515625" style="64" customWidth="1"/>
    <col min="24" max="24" width="11" style="128" customWidth="1"/>
    <col min="25" max="25" width="12.28515625" style="64" customWidth="1"/>
    <col min="26" max="26" width="12.85546875" style="64" customWidth="1"/>
    <col min="27" max="27" width="18" style="64" customWidth="1"/>
    <col min="28" max="28" width="11" style="64" customWidth="1"/>
    <col min="29" max="29" width="12.28515625" style="128" customWidth="1"/>
    <col min="30" max="30" width="12.85546875" style="64" customWidth="1"/>
    <col min="31" max="31" width="18" style="64" customWidth="1"/>
    <col min="32" max="32" width="15.85546875" style="64" customWidth="1"/>
    <col min="33" max="33" width="15.85546875" style="128" customWidth="1"/>
    <col min="34" max="34" width="15.85546875" style="64" customWidth="1"/>
    <col min="35" max="35" width="18.28515625" style="64" customWidth="1"/>
    <col min="36" max="36" width="15.85546875" style="64" customWidth="1"/>
    <col min="37" max="37" width="15.85546875" style="128" customWidth="1"/>
    <col min="38" max="38" width="15.85546875" style="64" customWidth="1"/>
    <col min="39" max="39" width="19" style="64" customWidth="1"/>
    <col min="40" max="40" width="24" customWidth="1"/>
  </cols>
  <sheetData>
    <row r="1" spans="1:40" ht="92.25" customHeight="1">
      <c r="B1" s="263" t="s">
        <v>273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95"/>
      <c r="X1" s="96"/>
      <c r="Y1" s="96"/>
      <c r="Z1" s="96"/>
      <c r="AA1" s="95"/>
      <c r="AB1" s="73"/>
      <c r="AC1" s="73"/>
      <c r="AD1" s="73"/>
      <c r="AE1" s="57"/>
      <c r="AF1" s="73"/>
      <c r="AG1" s="73"/>
      <c r="AH1" s="73"/>
      <c r="AI1" s="57"/>
      <c r="AJ1" s="73"/>
      <c r="AK1" s="73"/>
      <c r="AL1" s="73"/>
      <c r="AM1" s="57"/>
    </row>
    <row r="2" spans="1:40" s="45" customFormat="1" ht="92.25" customHeight="1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95"/>
      <c r="T2" s="96"/>
      <c r="U2" s="96"/>
      <c r="V2" s="96"/>
      <c r="W2" s="95"/>
      <c r="X2" s="96"/>
      <c r="Y2" s="96"/>
      <c r="Z2" s="96"/>
      <c r="AA2" s="95"/>
      <c r="AB2" s="72"/>
      <c r="AC2" s="72"/>
      <c r="AD2" s="72"/>
      <c r="AE2" s="7"/>
      <c r="AF2" s="72"/>
      <c r="AG2" s="72"/>
      <c r="AH2" s="72"/>
      <c r="AI2" s="7"/>
      <c r="AJ2" s="72"/>
      <c r="AK2" s="72"/>
      <c r="AL2" s="72"/>
      <c r="AM2" s="7"/>
    </row>
    <row r="3" spans="1:40" ht="11.25" customHeight="1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95"/>
      <c r="T3" s="96"/>
      <c r="U3" s="96"/>
      <c r="V3" s="96"/>
      <c r="W3" s="95"/>
      <c r="X3" s="96"/>
      <c r="Y3" s="96"/>
      <c r="Z3" s="96"/>
      <c r="AA3" s="95"/>
      <c r="AB3" s="73"/>
      <c r="AC3" s="73"/>
      <c r="AD3" s="73"/>
      <c r="AE3" s="57"/>
      <c r="AF3" s="73"/>
      <c r="AG3" s="73"/>
      <c r="AH3" s="73"/>
      <c r="AI3" s="57"/>
      <c r="AJ3" s="73"/>
      <c r="AK3" s="73"/>
      <c r="AL3" s="73"/>
      <c r="AM3" s="57"/>
    </row>
    <row r="4" spans="1:40" s="55" customFormat="1" ht="92.25" customHeight="1">
      <c r="B4" s="264" t="s">
        <v>227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96"/>
      <c r="S4" s="95"/>
      <c r="T4" s="96"/>
      <c r="U4" s="96"/>
      <c r="V4" s="96"/>
      <c r="W4" s="95"/>
      <c r="X4" s="96"/>
      <c r="Y4" s="96"/>
      <c r="Z4" s="96"/>
      <c r="AA4" s="95"/>
      <c r="AB4" s="96"/>
      <c r="AC4" s="96"/>
      <c r="AD4" s="96"/>
      <c r="AE4" s="95"/>
      <c r="AF4" s="96"/>
      <c r="AG4" s="96"/>
      <c r="AH4" s="96"/>
      <c r="AI4" s="95"/>
      <c r="AJ4" s="96"/>
      <c r="AK4" s="96"/>
      <c r="AL4" s="96"/>
      <c r="AM4" s="95"/>
    </row>
    <row r="5" spans="1:40" s="90" customFormat="1" ht="92.25" customHeight="1">
      <c r="B5" s="265" t="s">
        <v>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96"/>
      <c r="W5" s="95"/>
      <c r="X5" s="96"/>
      <c r="Y5" s="96"/>
      <c r="Z5" s="96"/>
      <c r="AA5" s="95"/>
      <c r="AB5" s="20"/>
      <c r="AC5" s="20"/>
      <c r="AD5" s="20"/>
      <c r="AE5" s="21"/>
      <c r="AF5" s="20"/>
      <c r="AG5" s="20"/>
      <c r="AH5" s="20"/>
      <c r="AI5" s="21"/>
      <c r="AJ5" s="20"/>
      <c r="AK5" s="20"/>
      <c r="AL5" s="20"/>
      <c r="AM5" s="21"/>
    </row>
    <row r="6" spans="1:40" s="90" customFormat="1" ht="36">
      <c r="B6" s="121"/>
      <c r="C6" s="121"/>
      <c r="D6" s="121"/>
      <c r="E6" s="161"/>
      <c r="F6" s="121"/>
      <c r="G6" s="121"/>
      <c r="H6" s="122"/>
      <c r="I6" s="122"/>
      <c r="J6" s="20"/>
      <c r="K6" s="21"/>
      <c r="L6" s="20"/>
      <c r="M6" s="20"/>
      <c r="N6" s="20"/>
      <c r="O6" s="21"/>
      <c r="P6" s="20"/>
      <c r="Q6" s="20"/>
      <c r="R6" s="20"/>
      <c r="S6" s="21"/>
      <c r="T6" s="20"/>
      <c r="U6" s="20"/>
      <c r="V6" s="20"/>
      <c r="W6" s="21"/>
      <c r="X6" s="20"/>
      <c r="Y6" s="20"/>
      <c r="Z6" s="20"/>
      <c r="AA6" s="21"/>
      <c r="AB6" s="20"/>
      <c r="AC6" s="20"/>
      <c r="AD6" s="20"/>
      <c r="AE6" s="21"/>
      <c r="AF6" s="20"/>
      <c r="AG6" s="20"/>
      <c r="AH6" s="20"/>
      <c r="AI6" s="21"/>
      <c r="AJ6" s="20"/>
      <c r="AK6" s="20"/>
      <c r="AL6" s="20"/>
      <c r="AM6" s="21"/>
    </row>
    <row r="7" spans="1:40" s="55" customFormat="1" ht="67.5" customHeight="1">
      <c r="A7" s="132"/>
      <c r="B7" s="266" t="s">
        <v>307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86"/>
    </row>
    <row r="8" spans="1:40" ht="51" customHeight="1">
      <c r="A8" s="119"/>
      <c r="B8" s="119"/>
      <c r="C8" s="119"/>
      <c r="D8" s="119"/>
      <c r="E8" s="162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22"/>
      <c r="AB8"/>
      <c r="AC8"/>
      <c r="AD8"/>
      <c r="AE8"/>
      <c r="AF8"/>
      <c r="AG8"/>
      <c r="AH8"/>
      <c r="AI8"/>
      <c r="AJ8"/>
      <c r="AK8"/>
      <c r="AL8"/>
      <c r="AM8"/>
    </row>
    <row r="9" spans="1:40" ht="51" customHeight="1" thickBot="1">
      <c r="A9" s="119"/>
      <c r="B9" s="119"/>
      <c r="C9" s="119"/>
      <c r="D9" s="119"/>
      <c r="E9" s="162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22"/>
      <c r="AB9"/>
      <c r="AC9"/>
      <c r="AD9"/>
      <c r="AE9"/>
      <c r="AF9"/>
      <c r="AG9"/>
      <c r="AH9"/>
      <c r="AI9"/>
      <c r="AJ9"/>
      <c r="AK9"/>
      <c r="AL9"/>
      <c r="AM9"/>
    </row>
    <row r="10" spans="1:40" ht="220.5" customHeight="1">
      <c r="B10" s="244" t="s">
        <v>269</v>
      </c>
      <c r="C10" s="267" t="s">
        <v>3</v>
      </c>
      <c r="D10" s="216" t="s">
        <v>4</v>
      </c>
      <c r="E10" s="269" t="s">
        <v>5</v>
      </c>
      <c r="F10" s="216" t="s">
        <v>6</v>
      </c>
      <c r="G10" s="218" t="s">
        <v>7</v>
      </c>
      <c r="H10" s="255" t="s">
        <v>8</v>
      </c>
      <c r="I10" s="256"/>
      <c r="J10" s="256"/>
      <c r="K10" s="257"/>
      <c r="L10" s="258" t="s">
        <v>10</v>
      </c>
      <c r="M10" s="256"/>
      <c r="N10" s="259"/>
      <c r="O10" s="262" t="s">
        <v>11</v>
      </c>
      <c r="P10" s="258" t="s">
        <v>12</v>
      </c>
      <c r="Q10" s="256"/>
      <c r="R10" s="259"/>
      <c r="S10" s="262" t="s">
        <v>13</v>
      </c>
      <c r="T10" s="258" t="s">
        <v>14</v>
      </c>
      <c r="U10" s="256"/>
      <c r="V10" s="259"/>
      <c r="W10" s="262" t="s">
        <v>51</v>
      </c>
      <c r="X10" s="258" t="s">
        <v>15</v>
      </c>
      <c r="Y10" s="256"/>
      <c r="Z10" s="259"/>
      <c r="AA10" s="262" t="s">
        <v>52</v>
      </c>
      <c r="AB10" s="258" t="s">
        <v>240</v>
      </c>
      <c r="AC10" s="256"/>
      <c r="AD10" s="259"/>
      <c r="AE10" s="262" t="s">
        <v>274</v>
      </c>
      <c r="AF10" s="258" t="s">
        <v>275</v>
      </c>
      <c r="AG10" s="256"/>
      <c r="AH10" s="259"/>
      <c r="AI10" s="260" t="s">
        <v>279</v>
      </c>
      <c r="AJ10" s="258" t="s">
        <v>281</v>
      </c>
      <c r="AK10" s="256"/>
      <c r="AL10" s="259"/>
      <c r="AM10" s="260" t="s">
        <v>282</v>
      </c>
      <c r="AN10" s="253" t="s">
        <v>297</v>
      </c>
    </row>
    <row r="11" spans="1:40" s="48" customFormat="1" ht="249" customHeight="1" thickBot="1">
      <c r="B11" s="245"/>
      <c r="C11" s="268"/>
      <c r="D11" s="217"/>
      <c r="E11" s="270"/>
      <c r="F11" s="217"/>
      <c r="G11" s="219"/>
      <c r="H11" s="46">
        <v>41355</v>
      </c>
      <c r="I11" s="46">
        <v>41356</v>
      </c>
      <c r="J11" s="46">
        <v>41357</v>
      </c>
      <c r="K11" s="257"/>
      <c r="L11" s="47" t="s">
        <v>19</v>
      </c>
      <c r="M11" s="47" t="s">
        <v>55</v>
      </c>
      <c r="N11" s="47" t="s">
        <v>56</v>
      </c>
      <c r="O11" s="260"/>
      <c r="P11" s="47">
        <v>41425</v>
      </c>
      <c r="Q11" s="47">
        <v>41426</v>
      </c>
      <c r="R11" s="47">
        <v>41427</v>
      </c>
      <c r="S11" s="260"/>
      <c r="T11" s="47">
        <v>41460</v>
      </c>
      <c r="U11" s="47">
        <v>41461</v>
      </c>
      <c r="V11" s="47">
        <v>41462</v>
      </c>
      <c r="W11" s="260"/>
      <c r="X11" s="47" t="s">
        <v>22</v>
      </c>
      <c r="Y11" s="47" t="s">
        <v>23</v>
      </c>
      <c r="Z11" s="47" t="s">
        <v>24</v>
      </c>
      <c r="AA11" s="260"/>
      <c r="AB11" s="47" t="s">
        <v>241</v>
      </c>
      <c r="AC11" s="47" t="s">
        <v>242</v>
      </c>
      <c r="AD11" s="47" t="s">
        <v>243</v>
      </c>
      <c r="AE11" s="260"/>
      <c r="AF11" s="47" t="s">
        <v>276</v>
      </c>
      <c r="AG11" s="47" t="s">
        <v>277</v>
      </c>
      <c r="AH11" s="47" t="s">
        <v>278</v>
      </c>
      <c r="AI11" s="261"/>
      <c r="AJ11" s="47"/>
      <c r="AK11" s="47"/>
      <c r="AL11" s="47"/>
      <c r="AM11" s="261"/>
      <c r="AN11" s="254"/>
    </row>
    <row r="12" spans="1:40" ht="84" customHeight="1">
      <c r="B12" s="169">
        <v>1</v>
      </c>
      <c r="C12" s="103" t="s">
        <v>127</v>
      </c>
      <c r="D12" s="104"/>
      <c r="E12" s="163" t="s">
        <v>128</v>
      </c>
      <c r="F12" s="105" t="s">
        <v>117</v>
      </c>
      <c r="G12" s="105" t="s">
        <v>129</v>
      </c>
      <c r="H12" s="78"/>
      <c r="I12" s="78"/>
      <c r="J12" s="78"/>
      <c r="K12" s="83">
        <f t="shared" ref="K12:K43" si="0">J12+I12+H12</f>
        <v>0</v>
      </c>
      <c r="L12" s="78">
        <v>5</v>
      </c>
      <c r="M12" s="78">
        <v>13</v>
      </c>
      <c r="N12" s="78"/>
      <c r="O12" s="83">
        <f t="shared" ref="O12:O43" si="1">N12+M12+L12</f>
        <v>18</v>
      </c>
      <c r="P12" s="78">
        <v>5</v>
      </c>
      <c r="Q12" s="78">
        <v>0</v>
      </c>
      <c r="R12" s="78">
        <v>6</v>
      </c>
      <c r="S12" s="83">
        <f t="shared" ref="S12:S43" si="2">R12+Q12+P12</f>
        <v>11</v>
      </c>
      <c r="T12" s="78">
        <v>5</v>
      </c>
      <c r="U12" s="78"/>
      <c r="V12" s="78"/>
      <c r="W12" s="83">
        <f t="shared" ref="W12:W43" si="3">V12+U12+T12</f>
        <v>5</v>
      </c>
      <c r="X12" s="78"/>
      <c r="Y12" s="78"/>
      <c r="Z12" s="78"/>
      <c r="AA12" s="83">
        <f t="shared" ref="AA12:AA43" si="4">Z12+Y12+X12</f>
        <v>0</v>
      </c>
      <c r="AB12" s="78"/>
      <c r="AC12" s="78"/>
      <c r="AD12" s="78"/>
      <c r="AE12" s="83">
        <f t="shared" ref="AE12:AE43" si="5">AD12+AC12+AB12</f>
        <v>0</v>
      </c>
      <c r="AF12" s="78">
        <v>4</v>
      </c>
      <c r="AG12" s="78">
        <v>8</v>
      </c>
      <c r="AH12" s="78"/>
      <c r="AI12" s="83">
        <f t="shared" ref="AI12:AI43" si="6">AH12+AG12+AF12</f>
        <v>12</v>
      </c>
      <c r="AJ12" s="78"/>
      <c r="AK12" s="78"/>
      <c r="AL12" s="78">
        <v>12</v>
      </c>
      <c r="AM12" s="83">
        <f t="shared" ref="AM12:AM43" si="7">AL12+AK12+AJ12</f>
        <v>12</v>
      </c>
      <c r="AN12" s="145">
        <f t="shared" ref="AN12:AN43" si="8">AI12+AE12+AA12+W12+S12+O12+K12+AM12</f>
        <v>58</v>
      </c>
    </row>
    <row r="13" spans="1:40" ht="84" customHeight="1">
      <c r="B13" s="170">
        <f>B12+1</f>
        <v>2</v>
      </c>
      <c r="C13" s="106" t="s">
        <v>174</v>
      </c>
      <c r="D13" s="107"/>
      <c r="E13" s="108" t="s">
        <v>175</v>
      </c>
      <c r="F13" s="109" t="s">
        <v>71</v>
      </c>
      <c r="G13" s="105" t="s">
        <v>72</v>
      </c>
      <c r="H13" s="78"/>
      <c r="I13" s="78"/>
      <c r="J13" s="78"/>
      <c r="K13" s="83">
        <f t="shared" si="0"/>
        <v>0</v>
      </c>
      <c r="L13" s="78">
        <v>11</v>
      </c>
      <c r="M13" s="78"/>
      <c r="N13" s="78"/>
      <c r="O13" s="83">
        <f t="shared" si="1"/>
        <v>11</v>
      </c>
      <c r="P13" s="78"/>
      <c r="Q13" s="78"/>
      <c r="R13" s="78"/>
      <c r="S13" s="83">
        <f t="shared" si="2"/>
        <v>0</v>
      </c>
      <c r="T13" s="78"/>
      <c r="U13" s="78"/>
      <c r="V13" s="78"/>
      <c r="W13" s="83">
        <f t="shared" si="3"/>
        <v>0</v>
      </c>
      <c r="X13" s="78">
        <v>2</v>
      </c>
      <c r="Y13" s="78"/>
      <c r="Z13" s="78"/>
      <c r="AA13" s="83">
        <f t="shared" si="4"/>
        <v>2</v>
      </c>
      <c r="AB13" s="78"/>
      <c r="AC13" s="78"/>
      <c r="AD13" s="78"/>
      <c r="AE13" s="83">
        <f t="shared" si="5"/>
        <v>0</v>
      </c>
      <c r="AF13" s="78"/>
      <c r="AG13" s="78"/>
      <c r="AH13" s="78"/>
      <c r="AI13" s="83">
        <f t="shared" si="6"/>
        <v>0</v>
      </c>
      <c r="AJ13" s="78">
        <v>9</v>
      </c>
      <c r="AK13" s="78">
        <v>14</v>
      </c>
      <c r="AL13" s="78">
        <v>13</v>
      </c>
      <c r="AM13" s="83">
        <f t="shared" si="7"/>
        <v>36</v>
      </c>
      <c r="AN13" s="145">
        <f t="shared" si="8"/>
        <v>49</v>
      </c>
    </row>
    <row r="14" spans="1:40" ht="84" customHeight="1">
      <c r="B14" s="170">
        <f t="shared" ref="B14:B31" si="9">B13+1</f>
        <v>3</v>
      </c>
      <c r="C14" s="106" t="s">
        <v>96</v>
      </c>
      <c r="D14" s="107">
        <v>1970</v>
      </c>
      <c r="E14" s="108" t="s">
        <v>97</v>
      </c>
      <c r="F14" s="109" t="s">
        <v>98</v>
      </c>
      <c r="G14" s="105" t="s">
        <v>99</v>
      </c>
      <c r="H14" s="78"/>
      <c r="I14" s="78">
        <v>3</v>
      </c>
      <c r="J14" s="78">
        <v>1</v>
      </c>
      <c r="K14" s="83">
        <f t="shared" si="0"/>
        <v>4</v>
      </c>
      <c r="L14" s="78">
        <v>2</v>
      </c>
      <c r="M14" s="78">
        <v>8</v>
      </c>
      <c r="N14" s="78">
        <v>4</v>
      </c>
      <c r="O14" s="83">
        <f t="shared" si="1"/>
        <v>14</v>
      </c>
      <c r="P14" s="78">
        <v>2</v>
      </c>
      <c r="Q14" s="78">
        <v>3</v>
      </c>
      <c r="R14" s="78">
        <v>5</v>
      </c>
      <c r="S14" s="83">
        <f t="shared" si="2"/>
        <v>10</v>
      </c>
      <c r="T14" s="78"/>
      <c r="U14" s="78"/>
      <c r="V14" s="78"/>
      <c r="W14" s="83">
        <f t="shared" si="3"/>
        <v>0</v>
      </c>
      <c r="X14" s="78"/>
      <c r="Y14" s="78"/>
      <c r="Z14" s="78"/>
      <c r="AA14" s="83">
        <f t="shared" si="4"/>
        <v>0</v>
      </c>
      <c r="AB14" s="78"/>
      <c r="AC14" s="78">
        <v>3</v>
      </c>
      <c r="AD14" s="78">
        <v>4</v>
      </c>
      <c r="AE14" s="83">
        <f t="shared" si="5"/>
        <v>7</v>
      </c>
      <c r="AF14" s="78"/>
      <c r="AG14" s="78"/>
      <c r="AH14" s="78"/>
      <c r="AI14" s="83">
        <f t="shared" si="6"/>
        <v>0</v>
      </c>
      <c r="AJ14" s="78">
        <v>1</v>
      </c>
      <c r="AK14" s="78">
        <v>4</v>
      </c>
      <c r="AL14" s="78">
        <v>8</v>
      </c>
      <c r="AM14" s="83">
        <f t="shared" si="7"/>
        <v>13</v>
      </c>
      <c r="AN14" s="145">
        <f t="shared" si="8"/>
        <v>48</v>
      </c>
    </row>
    <row r="15" spans="1:40" ht="71.25" customHeight="1">
      <c r="B15" s="170">
        <f t="shared" si="9"/>
        <v>4</v>
      </c>
      <c r="C15" s="106" t="s">
        <v>229</v>
      </c>
      <c r="D15" s="107">
        <v>1976</v>
      </c>
      <c r="E15" s="108" t="s">
        <v>302</v>
      </c>
      <c r="F15" s="109" t="s">
        <v>120</v>
      </c>
      <c r="G15" s="105" t="s">
        <v>121</v>
      </c>
      <c r="H15" s="78"/>
      <c r="I15" s="78"/>
      <c r="J15" s="78"/>
      <c r="K15" s="83">
        <f t="shared" si="0"/>
        <v>0</v>
      </c>
      <c r="L15" s="78">
        <v>8</v>
      </c>
      <c r="M15" s="78">
        <v>10</v>
      </c>
      <c r="N15" s="78">
        <v>8</v>
      </c>
      <c r="O15" s="83">
        <f t="shared" si="1"/>
        <v>26</v>
      </c>
      <c r="P15" s="78"/>
      <c r="Q15" s="78"/>
      <c r="R15" s="78"/>
      <c r="S15" s="83">
        <f t="shared" si="2"/>
        <v>0</v>
      </c>
      <c r="T15" s="78"/>
      <c r="U15" s="78"/>
      <c r="V15" s="78"/>
      <c r="W15" s="83">
        <f t="shared" si="3"/>
        <v>0</v>
      </c>
      <c r="X15" s="78"/>
      <c r="Y15" s="78"/>
      <c r="Z15" s="78"/>
      <c r="AA15" s="83">
        <f t="shared" si="4"/>
        <v>0</v>
      </c>
      <c r="AB15" s="78"/>
      <c r="AC15" s="78"/>
      <c r="AD15" s="78"/>
      <c r="AE15" s="83">
        <f t="shared" si="5"/>
        <v>0</v>
      </c>
      <c r="AF15" s="78"/>
      <c r="AG15" s="78"/>
      <c r="AH15" s="78"/>
      <c r="AI15" s="83">
        <f t="shared" si="6"/>
        <v>0</v>
      </c>
      <c r="AJ15" s="78"/>
      <c r="AK15" s="78">
        <v>5</v>
      </c>
      <c r="AL15" s="78">
        <v>7</v>
      </c>
      <c r="AM15" s="83">
        <f t="shared" si="7"/>
        <v>12</v>
      </c>
      <c r="AN15" s="145">
        <f t="shared" si="8"/>
        <v>38</v>
      </c>
    </row>
    <row r="16" spans="1:40" ht="86.25" customHeight="1">
      <c r="B16" s="170">
        <f t="shared" si="9"/>
        <v>5</v>
      </c>
      <c r="C16" s="51" t="s">
        <v>211</v>
      </c>
      <c r="D16" s="104"/>
      <c r="E16" s="52" t="s">
        <v>212</v>
      </c>
      <c r="F16" s="52" t="s">
        <v>213</v>
      </c>
      <c r="G16" s="53" t="s">
        <v>69</v>
      </c>
      <c r="H16" s="116"/>
      <c r="I16" s="116"/>
      <c r="J16" s="78"/>
      <c r="K16" s="83">
        <f t="shared" si="0"/>
        <v>0</v>
      </c>
      <c r="L16" s="78"/>
      <c r="M16" s="78"/>
      <c r="N16" s="78"/>
      <c r="O16" s="83">
        <f t="shared" si="1"/>
        <v>0</v>
      </c>
      <c r="P16" s="78"/>
      <c r="Q16" s="78"/>
      <c r="R16" s="78"/>
      <c r="S16" s="83">
        <f t="shared" si="2"/>
        <v>0</v>
      </c>
      <c r="T16" s="78"/>
      <c r="U16" s="78"/>
      <c r="V16" s="78"/>
      <c r="W16" s="83">
        <f t="shared" si="3"/>
        <v>0</v>
      </c>
      <c r="X16" s="78"/>
      <c r="Y16" s="78"/>
      <c r="Z16" s="78"/>
      <c r="AA16" s="83">
        <f t="shared" si="4"/>
        <v>0</v>
      </c>
      <c r="AB16" s="78"/>
      <c r="AC16" s="78"/>
      <c r="AD16" s="78"/>
      <c r="AE16" s="83">
        <f t="shared" si="5"/>
        <v>0</v>
      </c>
      <c r="AF16" s="78">
        <v>1</v>
      </c>
      <c r="AG16" s="78">
        <v>7</v>
      </c>
      <c r="AH16" s="78">
        <v>4</v>
      </c>
      <c r="AI16" s="83">
        <f t="shared" si="6"/>
        <v>12</v>
      </c>
      <c r="AJ16" s="78">
        <v>6</v>
      </c>
      <c r="AK16" s="78">
        <v>11</v>
      </c>
      <c r="AL16" s="78">
        <v>9</v>
      </c>
      <c r="AM16" s="83">
        <f t="shared" si="7"/>
        <v>26</v>
      </c>
      <c r="AN16" s="145">
        <f t="shared" si="8"/>
        <v>38</v>
      </c>
    </row>
    <row r="17" spans="2:40" ht="86.25" customHeight="1">
      <c r="B17" s="170">
        <f t="shared" si="9"/>
        <v>6</v>
      </c>
      <c r="C17" s="106" t="s">
        <v>111</v>
      </c>
      <c r="D17" s="107">
        <v>1968</v>
      </c>
      <c r="E17" s="108" t="s">
        <v>112</v>
      </c>
      <c r="F17" s="113" t="s">
        <v>153</v>
      </c>
      <c r="G17" s="105" t="s">
        <v>114</v>
      </c>
      <c r="H17" s="78"/>
      <c r="I17" s="78"/>
      <c r="J17" s="78"/>
      <c r="K17" s="83">
        <f t="shared" si="0"/>
        <v>0</v>
      </c>
      <c r="L17" s="78"/>
      <c r="M17" s="78">
        <v>3</v>
      </c>
      <c r="N17" s="78">
        <v>6</v>
      </c>
      <c r="O17" s="83">
        <f t="shared" si="1"/>
        <v>9</v>
      </c>
      <c r="P17" s="78"/>
      <c r="Q17" s="78">
        <v>6</v>
      </c>
      <c r="R17" s="78">
        <v>7</v>
      </c>
      <c r="S17" s="83">
        <f t="shared" si="2"/>
        <v>13</v>
      </c>
      <c r="T17" s="78"/>
      <c r="U17" s="78"/>
      <c r="V17" s="78"/>
      <c r="W17" s="83">
        <f t="shared" si="3"/>
        <v>0</v>
      </c>
      <c r="X17" s="78"/>
      <c r="Y17" s="78"/>
      <c r="Z17" s="78"/>
      <c r="AA17" s="83">
        <f t="shared" si="4"/>
        <v>0</v>
      </c>
      <c r="AB17" s="78"/>
      <c r="AC17" s="78">
        <v>5</v>
      </c>
      <c r="AD17" s="78">
        <v>7</v>
      </c>
      <c r="AE17" s="83">
        <f t="shared" si="5"/>
        <v>12</v>
      </c>
      <c r="AF17" s="78"/>
      <c r="AG17" s="78"/>
      <c r="AH17" s="78"/>
      <c r="AI17" s="83">
        <f t="shared" si="6"/>
        <v>0</v>
      </c>
      <c r="AJ17" s="78"/>
      <c r="AK17" s="78"/>
      <c r="AL17" s="78"/>
      <c r="AM17" s="83">
        <f t="shared" si="7"/>
        <v>0</v>
      </c>
      <c r="AN17" s="145">
        <f t="shared" si="8"/>
        <v>34</v>
      </c>
    </row>
    <row r="18" spans="2:40" ht="92.25">
      <c r="B18" s="170">
        <f t="shared" si="9"/>
        <v>7</v>
      </c>
      <c r="C18" s="106" t="s">
        <v>249</v>
      </c>
      <c r="D18" s="107">
        <v>1977</v>
      </c>
      <c r="E18" s="108" t="s">
        <v>251</v>
      </c>
      <c r="F18" s="109" t="s">
        <v>250</v>
      </c>
      <c r="G18" s="105" t="s">
        <v>248</v>
      </c>
      <c r="H18" s="78"/>
      <c r="I18" s="78"/>
      <c r="J18" s="78"/>
      <c r="K18" s="83">
        <f t="shared" si="0"/>
        <v>0</v>
      </c>
      <c r="L18" s="78"/>
      <c r="M18" s="78"/>
      <c r="N18" s="78"/>
      <c r="O18" s="83">
        <f t="shared" si="1"/>
        <v>0</v>
      </c>
      <c r="P18" s="78"/>
      <c r="Q18" s="78"/>
      <c r="R18" s="78"/>
      <c r="S18" s="83">
        <f t="shared" si="2"/>
        <v>0</v>
      </c>
      <c r="T18" s="78"/>
      <c r="U18" s="78"/>
      <c r="V18" s="78"/>
      <c r="W18" s="83">
        <f t="shared" si="3"/>
        <v>0</v>
      </c>
      <c r="X18" s="78"/>
      <c r="Y18" s="78"/>
      <c r="Z18" s="78"/>
      <c r="AA18" s="83">
        <f t="shared" si="4"/>
        <v>0</v>
      </c>
      <c r="AB18" s="78">
        <v>4</v>
      </c>
      <c r="AC18" s="78">
        <v>4</v>
      </c>
      <c r="AD18" s="78">
        <v>6</v>
      </c>
      <c r="AE18" s="83">
        <f t="shared" si="5"/>
        <v>14</v>
      </c>
      <c r="AF18" s="78"/>
      <c r="AG18" s="78"/>
      <c r="AH18" s="78"/>
      <c r="AI18" s="83">
        <f t="shared" si="6"/>
        <v>0</v>
      </c>
      <c r="AJ18" s="78">
        <v>5</v>
      </c>
      <c r="AK18" s="78">
        <v>10</v>
      </c>
      <c r="AL18" s="78">
        <v>5</v>
      </c>
      <c r="AM18" s="83">
        <f t="shared" si="7"/>
        <v>20</v>
      </c>
      <c r="AN18" s="145">
        <f t="shared" si="8"/>
        <v>34</v>
      </c>
    </row>
    <row r="19" spans="2:40" ht="71.25" customHeight="1">
      <c r="B19" s="170">
        <f t="shared" si="9"/>
        <v>8</v>
      </c>
      <c r="C19" s="103" t="s">
        <v>158</v>
      </c>
      <c r="D19" s="104"/>
      <c r="E19" s="163" t="s">
        <v>159</v>
      </c>
      <c r="F19" s="105" t="s">
        <v>160</v>
      </c>
      <c r="G19" s="105" t="s">
        <v>161</v>
      </c>
      <c r="H19" s="116"/>
      <c r="I19" s="116">
        <v>7</v>
      </c>
      <c r="J19" s="78"/>
      <c r="K19" s="83">
        <f t="shared" si="0"/>
        <v>7</v>
      </c>
      <c r="L19" s="78"/>
      <c r="M19" s="78">
        <v>11</v>
      </c>
      <c r="N19" s="78"/>
      <c r="O19" s="83">
        <f t="shared" si="1"/>
        <v>11</v>
      </c>
      <c r="P19" s="78"/>
      <c r="Q19" s="78">
        <v>8</v>
      </c>
      <c r="R19" s="78"/>
      <c r="S19" s="83">
        <f t="shared" si="2"/>
        <v>8</v>
      </c>
      <c r="T19" s="78"/>
      <c r="U19" s="78"/>
      <c r="V19" s="78"/>
      <c r="W19" s="83">
        <f t="shared" si="3"/>
        <v>0</v>
      </c>
      <c r="X19" s="78"/>
      <c r="Y19" s="78"/>
      <c r="Z19" s="78"/>
      <c r="AA19" s="83">
        <f t="shared" si="4"/>
        <v>0</v>
      </c>
      <c r="AB19" s="78"/>
      <c r="AC19" s="78"/>
      <c r="AD19" s="78"/>
      <c r="AE19" s="83">
        <f t="shared" si="5"/>
        <v>0</v>
      </c>
      <c r="AF19" s="78">
        <v>6</v>
      </c>
      <c r="AG19" s="78"/>
      <c r="AH19" s="78"/>
      <c r="AI19" s="83">
        <f t="shared" si="6"/>
        <v>6</v>
      </c>
      <c r="AJ19" s="78"/>
      <c r="AK19" s="78"/>
      <c r="AL19" s="78"/>
      <c r="AM19" s="83">
        <f t="shared" si="7"/>
        <v>0</v>
      </c>
      <c r="AN19" s="145">
        <f t="shared" si="8"/>
        <v>32</v>
      </c>
    </row>
    <row r="20" spans="2:40" ht="71.25" customHeight="1">
      <c r="B20" s="170">
        <f t="shared" si="9"/>
        <v>9</v>
      </c>
      <c r="C20" s="106" t="s">
        <v>101</v>
      </c>
      <c r="D20" s="107"/>
      <c r="E20" s="108" t="s">
        <v>123</v>
      </c>
      <c r="F20" s="109" t="s">
        <v>103</v>
      </c>
      <c r="G20" s="105" t="s">
        <v>104</v>
      </c>
      <c r="H20" s="78">
        <v>4</v>
      </c>
      <c r="I20" s="78"/>
      <c r="J20" s="78"/>
      <c r="K20" s="83">
        <f t="shared" si="0"/>
        <v>4</v>
      </c>
      <c r="L20" s="78">
        <v>6</v>
      </c>
      <c r="M20" s="78"/>
      <c r="N20" s="78"/>
      <c r="O20" s="83">
        <f t="shared" si="1"/>
        <v>6</v>
      </c>
      <c r="P20" s="78"/>
      <c r="Q20" s="78"/>
      <c r="R20" s="78"/>
      <c r="S20" s="83">
        <f t="shared" si="2"/>
        <v>0</v>
      </c>
      <c r="T20" s="78">
        <v>6</v>
      </c>
      <c r="U20" s="78"/>
      <c r="V20" s="78"/>
      <c r="W20" s="83">
        <f t="shared" si="3"/>
        <v>6</v>
      </c>
      <c r="X20" s="78"/>
      <c r="Y20" s="78"/>
      <c r="Z20" s="78"/>
      <c r="AA20" s="83">
        <f t="shared" si="4"/>
        <v>0</v>
      </c>
      <c r="AB20" s="78"/>
      <c r="AC20" s="78"/>
      <c r="AD20" s="78"/>
      <c r="AE20" s="83">
        <f t="shared" si="5"/>
        <v>0</v>
      </c>
      <c r="AF20" s="78"/>
      <c r="AG20" s="78"/>
      <c r="AH20" s="78"/>
      <c r="AI20" s="83">
        <f t="shared" si="6"/>
        <v>0</v>
      </c>
      <c r="AJ20" s="78">
        <v>3</v>
      </c>
      <c r="AK20" s="78">
        <v>12</v>
      </c>
      <c r="AL20" s="78"/>
      <c r="AM20" s="83">
        <f t="shared" si="7"/>
        <v>15</v>
      </c>
      <c r="AN20" s="145">
        <f t="shared" si="8"/>
        <v>31</v>
      </c>
    </row>
    <row r="21" spans="2:40" ht="71.25" customHeight="1">
      <c r="B21" s="170">
        <f t="shared" si="9"/>
        <v>10</v>
      </c>
      <c r="C21" s="106" t="s">
        <v>249</v>
      </c>
      <c r="D21" s="107">
        <v>1977</v>
      </c>
      <c r="E21" s="108" t="s">
        <v>298</v>
      </c>
      <c r="F21" s="109" t="s">
        <v>250</v>
      </c>
      <c r="G21" s="105" t="s">
        <v>248</v>
      </c>
      <c r="H21" s="78"/>
      <c r="I21" s="78"/>
      <c r="J21" s="78"/>
      <c r="K21" s="83">
        <f t="shared" si="0"/>
        <v>0</v>
      </c>
      <c r="L21" s="78"/>
      <c r="M21" s="78"/>
      <c r="N21" s="78"/>
      <c r="O21" s="83">
        <f t="shared" si="1"/>
        <v>0</v>
      </c>
      <c r="P21" s="78"/>
      <c r="Q21" s="78"/>
      <c r="R21" s="78"/>
      <c r="S21" s="83">
        <f t="shared" si="2"/>
        <v>0</v>
      </c>
      <c r="T21" s="78"/>
      <c r="U21" s="78"/>
      <c r="V21" s="78"/>
      <c r="W21" s="83">
        <f t="shared" si="3"/>
        <v>0</v>
      </c>
      <c r="X21" s="78"/>
      <c r="Y21" s="78"/>
      <c r="Z21" s="78"/>
      <c r="AA21" s="83">
        <f t="shared" si="4"/>
        <v>0</v>
      </c>
      <c r="AB21" s="78"/>
      <c r="AC21" s="78"/>
      <c r="AD21" s="78"/>
      <c r="AE21" s="83">
        <f t="shared" si="5"/>
        <v>0</v>
      </c>
      <c r="AF21" s="78"/>
      <c r="AG21" s="78"/>
      <c r="AH21" s="78"/>
      <c r="AI21" s="83">
        <f t="shared" si="6"/>
        <v>0</v>
      </c>
      <c r="AJ21" s="78">
        <v>7</v>
      </c>
      <c r="AK21" s="78">
        <v>13</v>
      </c>
      <c r="AL21" s="78">
        <v>10</v>
      </c>
      <c r="AM21" s="83">
        <f t="shared" si="7"/>
        <v>30</v>
      </c>
      <c r="AN21" s="145">
        <f t="shared" si="8"/>
        <v>30</v>
      </c>
    </row>
    <row r="22" spans="2:40" ht="72.75" customHeight="1">
      <c r="B22" s="170">
        <f t="shared" si="9"/>
        <v>11</v>
      </c>
      <c r="C22" s="106" t="s">
        <v>253</v>
      </c>
      <c r="D22" s="107">
        <v>1988</v>
      </c>
      <c r="E22" s="108" t="s">
        <v>254</v>
      </c>
      <c r="F22" s="109" t="s">
        <v>255</v>
      </c>
      <c r="G22" s="105" t="s">
        <v>256</v>
      </c>
      <c r="H22" s="78"/>
      <c r="I22" s="78"/>
      <c r="J22" s="78"/>
      <c r="K22" s="83">
        <f t="shared" si="0"/>
        <v>0</v>
      </c>
      <c r="L22" s="78"/>
      <c r="M22" s="78"/>
      <c r="N22" s="78"/>
      <c r="O22" s="83">
        <f t="shared" si="1"/>
        <v>0</v>
      </c>
      <c r="P22" s="78"/>
      <c r="Q22" s="78"/>
      <c r="R22" s="78"/>
      <c r="S22" s="83">
        <f t="shared" si="2"/>
        <v>0</v>
      </c>
      <c r="T22" s="78"/>
      <c r="U22" s="78"/>
      <c r="V22" s="78"/>
      <c r="W22" s="83">
        <f t="shared" si="3"/>
        <v>0</v>
      </c>
      <c r="X22" s="78"/>
      <c r="Y22" s="78"/>
      <c r="Z22" s="78"/>
      <c r="AA22" s="83">
        <f t="shared" si="4"/>
        <v>0</v>
      </c>
      <c r="AB22" s="78">
        <v>2</v>
      </c>
      <c r="AC22" s="78">
        <v>7</v>
      </c>
      <c r="AD22" s="78">
        <v>5</v>
      </c>
      <c r="AE22" s="83">
        <f t="shared" si="5"/>
        <v>14</v>
      </c>
      <c r="AF22" s="78">
        <v>3</v>
      </c>
      <c r="AG22" s="78">
        <v>3</v>
      </c>
      <c r="AH22" s="78">
        <v>3</v>
      </c>
      <c r="AI22" s="83">
        <f t="shared" si="6"/>
        <v>9</v>
      </c>
      <c r="AJ22" s="78"/>
      <c r="AK22" s="78">
        <v>2</v>
      </c>
      <c r="AL22" s="78">
        <v>2</v>
      </c>
      <c r="AM22" s="83">
        <f t="shared" si="7"/>
        <v>4</v>
      </c>
      <c r="AN22" s="145">
        <f t="shared" si="8"/>
        <v>27</v>
      </c>
    </row>
    <row r="23" spans="2:40" ht="92.25">
      <c r="B23" s="170">
        <f t="shared" si="9"/>
        <v>12</v>
      </c>
      <c r="C23" s="106" t="s">
        <v>154</v>
      </c>
      <c r="D23" s="107"/>
      <c r="E23" s="108" t="s">
        <v>155</v>
      </c>
      <c r="F23" s="109" t="s">
        <v>156</v>
      </c>
      <c r="G23" s="105" t="s">
        <v>157</v>
      </c>
      <c r="H23" s="78">
        <v>5</v>
      </c>
      <c r="I23" s="78"/>
      <c r="J23" s="78"/>
      <c r="K23" s="83">
        <f t="shared" si="0"/>
        <v>5</v>
      </c>
      <c r="L23" s="78">
        <v>9</v>
      </c>
      <c r="M23" s="78">
        <v>9</v>
      </c>
      <c r="N23" s="78">
        <v>3</v>
      </c>
      <c r="O23" s="83">
        <f t="shared" si="1"/>
        <v>21</v>
      </c>
      <c r="P23" s="78"/>
      <c r="Q23" s="78"/>
      <c r="R23" s="78"/>
      <c r="S23" s="83">
        <f t="shared" si="2"/>
        <v>0</v>
      </c>
      <c r="T23" s="78"/>
      <c r="U23" s="78"/>
      <c r="V23" s="78"/>
      <c r="W23" s="83">
        <f t="shared" si="3"/>
        <v>0</v>
      </c>
      <c r="X23" s="78"/>
      <c r="Y23" s="78"/>
      <c r="Z23" s="78"/>
      <c r="AA23" s="83">
        <f t="shared" si="4"/>
        <v>0</v>
      </c>
      <c r="AB23" s="78"/>
      <c r="AC23" s="78"/>
      <c r="AD23" s="78"/>
      <c r="AE23" s="83">
        <f t="shared" si="5"/>
        <v>0</v>
      </c>
      <c r="AF23" s="78"/>
      <c r="AG23" s="78"/>
      <c r="AH23" s="78"/>
      <c r="AI23" s="83">
        <f t="shared" si="6"/>
        <v>0</v>
      </c>
      <c r="AJ23" s="78"/>
      <c r="AK23" s="78"/>
      <c r="AL23" s="78"/>
      <c r="AM23" s="83">
        <f t="shared" si="7"/>
        <v>0</v>
      </c>
      <c r="AN23" s="145">
        <f t="shared" si="8"/>
        <v>26</v>
      </c>
    </row>
    <row r="24" spans="2:40" ht="100.5" customHeight="1">
      <c r="B24" s="170">
        <f t="shared" si="9"/>
        <v>13</v>
      </c>
      <c r="C24" s="106" t="s">
        <v>170</v>
      </c>
      <c r="D24" s="107"/>
      <c r="E24" s="108" t="s">
        <v>234</v>
      </c>
      <c r="F24" s="109" t="s">
        <v>172</v>
      </c>
      <c r="G24" s="105" t="s">
        <v>173</v>
      </c>
      <c r="H24" s="78">
        <v>6</v>
      </c>
      <c r="I24" s="78">
        <v>6</v>
      </c>
      <c r="J24" s="78"/>
      <c r="K24" s="83">
        <f t="shared" si="0"/>
        <v>12</v>
      </c>
      <c r="L24" s="78">
        <v>10</v>
      </c>
      <c r="M24" s="78"/>
      <c r="N24" s="78"/>
      <c r="O24" s="83">
        <f t="shared" si="1"/>
        <v>10</v>
      </c>
      <c r="P24" s="78"/>
      <c r="Q24" s="78"/>
      <c r="R24" s="78"/>
      <c r="S24" s="83">
        <f t="shared" si="2"/>
        <v>0</v>
      </c>
      <c r="T24" s="78">
        <v>1</v>
      </c>
      <c r="U24" s="78"/>
      <c r="V24" s="78"/>
      <c r="W24" s="83">
        <f t="shared" si="3"/>
        <v>1</v>
      </c>
      <c r="X24" s="78"/>
      <c r="Y24" s="78">
        <v>2</v>
      </c>
      <c r="Z24" s="78"/>
      <c r="AA24" s="83">
        <f t="shared" si="4"/>
        <v>2</v>
      </c>
      <c r="AB24" s="78"/>
      <c r="AC24" s="78"/>
      <c r="AD24" s="78"/>
      <c r="AE24" s="83">
        <f t="shared" si="5"/>
        <v>0</v>
      </c>
      <c r="AF24" s="78"/>
      <c r="AG24" s="78"/>
      <c r="AH24" s="78"/>
      <c r="AI24" s="83">
        <f t="shared" si="6"/>
        <v>0</v>
      </c>
      <c r="AJ24" s="78"/>
      <c r="AK24" s="78"/>
      <c r="AL24" s="78"/>
      <c r="AM24" s="83">
        <f t="shared" si="7"/>
        <v>0</v>
      </c>
      <c r="AN24" s="145">
        <f t="shared" si="8"/>
        <v>25</v>
      </c>
    </row>
    <row r="25" spans="2:40" ht="138" customHeight="1">
      <c r="B25" s="170">
        <f t="shared" si="9"/>
        <v>14</v>
      </c>
      <c r="C25" s="192" t="s">
        <v>122</v>
      </c>
      <c r="D25" s="193"/>
      <c r="E25" s="194" t="s">
        <v>123</v>
      </c>
      <c r="F25" s="195" t="s">
        <v>299</v>
      </c>
      <c r="G25" s="196" t="s">
        <v>104</v>
      </c>
      <c r="H25" s="78"/>
      <c r="I25" s="78"/>
      <c r="J25" s="78"/>
      <c r="K25" s="83">
        <f t="shared" si="0"/>
        <v>0</v>
      </c>
      <c r="L25" s="78"/>
      <c r="M25" s="78"/>
      <c r="N25" s="78">
        <v>10</v>
      </c>
      <c r="O25" s="83">
        <f t="shared" si="1"/>
        <v>10</v>
      </c>
      <c r="P25" s="78">
        <v>7</v>
      </c>
      <c r="Q25" s="78"/>
      <c r="R25" s="78"/>
      <c r="S25" s="83">
        <f t="shared" si="2"/>
        <v>7</v>
      </c>
      <c r="T25" s="78"/>
      <c r="U25" s="78">
        <v>7</v>
      </c>
      <c r="V25" s="78"/>
      <c r="W25" s="83">
        <f t="shared" si="3"/>
        <v>7</v>
      </c>
      <c r="X25" s="78"/>
      <c r="Y25" s="78">
        <v>1</v>
      </c>
      <c r="Z25" s="78"/>
      <c r="AA25" s="83">
        <f t="shared" si="4"/>
        <v>1</v>
      </c>
      <c r="AB25" s="78"/>
      <c r="AC25" s="78"/>
      <c r="AD25" s="78"/>
      <c r="AE25" s="83">
        <f t="shared" si="5"/>
        <v>0</v>
      </c>
      <c r="AF25" s="78"/>
      <c r="AG25" s="78"/>
      <c r="AH25" s="78"/>
      <c r="AI25" s="83">
        <f t="shared" si="6"/>
        <v>0</v>
      </c>
      <c r="AJ25" s="78"/>
      <c r="AK25" s="78"/>
      <c r="AL25" s="78"/>
      <c r="AM25" s="83">
        <f t="shared" si="7"/>
        <v>0</v>
      </c>
      <c r="AN25" s="145">
        <f t="shared" si="8"/>
        <v>25</v>
      </c>
    </row>
    <row r="26" spans="2:40" ht="138" customHeight="1">
      <c r="B26" s="170">
        <f t="shared" si="9"/>
        <v>15</v>
      </c>
      <c r="C26" s="106" t="s">
        <v>130</v>
      </c>
      <c r="D26" s="107">
        <v>1976</v>
      </c>
      <c r="E26" s="108" t="s">
        <v>131</v>
      </c>
      <c r="F26" s="109" t="s">
        <v>132</v>
      </c>
      <c r="G26" s="105" t="s">
        <v>94</v>
      </c>
      <c r="H26" s="78"/>
      <c r="I26" s="78"/>
      <c r="J26" s="78"/>
      <c r="K26" s="83">
        <f t="shared" si="0"/>
        <v>0</v>
      </c>
      <c r="L26" s="78"/>
      <c r="M26" s="78"/>
      <c r="N26" s="78"/>
      <c r="O26" s="83">
        <f t="shared" si="1"/>
        <v>0</v>
      </c>
      <c r="P26" s="78"/>
      <c r="Q26" s="78">
        <v>7</v>
      </c>
      <c r="R26" s="78"/>
      <c r="S26" s="83">
        <f t="shared" si="2"/>
        <v>7</v>
      </c>
      <c r="T26" s="78">
        <v>3</v>
      </c>
      <c r="U26" s="78">
        <v>2</v>
      </c>
      <c r="V26" s="78">
        <v>5</v>
      </c>
      <c r="W26" s="83">
        <f t="shared" si="3"/>
        <v>10</v>
      </c>
      <c r="X26" s="78"/>
      <c r="Y26" s="78"/>
      <c r="Z26" s="78"/>
      <c r="AA26" s="83">
        <f t="shared" si="4"/>
        <v>0</v>
      </c>
      <c r="AB26" s="78"/>
      <c r="AC26" s="78"/>
      <c r="AD26" s="78"/>
      <c r="AE26" s="83">
        <f t="shared" si="5"/>
        <v>0</v>
      </c>
      <c r="AF26" s="78">
        <v>2</v>
      </c>
      <c r="AG26" s="78">
        <v>4</v>
      </c>
      <c r="AH26" s="78">
        <v>2</v>
      </c>
      <c r="AI26" s="83">
        <f t="shared" si="6"/>
        <v>8</v>
      </c>
      <c r="AJ26" s="78"/>
      <c r="AK26" s="78"/>
      <c r="AL26" s="78"/>
      <c r="AM26" s="83">
        <f t="shared" si="7"/>
        <v>0</v>
      </c>
      <c r="AN26" s="145">
        <f t="shared" si="8"/>
        <v>25</v>
      </c>
    </row>
    <row r="27" spans="2:40" ht="127.5" customHeight="1">
      <c r="B27" s="170">
        <f t="shared" si="9"/>
        <v>16</v>
      </c>
      <c r="C27" s="106" t="s">
        <v>162</v>
      </c>
      <c r="D27" s="110"/>
      <c r="E27" s="164" t="s">
        <v>163</v>
      </c>
      <c r="F27" s="111" t="s">
        <v>164</v>
      </c>
      <c r="G27" s="112" t="s">
        <v>165</v>
      </c>
      <c r="H27" s="78"/>
      <c r="I27" s="78"/>
      <c r="J27" s="78"/>
      <c r="K27" s="83">
        <f t="shared" si="0"/>
        <v>0</v>
      </c>
      <c r="L27" s="78"/>
      <c r="M27" s="78">
        <v>12</v>
      </c>
      <c r="N27" s="78">
        <v>12</v>
      </c>
      <c r="O27" s="83">
        <f t="shared" si="1"/>
        <v>24</v>
      </c>
      <c r="P27" s="78"/>
      <c r="Q27" s="78"/>
      <c r="R27" s="78"/>
      <c r="S27" s="83">
        <f t="shared" si="2"/>
        <v>0</v>
      </c>
      <c r="T27" s="78"/>
      <c r="U27" s="78"/>
      <c r="V27" s="78"/>
      <c r="W27" s="83">
        <f t="shared" si="3"/>
        <v>0</v>
      </c>
      <c r="X27" s="78"/>
      <c r="Y27" s="78"/>
      <c r="Z27" s="78"/>
      <c r="AA27" s="83">
        <f t="shared" si="4"/>
        <v>0</v>
      </c>
      <c r="AB27" s="78"/>
      <c r="AC27" s="78"/>
      <c r="AD27" s="78"/>
      <c r="AE27" s="83">
        <f t="shared" si="5"/>
        <v>0</v>
      </c>
      <c r="AF27" s="78"/>
      <c r="AG27" s="78"/>
      <c r="AH27" s="78"/>
      <c r="AI27" s="83">
        <f t="shared" si="6"/>
        <v>0</v>
      </c>
      <c r="AJ27" s="78"/>
      <c r="AK27" s="78"/>
      <c r="AL27" s="78"/>
      <c r="AM27" s="83">
        <f t="shared" si="7"/>
        <v>0</v>
      </c>
      <c r="AN27" s="145">
        <f t="shared" si="8"/>
        <v>24</v>
      </c>
    </row>
    <row r="28" spans="2:40" ht="117.75" customHeight="1">
      <c r="B28" s="170">
        <f t="shared" si="9"/>
        <v>17</v>
      </c>
      <c r="C28" s="106" t="s">
        <v>262</v>
      </c>
      <c r="D28" s="107">
        <v>1977</v>
      </c>
      <c r="E28" s="108" t="s">
        <v>252</v>
      </c>
      <c r="F28" s="109" t="s">
        <v>250</v>
      </c>
      <c r="G28" s="105" t="s">
        <v>248</v>
      </c>
      <c r="H28" s="78"/>
      <c r="I28" s="78"/>
      <c r="J28" s="78"/>
      <c r="K28" s="83">
        <f t="shared" si="0"/>
        <v>0</v>
      </c>
      <c r="L28" s="78"/>
      <c r="M28" s="78"/>
      <c r="N28" s="78"/>
      <c r="O28" s="83">
        <f t="shared" si="1"/>
        <v>0</v>
      </c>
      <c r="P28" s="78"/>
      <c r="Q28" s="78"/>
      <c r="R28" s="78"/>
      <c r="S28" s="83">
        <f t="shared" si="2"/>
        <v>0</v>
      </c>
      <c r="T28" s="78"/>
      <c r="U28" s="78"/>
      <c r="V28" s="78"/>
      <c r="W28" s="83">
        <f t="shared" si="3"/>
        <v>0</v>
      </c>
      <c r="X28" s="78"/>
      <c r="Y28" s="78"/>
      <c r="Z28" s="78"/>
      <c r="AA28" s="83">
        <f t="shared" si="4"/>
        <v>0</v>
      </c>
      <c r="AB28" s="78">
        <v>3</v>
      </c>
      <c r="AC28" s="78">
        <v>6</v>
      </c>
      <c r="AD28" s="78">
        <v>3</v>
      </c>
      <c r="AE28" s="83">
        <f t="shared" si="5"/>
        <v>12</v>
      </c>
      <c r="AF28" s="78"/>
      <c r="AG28" s="78"/>
      <c r="AH28" s="78"/>
      <c r="AI28" s="83">
        <f t="shared" si="6"/>
        <v>0</v>
      </c>
      <c r="AJ28" s="78">
        <v>8</v>
      </c>
      <c r="AK28" s="78">
        <v>1</v>
      </c>
      <c r="AL28" s="78">
        <v>3</v>
      </c>
      <c r="AM28" s="83">
        <f t="shared" si="7"/>
        <v>12</v>
      </c>
      <c r="AN28" s="145">
        <f t="shared" si="8"/>
        <v>24</v>
      </c>
    </row>
    <row r="29" spans="2:40" ht="123.75" customHeight="1">
      <c r="B29" s="170">
        <f t="shared" si="9"/>
        <v>18</v>
      </c>
      <c r="C29" s="106" t="s">
        <v>167</v>
      </c>
      <c r="D29" s="107"/>
      <c r="E29" s="108" t="s">
        <v>168</v>
      </c>
      <c r="F29" s="109" t="s">
        <v>103</v>
      </c>
      <c r="G29" s="105" t="s">
        <v>169</v>
      </c>
      <c r="H29" s="78"/>
      <c r="I29" s="78">
        <v>4</v>
      </c>
      <c r="J29" s="78">
        <v>4</v>
      </c>
      <c r="K29" s="83">
        <f t="shared" si="0"/>
        <v>8</v>
      </c>
      <c r="L29" s="78"/>
      <c r="M29" s="78"/>
      <c r="N29" s="78"/>
      <c r="O29" s="83">
        <f t="shared" si="1"/>
        <v>0</v>
      </c>
      <c r="P29" s="78"/>
      <c r="Q29" s="78"/>
      <c r="R29" s="78">
        <v>3</v>
      </c>
      <c r="S29" s="83">
        <f t="shared" si="2"/>
        <v>3</v>
      </c>
      <c r="T29" s="78"/>
      <c r="U29" s="78">
        <v>6</v>
      </c>
      <c r="V29" s="78">
        <v>4</v>
      </c>
      <c r="W29" s="83">
        <f t="shared" si="3"/>
        <v>10</v>
      </c>
      <c r="X29" s="78"/>
      <c r="Y29" s="78"/>
      <c r="Z29" s="78"/>
      <c r="AA29" s="83">
        <f t="shared" si="4"/>
        <v>0</v>
      </c>
      <c r="AB29" s="78"/>
      <c r="AC29" s="78"/>
      <c r="AD29" s="78"/>
      <c r="AE29" s="83">
        <f t="shared" si="5"/>
        <v>0</v>
      </c>
      <c r="AF29" s="78"/>
      <c r="AG29" s="78">
        <v>2</v>
      </c>
      <c r="AH29" s="78"/>
      <c r="AI29" s="83">
        <f t="shared" si="6"/>
        <v>2</v>
      </c>
      <c r="AJ29" s="78"/>
      <c r="AK29" s="78"/>
      <c r="AL29" s="78"/>
      <c r="AM29" s="83">
        <f t="shared" si="7"/>
        <v>0</v>
      </c>
      <c r="AN29" s="145">
        <f t="shared" si="8"/>
        <v>23</v>
      </c>
    </row>
    <row r="30" spans="2:40" ht="123.75" customHeight="1">
      <c r="B30" s="170">
        <f t="shared" si="9"/>
        <v>19</v>
      </c>
      <c r="C30" s="106" t="s">
        <v>154</v>
      </c>
      <c r="D30" s="107"/>
      <c r="E30" s="108" t="s">
        <v>166</v>
      </c>
      <c r="F30" s="109" t="s">
        <v>156</v>
      </c>
      <c r="G30" s="105" t="s">
        <v>157</v>
      </c>
      <c r="H30" s="78">
        <v>7</v>
      </c>
      <c r="I30" s="78"/>
      <c r="J30" s="78"/>
      <c r="K30" s="83">
        <f t="shared" si="0"/>
        <v>7</v>
      </c>
      <c r="L30" s="78"/>
      <c r="M30" s="78">
        <v>4</v>
      </c>
      <c r="N30" s="78">
        <v>11</v>
      </c>
      <c r="O30" s="83">
        <f t="shared" si="1"/>
        <v>15</v>
      </c>
      <c r="P30" s="78"/>
      <c r="Q30" s="78"/>
      <c r="R30" s="78"/>
      <c r="S30" s="83">
        <f t="shared" si="2"/>
        <v>0</v>
      </c>
      <c r="T30" s="78"/>
      <c r="U30" s="78"/>
      <c r="V30" s="78"/>
      <c r="W30" s="83">
        <f t="shared" si="3"/>
        <v>0</v>
      </c>
      <c r="X30" s="78"/>
      <c r="Y30" s="78"/>
      <c r="Z30" s="78"/>
      <c r="AA30" s="83">
        <f t="shared" si="4"/>
        <v>0</v>
      </c>
      <c r="AB30" s="78"/>
      <c r="AC30" s="78"/>
      <c r="AD30" s="78"/>
      <c r="AE30" s="83">
        <f t="shared" si="5"/>
        <v>0</v>
      </c>
      <c r="AF30" s="78"/>
      <c r="AG30" s="78"/>
      <c r="AH30" s="78"/>
      <c r="AI30" s="83">
        <f t="shared" si="6"/>
        <v>0</v>
      </c>
      <c r="AJ30" s="78"/>
      <c r="AK30" s="78"/>
      <c r="AL30" s="78"/>
      <c r="AM30" s="83">
        <f t="shared" si="7"/>
        <v>0</v>
      </c>
      <c r="AN30" s="145">
        <f t="shared" si="8"/>
        <v>22</v>
      </c>
    </row>
    <row r="31" spans="2:40" ht="111" customHeight="1">
      <c r="B31" s="170">
        <f t="shared" si="9"/>
        <v>20</v>
      </c>
      <c r="C31" s="106" t="s">
        <v>101</v>
      </c>
      <c r="D31" s="107"/>
      <c r="E31" s="108" t="s">
        <v>102</v>
      </c>
      <c r="F31" s="109" t="s">
        <v>103</v>
      </c>
      <c r="G31" s="105" t="s">
        <v>104</v>
      </c>
      <c r="H31" s="78"/>
      <c r="I31" s="78"/>
      <c r="J31" s="78"/>
      <c r="K31" s="83">
        <f t="shared" si="0"/>
        <v>0</v>
      </c>
      <c r="L31" s="78"/>
      <c r="M31" s="78"/>
      <c r="N31" s="78"/>
      <c r="O31" s="83">
        <f t="shared" si="1"/>
        <v>0</v>
      </c>
      <c r="P31" s="78"/>
      <c r="Q31" s="78"/>
      <c r="R31" s="78"/>
      <c r="S31" s="83">
        <f t="shared" si="2"/>
        <v>0</v>
      </c>
      <c r="T31" s="78"/>
      <c r="U31" s="78"/>
      <c r="V31" s="78"/>
      <c r="W31" s="83">
        <f t="shared" si="3"/>
        <v>0</v>
      </c>
      <c r="X31" s="78"/>
      <c r="Y31" s="78">
        <v>4</v>
      </c>
      <c r="Z31" s="78"/>
      <c r="AA31" s="83">
        <f t="shared" si="4"/>
        <v>4</v>
      </c>
      <c r="AB31" s="78"/>
      <c r="AC31" s="78"/>
      <c r="AD31" s="78"/>
      <c r="AE31" s="83">
        <f t="shared" si="5"/>
        <v>0</v>
      </c>
      <c r="AF31" s="78"/>
      <c r="AG31" s="78"/>
      <c r="AH31" s="78"/>
      <c r="AI31" s="83">
        <f t="shared" si="6"/>
        <v>0</v>
      </c>
      <c r="AJ31" s="78">
        <v>10</v>
      </c>
      <c r="AK31" s="78">
        <v>7</v>
      </c>
      <c r="AL31" s="78"/>
      <c r="AM31" s="83">
        <f t="shared" si="7"/>
        <v>17</v>
      </c>
      <c r="AN31" s="145">
        <f t="shared" si="8"/>
        <v>21</v>
      </c>
    </row>
    <row r="32" spans="2:40" ht="150" customHeight="1">
      <c r="B32" s="170">
        <f t="shared" ref="B15:B64" si="10">B31+1</f>
        <v>21</v>
      </c>
      <c r="C32" s="106" t="s">
        <v>174</v>
      </c>
      <c r="D32" s="107"/>
      <c r="E32" s="108" t="s">
        <v>70</v>
      </c>
      <c r="F32" s="109" t="s">
        <v>71</v>
      </c>
      <c r="G32" s="105" t="s">
        <v>72</v>
      </c>
      <c r="H32" s="78"/>
      <c r="I32" s="78"/>
      <c r="J32" s="78">
        <v>3</v>
      </c>
      <c r="K32" s="83">
        <f t="shared" si="0"/>
        <v>3</v>
      </c>
      <c r="L32" s="78"/>
      <c r="M32" s="78">
        <v>6</v>
      </c>
      <c r="N32" s="78">
        <v>9</v>
      </c>
      <c r="O32" s="83">
        <f t="shared" si="1"/>
        <v>15</v>
      </c>
      <c r="P32" s="78"/>
      <c r="Q32" s="78"/>
      <c r="R32" s="78"/>
      <c r="S32" s="83">
        <f t="shared" si="2"/>
        <v>0</v>
      </c>
      <c r="T32" s="78"/>
      <c r="U32" s="78"/>
      <c r="V32" s="78"/>
      <c r="W32" s="83">
        <f t="shared" si="3"/>
        <v>0</v>
      </c>
      <c r="X32" s="78"/>
      <c r="Y32" s="78"/>
      <c r="Z32" s="78"/>
      <c r="AA32" s="83">
        <f t="shared" si="4"/>
        <v>0</v>
      </c>
      <c r="AB32" s="78"/>
      <c r="AC32" s="78"/>
      <c r="AD32" s="78"/>
      <c r="AE32" s="83">
        <f t="shared" si="5"/>
        <v>0</v>
      </c>
      <c r="AF32" s="78"/>
      <c r="AG32" s="78"/>
      <c r="AH32" s="78"/>
      <c r="AI32" s="83">
        <f t="shared" si="6"/>
        <v>0</v>
      </c>
      <c r="AJ32" s="78"/>
      <c r="AK32" s="78"/>
      <c r="AL32" s="78"/>
      <c r="AM32" s="83">
        <f t="shared" si="7"/>
        <v>0</v>
      </c>
      <c r="AN32" s="145">
        <f t="shared" si="8"/>
        <v>18</v>
      </c>
    </row>
    <row r="33" spans="2:40" ht="126" customHeight="1">
      <c r="B33" s="153">
        <f t="shared" si="10"/>
        <v>22</v>
      </c>
      <c r="C33" s="103" t="s">
        <v>231</v>
      </c>
      <c r="D33" s="107"/>
      <c r="E33" s="108" t="s">
        <v>223</v>
      </c>
      <c r="F33" s="109" t="s">
        <v>156</v>
      </c>
      <c r="G33" s="105" t="s">
        <v>107</v>
      </c>
      <c r="H33" s="116"/>
      <c r="I33" s="116"/>
      <c r="J33" s="78"/>
      <c r="K33" s="83">
        <f t="shared" si="0"/>
        <v>0</v>
      </c>
      <c r="L33" s="78"/>
      <c r="M33" s="78">
        <v>7</v>
      </c>
      <c r="N33" s="78"/>
      <c r="O33" s="83">
        <f t="shared" si="1"/>
        <v>7</v>
      </c>
      <c r="P33" s="78"/>
      <c r="Q33" s="78">
        <v>5</v>
      </c>
      <c r="R33" s="78">
        <v>4</v>
      </c>
      <c r="S33" s="83">
        <f t="shared" si="2"/>
        <v>9</v>
      </c>
      <c r="T33" s="78"/>
      <c r="U33" s="78"/>
      <c r="V33" s="78"/>
      <c r="W33" s="83">
        <f t="shared" si="3"/>
        <v>0</v>
      </c>
      <c r="X33" s="78"/>
      <c r="Y33" s="78"/>
      <c r="Z33" s="78"/>
      <c r="AA33" s="83">
        <f t="shared" si="4"/>
        <v>0</v>
      </c>
      <c r="AB33" s="78"/>
      <c r="AC33" s="78"/>
      <c r="AD33" s="78"/>
      <c r="AE33" s="83">
        <f t="shared" si="5"/>
        <v>0</v>
      </c>
      <c r="AF33" s="78"/>
      <c r="AG33" s="78"/>
      <c r="AH33" s="78"/>
      <c r="AI33" s="83">
        <f t="shared" si="6"/>
        <v>0</v>
      </c>
      <c r="AJ33" s="78"/>
      <c r="AK33" s="78"/>
      <c r="AL33" s="78"/>
      <c r="AM33" s="83">
        <f t="shared" si="7"/>
        <v>0</v>
      </c>
      <c r="AN33" s="145">
        <f t="shared" si="8"/>
        <v>16</v>
      </c>
    </row>
    <row r="34" spans="2:40" ht="92.25">
      <c r="B34" s="153">
        <f t="shared" si="10"/>
        <v>23</v>
      </c>
      <c r="C34" s="106" t="s">
        <v>184</v>
      </c>
      <c r="D34" s="107"/>
      <c r="E34" s="108" t="s">
        <v>116</v>
      </c>
      <c r="F34" s="109" t="s">
        <v>185</v>
      </c>
      <c r="G34" s="105" t="s">
        <v>129</v>
      </c>
      <c r="H34" s="155"/>
      <c r="I34" s="116"/>
      <c r="J34" s="156"/>
      <c r="K34" s="83">
        <f t="shared" si="0"/>
        <v>0</v>
      </c>
      <c r="L34" s="155"/>
      <c r="M34" s="116"/>
      <c r="N34" s="156"/>
      <c r="O34" s="83">
        <f t="shared" si="1"/>
        <v>0</v>
      </c>
      <c r="P34" s="155"/>
      <c r="Q34" s="116"/>
      <c r="R34" s="156"/>
      <c r="S34" s="83">
        <f t="shared" si="2"/>
        <v>0</v>
      </c>
      <c r="T34" s="155">
        <v>4</v>
      </c>
      <c r="U34" s="116"/>
      <c r="V34" s="156"/>
      <c r="W34" s="83">
        <f t="shared" si="3"/>
        <v>4</v>
      </c>
      <c r="X34" s="78"/>
      <c r="Y34" s="78"/>
      <c r="Z34" s="78"/>
      <c r="AA34" s="83">
        <f t="shared" si="4"/>
        <v>0</v>
      </c>
      <c r="AB34" s="78"/>
      <c r="AC34" s="78"/>
      <c r="AD34" s="78">
        <v>2</v>
      </c>
      <c r="AE34" s="83">
        <f t="shared" si="5"/>
        <v>2</v>
      </c>
      <c r="AF34" s="78">
        <v>5</v>
      </c>
      <c r="AG34" s="78">
        <v>5</v>
      </c>
      <c r="AH34" s="78"/>
      <c r="AI34" s="83">
        <f t="shared" si="6"/>
        <v>10</v>
      </c>
      <c r="AJ34" s="78"/>
      <c r="AK34" s="78"/>
      <c r="AL34" s="78"/>
      <c r="AM34" s="83">
        <f t="shared" si="7"/>
        <v>0</v>
      </c>
      <c r="AN34" s="145">
        <f t="shared" si="8"/>
        <v>16</v>
      </c>
    </row>
    <row r="35" spans="2:40" ht="92.25">
      <c r="B35" s="153">
        <f t="shared" si="10"/>
        <v>24</v>
      </c>
      <c r="C35" s="106" t="s">
        <v>176</v>
      </c>
      <c r="D35" s="107"/>
      <c r="E35" s="108" t="s">
        <v>177</v>
      </c>
      <c r="F35" s="109" t="s">
        <v>62</v>
      </c>
      <c r="G35" s="105" t="s">
        <v>110</v>
      </c>
      <c r="H35" s="78"/>
      <c r="I35" s="78"/>
      <c r="J35" s="78"/>
      <c r="K35" s="83">
        <f t="shared" si="0"/>
        <v>0</v>
      </c>
      <c r="L35" s="78"/>
      <c r="M35" s="78"/>
      <c r="N35" s="78"/>
      <c r="O35" s="83">
        <f t="shared" si="1"/>
        <v>0</v>
      </c>
      <c r="P35" s="78"/>
      <c r="Q35" s="78"/>
      <c r="R35" s="78"/>
      <c r="S35" s="83">
        <f t="shared" si="2"/>
        <v>0</v>
      </c>
      <c r="T35" s="78"/>
      <c r="U35" s="78"/>
      <c r="V35" s="78"/>
      <c r="W35" s="83">
        <f t="shared" si="3"/>
        <v>0</v>
      </c>
      <c r="X35" s="78">
        <v>3</v>
      </c>
      <c r="Y35" s="78">
        <v>8</v>
      </c>
      <c r="Z35" s="78">
        <v>4</v>
      </c>
      <c r="AA35" s="83">
        <f t="shared" si="4"/>
        <v>15</v>
      </c>
      <c r="AB35" s="78"/>
      <c r="AC35" s="78"/>
      <c r="AD35" s="78"/>
      <c r="AE35" s="83">
        <f t="shared" si="5"/>
        <v>0</v>
      </c>
      <c r="AF35" s="78"/>
      <c r="AG35" s="78"/>
      <c r="AH35" s="78"/>
      <c r="AI35" s="83">
        <f t="shared" si="6"/>
        <v>0</v>
      </c>
      <c r="AJ35" s="78"/>
      <c r="AK35" s="78"/>
      <c r="AL35" s="78"/>
      <c r="AM35" s="83">
        <f t="shared" si="7"/>
        <v>0</v>
      </c>
      <c r="AN35" s="145">
        <f t="shared" si="8"/>
        <v>15</v>
      </c>
    </row>
    <row r="36" spans="2:40" ht="92.25">
      <c r="B36" s="153">
        <f t="shared" si="10"/>
        <v>25</v>
      </c>
      <c r="C36" s="106" t="s">
        <v>130</v>
      </c>
      <c r="D36" s="104">
        <v>1977</v>
      </c>
      <c r="E36" s="108" t="s">
        <v>303</v>
      </c>
      <c r="F36" s="108" t="s">
        <v>132</v>
      </c>
      <c r="G36" s="114" t="s">
        <v>94</v>
      </c>
      <c r="H36" s="116"/>
      <c r="I36" s="116"/>
      <c r="J36" s="78"/>
      <c r="K36" s="83">
        <f t="shared" si="0"/>
        <v>0</v>
      </c>
      <c r="L36" s="78"/>
      <c r="M36" s="78"/>
      <c r="N36" s="78"/>
      <c r="O36" s="83">
        <f t="shared" si="1"/>
        <v>0</v>
      </c>
      <c r="P36" s="78"/>
      <c r="Q36" s="78"/>
      <c r="R36" s="78"/>
      <c r="S36" s="83">
        <f t="shared" si="2"/>
        <v>0</v>
      </c>
      <c r="T36" s="78"/>
      <c r="U36" s="78"/>
      <c r="V36" s="78"/>
      <c r="W36" s="83">
        <f t="shared" si="3"/>
        <v>0</v>
      </c>
      <c r="X36" s="78"/>
      <c r="Y36" s="78"/>
      <c r="Z36" s="78"/>
      <c r="AA36" s="83">
        <f t="shared" si="4"/>
        <v>0</v>
      </c>
      <c r="AB36" s="78"/>
      <c r="AC36" s="78"/>
      <c r="AD36" s="78"/>
      <c r="AE36" s="83">
        <f t="shared" si="5"/>
        <v>0</v>
      </c>
      <c r="AF36" s="78"/>
      <c r="AG36" s="78"/>
      <c r="AH36" s="78"/>
      <c r="AI36" s="83">
        <f t="shared" si="6"/>
        <v>0</v>
      </c>
      <c r="AJ36" s="78"/>
      <c r="AK36" s="78">
        <v>9</v>
      </c>
      <c r="AL36" s="78">
        <v>6</v>
      </c>
      <c r="AM36" s="83">
        <f t="shared" si="7"/>
        <v>15</v>
      </c>
      <c r="AN36" s="145">
        <f t="shared" si="8"/>
        <v>15</v>
      </c>
    </row>
    <row r="37" spans="2:40" ht="90" customHeight="1">
      <c r="B37" s="153">
        <f t="shared" si="10"/>
        <v>26</v>
      </c>
      <c r="C37" s="106" t="s">
        <v>179</v>
      </c>
      <c r="D37" s="107">
        <v>1977</v>
      </c>
      <c r="E37" s="108" t="s">
        <v>180</v>
      </c>
      <c r="F37" s="109" t="s">
        <v>181</v>
      </c>
      <c r="G37" s="105" t="s">
        <v>129</v>
      </c>
      <c r="H37" s="78"/>
      <c r="I37" s="78"/>
      <c r="J37" s="78"/>
      <c r="K37" s="83">
        <f t="shared" si="0"/>
        <v>0</v>
      </c>
      <c r="L37" s="78"/>
      <c r="M37" s="78">
        <v>5</v>
      </c>
      <c r="N37" s="78">
        <v>7</v>
      </c>
      <c r="O37" s="83">
        <f t="shared" si="1"/>
        <v>12</v>
      </c>
      <c r="P37" s="78"/>
      <c r="Q37" s="78"/>
      <c r="R37" s="78"/>
      <c r="S37" s="83">
        <f t="shared" si="2"/>
        <v>0</v>
      </c>
      <c r="T37" s="78"/>
      <c r="U37" s="78"/>
      <c r="V37" s="78"/>
      <c r="W37" s="83">
        <f t="shared" si="3"/>
        <v>0</v>
      </c>
      <c r="X37" s="78"/>
      <c r="Y37" s="78"/>
      <c r="Z37" s="78"/>
      <c r="AA37" s="83">
        <f t="shared" si="4"/>
        <v>0</v>
      </c>
      <c r="AB37" s="78"/>
      <c r="AC37" s="78"/>
      <c r="AD37" s="78"/>
      <c r="AE37" s="83">
        <f t="shared" si="5"/>
        <v>0</v>
      </c>
      <c r="AF37" s="78"/>
      <c r="AG37" s="78"/>
      <c r="AH37" s="78"/>
      <c r="AI37" s="83">
        <f t="shared" si="6"/>
        <v>0</v>
      </c>
      <c r="AJ37" s="78"/>
      <c r="AK37" s="78"/>
      <c r="AL37" s="78"/>
      <c r="AM37" s="83">
        <f t="shared" si="7"/>
        <v>0</v>
      </c>
      <c r="AN37" s="145">
        <f t="shared" si="8"/>
        <v>12</v>
      </c>
    </row>
    <row r="38" spans="2:40" ht="75" customHeight="1">
      <c r="B38" s="153">
        <f t="shared" si="10"/>
        <v>27</v>
      </c>
      <c r="C38" s="103" t="s">
        <v>228</v>
      </c>
      <c r="D38" s="104"/>
      <c r="E38" s="163" t="s">
        <v>310</v>
      </c>
      <c r="F38" s="203" t="s">
        <v>58</v>
      </c>
      <c r="G38" s="198" t="s">
        <v>59</v>
      </c>
      <c r="H38" s="78"/>
      <c r="I38" s="78"/>
      <c r="J38" s="78"/>
      <c r="K38" s="83">
        <f t="shared" si="0"/>
        <v>0</v>
      </c>
      <c r="L38" s="78"/>
      <c r="M38" s="78"/>
      <c r="N38" s="78"/>
      <c r="O38" s="83">
        <f t="shared" si="1"/>
        <v>0</v>
      </c>
      <c r="P38" s="78"/>
      <c r="Q38" s="78"/>
      <c r="R38" s="78"/>
      <c r="S38" s="83">
        <f t="shared" si="2"/>
        <v>0</v>
      </c>
      <c r="T38" s="78"/>
      <c r="U38" s="78"/>
      <c r="V38" s="78"/>
      <c r="W38" s="83">
        <f t="shared" si="3"/>
        <v>0</v>
      </c>
      <c r="X38" s="78"/>
      <c r="Y38" s="78"/>
      <c r="Z38" s="78"/>
      <c r="AA38" s="83">
        <f t="shared" si="4"/>
        <v>0</v>
      </c>
      <c r="AB38" s="78"/>
      <c r="AC38" s="78"/>
      <c r="AD38" s="78"/>
      <c r="AE38" s="83">
        <f t="shared" si="5"/>
        <v>0</v>
      </c>
      <c r="AF38" s="78"/>
      <c r="AG38" s="78"/>
      <c r="AH38" s="78"/>
      <c r="AI38" s="83">
        <f t="shared" si="6"/>
        <v>0</v>
      </c>
      <c r="AJ38" s="78"/>
      <c r="AK38" s="78"/>
      <c r="AL38" s="78">
        <v>11</v>
      </c>
      <c r="AM38" s="83">
        <f t="shared" si="7"/>
        <v>11</v>
      </c>
      <c r="AN38" s="145">
        <f t="shared" si="8"/>
        <v>11</v>
      </c>
    </row>
    <row r="39" spans="2:40" ht="75" customHeight="1">
      <c r="B39" s="153">
        <f t="shared" si="10"/>
        <v>28</v>
      </c>
      <c r="C39" s="106" t="s">
        <v>105</v>
      </c>
      <c r="D39" s="107">
        <v>1965</v>
      </c>
      <c r="E39" s="108" t="s">
        <v>222</v>
      </c>
      <c r="F39" s="109" t="s">
        <v>106</v>
      </c>
      <c r="G39" s="105" t="s">
        <v>107</v>
      </c>
      <c r="H39" s="78"/>
      <c r="I39" s="78"/>
      <c r="J39" s="78"/>
      <c r="K39" s="83">
        <f t="shared" si="0"/>
        <v>0</v>
      </c>
      <c r="L39" s="78"/>
      <c r="M39" s="78"/>
      <c r="N39" s="78"/>
      <c r="O39" s="83">
        <f t="shared" si="1"/>
        <v>0</v>
      </c>
      <c r="P39" s="78"/>
      <c r="Q39" s="78"/>
      <c r="R39" s="78"/>
      <c r="S39" s="83">
        <f t="shared" si="2"/>
        <v>0</v>
      </c>
      <c r="T39" s="78"/>
      <c r="U39" s="78"/>
      <c r="V39" s="78"/>
      <c r="W39" s="83">
        <f t="shared" si="3"/>
        <v>0</v>
      </c>
      <c r="X39" s="78"/>
      <c r="Y39" s="78">
        <v>7</v>
      </c>
      <c r="Z39" s="78">
        <v>3</v>
      </c>
      <c r="AA39" s="83">
        <f t="shared" si="4"/>
        <v>10</v>
      </c>
      <c r="AB39" s="78"/>
      <c r="AC39" s="78"/>
      <c r="AD39" s="78"/>
      <c r="AE39" s="83">
        <f t="shared" si="5"/>
        <v>0</v>
      </c>
      <c r="AF39" s="78"/>
      <c r="AG39" s="78"/>
      <c r="AH39" s="78"/>
      <c r="AI39" s="83">
        <f t="shared" si="6"/>
        <v>0</v>
      </c>
      <c r="AJ39" s="78"/>
      <c r="AK39" s="78"/>
      <c r="AL39" s="78"/>
      <c r="AM39" s="83">
        <f t="shared" si="7"/>
        <v>0</v>
      </c>
      <c r="AN39" s="145">
        <f t="shared" si="8"/>
        <v>10</v>
      </c>
    </row>
    <row r="40" spans="2:40" ht="62.25" customHeight="1">
      <c r="B40" s="153">
        <f t="shared" si="10"/>
        <v>29</v>
      </c>
      <c r="C40" s="106" t="s">
        <v>101</v>
      </c>
      <c r="D40" s="107"/>
      <c r="E40" s="108" t="s">
        <v>193</v>
      </c>
      <c r="F40" s="109" t="s">
        <v>103</v>
      </c>
      <c r="G40" s="105" t="s">
        <v>104</v>
      </c>
      <c r="H40" s="78"/>
      <c r="I40" s="78"/>
      <c r="J40" s="78"/>
      <c r="K40" s="83">
        <f t="shared" si="0"/>
        <v>0</v>
      </c>
      <c r="L40" s="78"/>
      <c r="M40" s="78"/>
      <c r="N40" s="78"/>
      <c r="O40" s="83">
        <f t="shared" si="1"/>
        <v>0</v>
      </c>
      <c r="P40" s="78">
        <v>4</v>
      </c>
      <c r="Q40" s="78">
        <v>4</v>
      </c>
      <c r="R40" s="78"/>
      <c r="S40" s="83">
        <f t="shared" si="2"/>
        <v>8</v>
      </c>
      <c r="T40" s="78">
        <v>2</v>
      </c>
      <c r="U40" s="78"/>
      <c r="V40" s="78"/>
      <c r="W40" s="83">
        <f t="shared" si="3"/>
        <v>2</v>
      </c>
      <c r="X40" s="78"/>
      <c r="Y40" s="78"/>
      <c r="Z40" s="78"/>
      <c r="AA40" s="83">
        <f t="shared" si="4"/>
        <v>0</v>
      </c>
      <c r="AB40" s="78"/>
      <c r="AC40" s="78"/>
      <c r="AD40" s="78"/>
      <c r="AE40" s="83">
        <f t="shared" si="5"/>
        <v>0</v>
      </c>
      <c r="AF40" s="78"/>
      <c r="AG40" s="78"/>
      <c r="AH40" s="78"/>
      <c r="AI40" s="83">
        <f t="shared" si="6"/>
        <v>0</v>
      </c>
      <c r="AJ40" s="78"/>
      <c r="AK40" s="78"/>
      <c r="AL40" s="78"/>
      <c r="AM40" s="83">
        <f t="shared" si="7"/>
        <v>0</v>
      </c>
      <c r="AN40" s="145">
        <f t="shared" si="8"/>
        <v>10</v>
      </c>
    </row>
    <row r="41" spans="2:40" ht="98.25" customHeight="1">
      <c r="B41" s="153">
        <f t="shared" si="10"/>
        <v>30</v>
      </c>
      <c r="C41" s="106" t="s">
        <v>229</v>
      </c>
      <c r="D41" s="107">
        <v>1975</v>
      </c>
      <c r="E41" s="108" t="s">
        <v>142</v>
      </c>
      <c r="F41" s="109" t="s">
        <v>120</v>
      </c>
      <c r="G41" s="105" t="s">
        <v>121</v>
      </c>
      <c r="H41" s="78"/>
      <c r="I41" s="78"/>
      <c r="J41" s="78"/>
      <c r="K41" s="83">
        <f t="shared" si="0"/>
        <v>0</v>
      </c>
      <c r="L41" s="78"/>
      <c r="M41" s="78">
        <v>2</v>
      </c>
      <c r="N41" s="78">
        <v>5</v>
      </c>
      <c r="O41" s="83">
        <f t="shared" si="1"/>
        <v>7</v>
      </c>
      <c r="P41" s="78"/>
      <c r="Q41" s="78">
        <v>2</v>
      </c>
      <c r="R41" s="78"/>
      <c r="S41" s="83">
        <f t="shared" si="2"/>
        <v>2</v>
      </c>
      <c r="T41" s="78"/>
      <c r="U41" s="78"/>
      <c r="V41" s="78"/>
      <c r="W41" s="83">
        <f t="shared" si="3"/>
        <v>0</v>
      </c>
      <c r="X41" s="78"/>
      <c r="Y41" s="78"/>
      <c r="Z41" s="78"/>
      <c r="AA41" s="83">
        <f t="shared" si="4"/>
        <v>0</v>
      </c>
      <c r="AB41" s="78"/>
      <c r="AC41" s="78"/>
      <c r="AD41" s="78"/>
      <c r="AE41" s="83">
        <f t="shared" si="5"/>
        <v>0</v>
      </c>
      <c r="AF41" s="78"/>
      <c r="AG41" s="78"/>
      <c r="AH41" s="78"/>
      <c r="AI41" s="83">
        <f t="shared" si="6"/>
        <v>0</v>
      </c>
      <c r="AJ41" s="78"/>
      <c r="AK41" s="78"/>
      <c r="AL41" s="78"/>
      <c r="AM41" s="83">
        <f t="shared" si="7"/>
        <v>0</v>
      </c>
      <c r="AN41" s="145">
        <f t="shared" si="8"/>
        <v>9</v>
      </c>
    </row>
    <row r="42" spans="2:40" ht="123" customHeight="1">
      <c r="B42" s="153">
        <f t="shared" si="10"/>
        <v>31</v>
      </c>
      <c r="C42" s="106" t="s">
        <v>182</v>
      </c>
      <c r="D42" s="107"/>
      <c r="E42" s="108" t="s">
        <v>223</v>
      </c>
      <c r="F42" s="109" t="s">
        <v>156</v>
      </c>
      <c r="G42" s="105" t="s">
        <v>107</v>
      </c>
      <c r="H42" s="78"/>
      <c r="I42" s="78"/>
      <c r="J42" s="78"/>
      <c r="K42" s="83">
        <f t="shared" si="0"/>
        <v>0</v>
      </c>
      <c r="L42" s="78">
        <v>7</v>
      </c>
      <c r="M42" s="78"/>
      <c r="N42" s="78"/>
      <c r="O42" s="83">
        <f t="shared" si="1"/>
        <v>7</v>
      </c>
      <c r="P42" s="78"/>
      <c r="Q42" s="78"/>
      <c r="R42" s="78"/>
      <c r="S42" s="83">
        <f t="shared" si="2"/>
        <v>0</v>
      </c>
      <c r="T42" s="78"/>
      <c r="U42" s="78"/>
      <c r="V42" s="78"/>
      <c r="W42" s="83">
        <f t="shared" si="3"/>
        <v>0</v>
      </c>
      <c r="X42" s="78"/>
      <c r="Y42" s="78"/>
      <c r="Z42" s="78">
        <v>1</v>
      </c>
      <c r="AA42" s="83">
        <f t="shared" si="4"/>
        <v>1</v>
      </c>
      <c r="AB42" s="78"/>
      <c r="AC42" s="78"/>
      <c r="AD42" s="78"/>
      <c r="AE42" s="83">
        <f t="shared" si="5"/>
        <v>0</v>
      </c>
      <c r="AF42" s="78"/>
      <c r="AG42" s="78"/>
      <c r="AH42" s="78"/>
      <c r="AI42" s="83">
        <f t="shared" si="6"/>
        <v>0</v>
      </c>
      <c r="AJ42" s="78"/>
      <c r="AK42" s="78"/>
      <c r="AL42" s="78">
        <v>1</v>
      </c>
      <c r="AM42" s="83">
        <f t="shared" si="7"/>
        <v>1</v>
      </c>
      <c r="AN42" s="145">
        <f t="shared" si="8"/>
        <v>9</v>
      </c>
    </row>
    <row r="43" spans="2:40" ht="123" customHeight="1">
      <c r="B43" s="153">
        <f t="shared" si="10"/>
        <v>32</v>
      </c>
      <c r="C43" s="106" t="s">
        <v>304</v>
      </c>
      <c r="D43" s="104"/>
      <c r="E43" s="108" t="s">
        <v>305</v>
      </c>
      <c r="F43" s="108" t="s">
        <v>306</v>
      </c>
      <c r="G43" s="114" t="s">
        <v>191</v>
      </c>
      <c r="H43" s="116"/>
      <c r="I43" s="116"/>
      <c r="J43" s="78"/>
      <c r="K43" s="83">
        <f t="shared" si="0"/>
        <v>0</v>
      </c>
      <c r="L43" s="78"/>
      <c r="M43" s="78"/>
      <c r="N43" s="78"/>
      <c r="O43" s="83">
        <f t="shared" si="1"/>
        <v>0</v>
      </c>
      <c r="P43" s="78"/>
      <c r="Q43" s="78"/>
      <c r="R43" s="78"/>
      <c r="S43" s="83">
        <f t="shared" si="2"/>
        <v>0</v>
      </c>
      <c r="T43" s="78"/>
      <c r="U43" s="78"/>
      <c r="V43" s="78"/>
      <c r="W43" s="83">
        <f t="shared" si="3"/>
        <v>0</v>
      </c>
      <c r="X43" s="78"/>
      <c r="Y43" s="78"/>
      <c r="Z43" s="78"/>
      <c r="AA43" s="83">
        <f t="shared" si="4"/>
        <v>0</v>
      </c>
      <c r="AB43" s="78"/>
      <c r="AC43" s="78"/>
      <c r="AD43" s="78"/>
      <c r="AE43" s="83">
        <f t="shared" si="5"/>
        <v>0</v>
      </c>
      <c r="AF43" s="78"/>
      <c r="AG43" s="78"/>
      <c r="AH43" s="78"/>
      <c r="AI43" s="83">
        <f t="shared" si="6"/>
        <v>0</v>
      </c>
      <c r="AJ43" s="78"/>
      <c r="AK43" s="78">
        <v>8</v>
      </c>
      <c r="AL43" s="78"/>
      <c r="AM43" s="83">
        <f t="shared" si="7"/>
        <v>8</v>
      </c>
      <c r="AN43" s="145">
        <f t="shared" si="8"/>
        <v>8</v>
      </c>
    </row>
    <row r="44" spans="2:40" ht="123" customHeight="1">
      <c r="B44" s="153">
        <f t="shared" si="10"/>
        <v>33</v>
      </c>
      <c r="C44" s="106" t="s">
        <v>170</v>
      </c>
      <c r="D44" s="107">
        <v>1980</v>
      </c>
      <c r="E44" s="108" t="s">
        <v>183</v>
      </c>
      <c r="F44" s="109" t="s">
        <v>172</v>
      </c>
      <c r="G44" s="105" t="s">
        <v>173</v>
      </c>
      <c r="H44" s="78">
        <v>3</v>
      </c>
      <c r="I44" s="78">
        <v>2</v>
      </c>
      <c r="J44" s="78"/>
      <c r="K44" s="83">
        <f t="shared" ref="K44:K64" si="11">J44+I44+H44</f>
        <v>5</v>
      </c>
      <c r="L44" s="78">
        <v>3</v>
      </c>
      <c r="M44" s="78"/>
      <c r="N44" s="78"/>
      <c r="O44" s="83">
        <f t="shared" ref="O44:O64" si="12">N44+M44+L44</f>
        <v>3</v>
      </c>
      <c r="P44" s="78"/>
      <c r="Q44" s="78"/>
      <c r="R44" s="78"/>
      <c r="S44" s="83">
        <f t="shared" ref="S44:S64" si="13">R44+Q44+P44</f>
        <v>0</v>
      </c>
      <c r="T44" s="78"/>
      <c r="U44" s="78"/>
      <c r="V44" s="78"/>
      <c r="W44" s="83">
        <f t="shared" ref="W44:W64" si="14">V44+U44+T44</f>
        <v>0</v>
      </c>
      <c r="X44" s="78"/>
      <c r="Y44" s="78"/>
      <c r="Z44" s="78"/>
      <c r="AA44" s="83">
        <f t="shared" ref="AA44:AA64" si="15">Z44+Y44+X44</f>
        <v>0</v>
      </c>
      <c r="AB44" s="78"/>
      <c r="AC44" s="78"/>
      <c r="AD44" s="78"/>
      <c r="AE44" s="83">
        <f t="shared" ref="AE44:AE64" si="16">AD44+AC44+AB44</f>
        <v>0</v>
      </c>
      <c r="AF44" s="78"/>
      <c r="AG44" s="78"/>
      <c r="AH44" s="78"/>
      <c r="AI44" s="83">
        <f t="shared" ref="AI44:AI64" si="17">AH44+AG44+AF44</f>
        <v>0</v>
      </c>
      <c r="AJ44" s="78"/>
      <c r="AK44" s="78"/>
      <c r="AL44" s="78"/>
      <c r="AM44" s="83">
        <f t="shared" ref="AM44:AM64" si="18">AL44+AK44+AJ44</f>
        <v>0</v>
      </c>
      <c r="AN44" s="145">
        <f t="shared" ref="AN44:AN64" si="19">AI44+AE44+AA44+W44+S44+O44+K44+AM44</f>
        <v>8</v>
      </c>
    </row>
    <row r="45" spans="2:40" ht="123" customHeight="1">
      <c r="B45" s="153">
        <f t="shared" si="10"/>
        <v>34</v>
      </c>
      <c r="C45" s="106" t="s">
        <v>184</v>
      </c>
      <c r="D45" s="107"/>
      <c r="E45" s="108" t="s">
        <v>300</v>
      </c>
      <c r="F45" s="109" t="s">
        <v>185</v>
      </c>
      <c r="G45" s="105" t="s">
        <v>129</v>
      </c>
      <c r="H45" s="78"/>
      <c r="I45" s="78"/>
      <c r="J45" s="78"/>
      <c r="K45" s="83">
        <f t="shared" si="11"/>
        <v>0</v>
      </c>
      <c r="L45" s="78"/>
      <c r="M45" s="78"/>
      <c r="N45" s="78"/>
      <c r="O45" s="83">
        <f t="shared" si="12"/>
        <v>0</v>
      </c>
      <c r="P45" s="78"/>
      <c r="Q45" s="78"/>
      <c r="R45" s="78"/>
      <c r="S45" s="83">
        <f t="shared" si="13"/>
        <v>0</v>
      </c>
      <c r="T45" s="78"/>
      <c r="U45" s="78"/>
      <c r="V45" s="78"/>
      <c r="W45" s="83">
        <f t="shared" si="14"/>
        <v>0</v>
      </c>
      <c r="X45" s="78"/>
      <c r="Y45" s="78"/>
      <c r="Z45" s="78"/>
      <c r="AA45" s="83">
        <f t="shared" si="15"/>
        <v>0</v>
      </c>
      <c r="AB45" s="78"/>
      <c r="AC45" s="78"/>
      <c r="AD45" s="78"/>
      <c r="AE45" s="83">
        <f t="shared" si="16"/>
        <v>0</v>
      </c>
      <c r="AF45" s="78"/>
      <c r="AG45" s="78"/>
      <c r="AH45" s="78"/>
      <c r="AI45" s="83">
        <f t="shared" si="17"/>
        <v>0</v>
      </c>
      <c r="AJ45" s="78">
        <v>2</v>
      </c>
      <c r="AK45" s="78">
        <v>6</v>
      </c>
      <c r="AL45" s="78"/>
      <c r="AM45" s="83">
        <f t="shared" si="18"/>
        <v>8</v>
      </c>
      <c r="AN45" s="145">
        <f t="shared" si="19"/>
        <v>8</v>
      </c>
    </row>
    <row r="46" spans="2:40" ht="101.25" customHeight="1">
      <c r="B46" s="153">
        <f t="shared" si="10"/>
        <v>35</v>
      </c>
      <c r="C46" s="106" t="s">
        <v>184</v>
      </c>
      <c r="D46" s="107"/>
      <c r="E46" s="108" t="s">
        <v>128</v>
      </c>
      <c r="F46" s="109" t="s">
        <v>185</v>
      </c>
      <c r="G46" s="105" t="s">
        <v>129</v>
      </c>
      <c r="H46" s="78">
        <v>8</v>
      </c>
      <c r="I46" s="78"/>
      <c r="J46" s="78"/>
      <c r="K46" s="83">
        <f t="shared" si="11"/>
        <v>8</v>
      </c>
      <c r="L46" s="78"/>
      <c r="M46" s="78"/>
      <c r="N46" s="78"/>
      <c r="O46" s="83">
        <f t="shared" si="12"/>
        <v>0</v>
      </c>
      <c r="P46" s="78"/>
      <c r="Q46" s="78"/>
      <c r="R46" s="78"/>
      <c r="S46" s="83">
        <f t="shared" si="13"/>
        <v>0</v>
      </c>
      <c r="T46" s="78"/>
      <c r="U46" s="78"/>
      <c r="V46" s="78"/>
      <c r="W46" s="83">
        <f t="shared" si="14"/>
        <v>0</v>
      </c>
      <c r="X46" s="78"/>
      <c r="Y46" s="78"/>
      <c r="Z46" s="78"/>
      <c r="AA46" s="83">
        <f t="shared" si="15"/>
        <v>0</v>
      </c>
      <c r="AB46" s="78"/>
      <c r="AC46" s="78"/>
      <c r="AD46" s="78"/>
      <c r="AE46" s="83">
        <f t="shared" si="16"/>
        <v>0</v>
      </c>
      <c r="AF46" s="78"/>
      <c r="AG46" s="78"/>
      <c r="AH46" s="78"/>
      <c r="AI46" s="83">
        <f t="shared" si="17"/>
        <v>0</v>
      </c>
      <c r="AJ46" s="78"/>
      <c r="AK46" s="78"/>
      <c r="AL46" s="78"/>
      <c r="AM46" s="83">
        <f t="shared" si="18"/>
        <v>0</v>
      </c>
      <c r="AN46" s="145">
        <f t="shared" si="19"/>
        <v>8</v>
      </c>
    </row>
    <row r="47" spans="2:40" ht="114" customHeight="1">
      <c r="B47" s="153">
        <f t="shared" si="10"/>
        <v>36</v>
      </c>
      <c r="C47" s="106" t="s">
        <v>186</v>
      </c>
      <c r="D47" s="107">
        <v>1964</v>
      </c>
      <c r="E47" s="108" t="s">
        <v>133</v>
      </c>
      <c r="F47" s="109" t="s">
        <v>134</v>
      </c>
      <c r="G47" s="105" t="s">
        <v>135</v>
      </c>
      <c r="H47" s="78">
        <v>2</v>
      </c>
      <c r="I47" s="78">
        <v>5</v>
      </c>
      <c r="J47" s="78"/>
      <c r="K47" s="83">
        <f t="shared" si="11"/>
        <v>7</v>
      </c>
      <c r="L47" s="78"/>
      <c r="M47" s="78"/>
      <c r="N47" s="78"/>
      <c r="O47" s="83">
        <f t="shared" si="12"/>
        <v>0</v>
      </c>
      <c r="P47" s="78"/>
      <c r="Q47" s="78"/>
      <c r="R47" s="78"/>
      <c r="S47" s="83">
        <f t="shared" si="13"/>
        <v>0</v>
      </c>
      <c r="T47" s="78"/>
      <c r="U47" s="78"/>
      <c r="V47" s="78"/>
      <c r="W47" s="83">
        <f t="shared" si="14"/>
        <v>0</v>
      </c>
      <c r="X47" s="78"/>
      <c r="Y47" s="78"/>
      <c r="Z47" s="78"/>
      <c r="AA47" s="83">
        <f t="shared" si="15"/>
        <v>0</v>
      </c>
      <c r="AB47" s="78"/>
      <c r="AC47" s="78"/>
      <c r="AD47" s="78"/>
      <c r="AE47" s="83">
        <f t="shared" si="16"/>
        <v>0</v>
      </c>
      <c r="AF47" s="78"/>
      <c r="AG47" s="78"/>
      <c r="AH47" s="78"/>
      <c r="AI47" s="83">
        <f t="shared" si="17"/>
        <v>0</v>
      </c>
      <c r="AJ47" s="78"/>
      <c r="AK47" s="78"/>
      <c r="AL47" s="78"/>
      <c r="AM47" s="83">
        <f t="shared" si="18"/>
        <v>0</v>
      </c>
      <c r="AN47" s="145">
        <f t="shared" si="19"/>
        <v>7</v>
      </c>
    </row>
    <row r="48" spans="2:40" ht="102.75" customHeight="1">
      <c r="B48" s="153">
        <f t="shared" si="10"/>
        <v>37</v>
      </c>
      <c r="C48" s="106" t="s">
        <v>146</v>
      </c>
      <c r="D48" s="110">
        <v>1986</v>
      </c>
      <c r="E48" s="164" t="s">
        <v>225</v>
      </c>
      <c r="F48" s="111" t="s">
        <v>148</v>
      </c>
      <c r="G48" s="112" t="s">
        <v>149</v>
      </c>
      <c r="H48" s="78"/>
      <c r="I48" s="78"/>
      <c r="J48" s="78"/>
      <c r="K48" s="83">
        <f t="shared" si="11"/>
        <v>0</v>
      </c>
      <c r="L48" s="78"/>
      <c r="M48" s="78"/>
      <c r="N48" s="78"/>
      <c r="O48" s="83">
        <f t="shared" si="12"/>
        <v>0</v>
      </c>
      <c r="P48" s="78"/>
      <c r="Q48" s="78"/>
      <c r="R48" s="78"/>
      <c r="S48" s="83">
        <f t="shared" si="13"/>
        <v>0</v>
      </c>
      <c r="T48" s="78"/>
      <c r="U48" s="78">
        <v>4</v>
      </c>
      <c r="V48" s="78">
        <v>3</v>
      </c>
      <c r="W48" s="83">
        <f t="shared" si="14"/>
        <v>7</v>
      </c>
      <c r="X48" s="78"/>
      <c r="Y48" s="78"/>
      <c r="Z48" s="78"/>
      <c r="AA48" s="83">
        <f t="shared" si="15"/>
        <v>0</v>
      </c>
      <c r="AB48" s="78"/>
      <c r="AC48" s="78"/>
      <c r="AD48" s="78"/>
      <c r="AE48" s="83">
        <f t="shared" si="16"/>
        <v>0</v>
      </c>
      <c r="AF48" s="78"/>
      <c r="AG48" s="78"/>
      <c r="AH48" s="78"/>
      <c r="AI48" s="83">
        <f t="shared" si="17"/>
        <v>0</v>
      </c>
      <c r="AJ48" s="78"/>
      <c r="AK48" s="78"/>
      <c r="AL48" s="78"/>
      <c r="AM48" s="83">
        <f t="shared" si="18"/>
        <v>0</v>
      </c>
      <c r="AN48" s="145">
        <f t="shared" si="19"/>
        <v>7</v>
      </c>
    </row>
    <row r="49" spans="2:40" ht="69.75" customHeight="1">
      <c r="B49" s="153">
        <f t="shared" si="10"/>
        <v>38</v>
      </c>
      <c r="C49" s="106" t="s">
        <v>188</v>
      </c>
      <c r="D49" s="107"/>
      <c r="E49" s="108" t="s">
        <v>189</v>
      </c>
      <c r="F49" s="109" t="s">
        <v>190</v>
      </c>
      <c r="G49" s="105" t="s">
        <v>191</v>
      </c>
      <c r="H49" s="78"/>
      <c r="I49" s="78"/>
      <c r="J49" s="78"/>
      <c r="K49" s="83">
        <f t="shared" si="11"/>
        <v>0</v>
      </c>
      <c r="L49" s="78"/>
      <c r="M49" s="78"/>
      <c r="N49" s="78"/>
      <c r="O49" s="83">
        <f t="shared" si="12"/>
        <v>0</v>
      </c>
      <c r="P49" s="78"/>
      <c r="Q49" s="78"/>
      <c r="R49" s="78"/>
      <c r="S49" s="83">
        <f t="shared" si="13"/>
        <v>0</v>
      </c>
      <c r="T49" s="78"/>
      <c r="U49" s="78"/>
      <c r="V49" s="78"/>
      <c r="W49" s="83">
        <f t="shared" si="14"/>
        <v>0</v>
      </c>
      <c r="X49" s="78"/>
      <c r="Y49" s="78">
        <v>5</v>
      </c>
      <c r="Z49" s="78">
        <v>2</v>
      </c>
      <c r="AA49" s="83">
        <f t="shared" si="15"/>
        <v>7</v>
      </c>
      <c r="AB49" s="78"/>
      <c r="AC49" s="78"/>
      <c r="AD49" s="78"/>
      <c r="AE49" s="83">
        <f t="shared" si="16"/>
        <v>0</v>
      </c>
      <c r="AF49" s="78"/>
      <c r="AG49" s="78"/>
      <c r="AH49" s="78"/>
      <c r="AI49" s="83">
        <f t="shared" si="17"/>
        <v>0</v>
      </c>
      <c r="AJ49" s="78"/>
      <c r="AK49" s="78"/>
      <c r="AL49" s="78"/>
      <c r="AM49" s="83">
        <f t="shared" si="18"/>
        <v>0</v>
      </c>
      <c r="AN49" s="145">
        <f t="shared" si="19"/>
        <v>7</v>
      </c>
    </row>
    <row r="50" spans="2:40" ht="78.75" customHeight="1">
      <c r="B50" s="153">
        <f t="shared" si="10"/>
        <v>39</v>
      </c>
      <c r="C50" s="106" t="s">
        <v>170</v>
      </c>
      <c r="D50" s="107">
        <v>1981</v>
      </c>
      <c r="E50" s="108" t="s">
        <v>192</v>
      </c>
      <c r="F50" s="109" t="s">
        <v>172</v>
      </c>
      <c r="G50" s="105" t="s">
        <v>173</v>
      </c>
      <c r="H50" s="78"/>
      <c r="I50" s="78">
        <v>6</v>
      </c>
      <c r="J50" s="78"/>
      <c r="K50" s="83">
        <f t="shared" si="11"/>
        <v>6</v>
      </c>
      <c r="L50" s="78"/>
      <c r="M50" s="78"/>
      <c r="N50" s="78"/>
      <c r="O50" s="83">
        <f t="shared" si="12"/>
        <v>0</v>
      </c>
      <c r="P50" s="78"/>
      <c r="Q50" s="78"/>
      <c r="R50" s="78"/>
      <c r="S50" s="83">
        <f t="shared" si="13"/>
        <v>0</v>
      </c>
      <c r="T50" s="78"/>
      <c r="U50" s="78"/>
      <c r="V50" s="78"/>
      <c r="W50" s="83">
        <f t="shared" si="14"/>
        <v>0</v>
      </c>
      <c r="X50" s="78"/>
      <c r="Y50" s="78"/>
      <c r="Z50" s="78"/>
      <c r="AA50" s="83">
        <f t="shared" si="15"/>
        <v>0</v>
      </c>
      <c r="AB50" s="78"/>
      <c r="AC50" s="78"/>
      <c r="AD50" s="78"/>
      <c r="AE50" s="83">
        <f t="shared" si="16"/>
        <v>0</v>
      </c>
      <c r="AF50" s="78"/>
      <c r="AG50" s="78"/>
      <c r="AH50" s="78"/>
      <c r="AI50" s="83">
        <f t="shared" si="17"/>
        <v>0</v>
      </c>
      <c r="AJ50" s="78"/>
      <c r="AK50" s="78"/>
      <c r="AL50" s="78"/>
      <c r="AM50" s="83">
        <f t="shared" si="18"/>
        <v>0</v>
      </c>
      <c r="AN50" s="145">
        <f t="shared" si="19"/>
        <v>6</v>
      </c>
    </row>
    <row r="51" spans="2:40" ht="90" customHeight="1">
      <c r="B51" s="153">
        <f t="shared" si="10"/>
        <v>40</v>
      </c>
      <c r="C51" s="106" t="s">
        <v>194</v>
      </c>
      <c r="D51" s="107"/>
      <c r="E51" s="115" t="s">
        <v>195</v>
      </c>
      <c r="F51" s="109" t="s">
        <v>196</v>
      </c>
      <c r="G51" s="105" t="s">
        <v>114</v>
      </c>
      <c r="H51" s="78"/>
      <c r="I51" s="78"/>
      <c r="J51" s="78"/>
      <c r="K51" s="83">
        <f t="shared" si="11"/>
        <v>0</v>
      </c>
      <c r="L51" s="78"/>
      <c r="M51" s="78"/>
      <c r="N51" s="78"/>
      <c r="O51" s="83">
        <f t="shared" si="12"/>
        <v>0</v>
      </c>
      <c r="P51" s="78">
        <v>6</v>
      </c>
      <c r="Q51" s="78"/>
      <c r="R51" s="78"/>
      <c r="S51" s="83">
        <f t="shared" si="13"/>
        <v>6</v>
      </c>
      <c r="T51" s="78"/>
      <c r="U51" s="78"/>
      <c r="V51" s="78"/>
      <c r="W51" s="83">
        <f t="shared" si="14"/>
        <v>0</v>
      </c>
      <c r="X51" s="78"/>
      <c r="Y51" s="78"/>
      <c r="Z51" s="78"/>
      <c r="AA51" s="83">
        <f t="shared" si="15"/>
        <v>0</v>
      </c>
      <c r="AB51" s="78"/>
      <c r="AC51" s="78"/>
      <c r="AD51" s="78"/>
      <c r="AE51" s="83">
        <f t="shared" si="16"/>
        <v>0</v>
      </c>
      <c r="AF51" s="78"/>
      <c r="AG51" s="78"/>
      <c r="AH51" s="78"/>
      <c r="AI51" s="83">
        <f t="shared" si="17"/>
        <v>0</v>
      </c>
      <c r="AJ51" s="78"/>
      <c r="AK51" s="78"/>
      <c r="AL51" s="78"/>
      <c r="AM51" s="83">
        <f t="shared" si="18"/>
        <v>0</v>
      </c>
      <c r="AN51" s="145">
        <f t="shared" si="19"/>
        <v>6</v>
      </c>
    </row>
    <row r="52" spans="2:40" ht="105" customHeight="1">
      <c r="B52" s="153">
        <f t="shared" si="10"/>
        <v>41</v>
      </c>
      <c r="C52" s="106" t="s">
        <v>136</v>
      </c>
      <c r="D52" s="107">
        <v>1986</v>
      </c>
      <c r="E52" s="115" t="s">
        <v>92</v>
      </c>
      <c r="F52" s="109" t="s">
        <v>93</v>
      </c>
      <c r="G52" s="105" t="s">
        <v>94</v>
      </c>
      <c r="H52" s="78"/>
      <c r="I52" s="78"/>
      <c r="J52" s="78"/>
      <c r="K52" s="83">
        <f t="shared" si="11"/>
        <v>0</v>
      </c>
      <c r="L52" s="78"/>
      <c r="M52" s="78"/>
      <c r="N52" s="78"/>
      <c r="O52" s="83">
        <f t="shared" si="12"/>
        <v>0</v>
      </c>
      <c r="P52" s="78"/>
      <c r="Q52" s="78"/>
      <c r="R52" s="78"/>
      <c r="S52" s="83">
        <f t="shared" si="13"/>
        <v>0</v>
      </c>
      <c r="T52" s="78"/>
      <c r="U52" s="78"/>
      <c r="V52" s="78"/>
      <c r="W52" s="83">
        <f t="shared" si="14"/>
        <v>0</v>
      </c>
      <c r="X52" s="78"/>
      <c r="Y52" s="78">
        <v>6</v>
      </c>
      <c r="Z52" s="78"/>
      <c r="AA52" s="83">
        <f t="shared" si="15"/>
        <v>6</v>
      </c>
      <c r="AB52" s="78"/>
      <c r="AC52" s="78"/>
      <c r="AD52" s="78"/>
      <c r="AE52" s="83">
        <f t="shared" si="16"/>
        <v>0</v>
      </c>
      <c r="AF52" s="78"/>
      <c r="AG52" s="78"/>
      <c r="AH52" s="78"/>
      <c r="AI52" s="83">
        <f t="shared" si="17"/>
        <v>0</v>
      </c>
      <c r="AJ52" s="78"/>
      <c r="AK52" s="78"/>
      <c r="AL52" s="78"/>
      <c r="AM52" s="83">
        <f t="shared" si="18"/>
        <v>0</v>
      </c>
      <c r="AN52" s="145">
        <f t="shared" si="19"/>
        <v>6</v>
      </c>
    </row>
    <row r="53" spans="2:40" ht="87.75" customHeight="1">
      <c r="B53" s="153">
        <f t="shared" si="10"/>
        <v>42</v>
      </c>
      <c r="C53" s="51" t="s">
        <v>203</v>
      </c>
      <c r="D53" s="104"/>
      <c r="E53" s="52" t="s">
        <v>204</v>
      </c>
      <c r="F53" s="52" t="s">
        <v>117</v>
      </c>
      <c r="G53" s="53" t="s">
        <v>129</v>
      </c>
      <c r="H53" s="78"/>
      <c r="I53" s="78"/>
      <c r="J53" s="78"/>
      <c r="K53" s="83">
        <f t="shared" si="11"/>
        <v>0</v>
      </c>
      <c r="L53" s="78"/>
      <c r="M53" s="78"/>
      <c r="N53" s="78"/>
      <c r="O53" s="83">
        <f t="shared" si="12"/>
        <v>0</v>
      </c>
      <c r="P53" s="78"/>
      <c r="Q53" s="78"/>
      <c r="R53" s="78"/>
      <c r="S53" s="83">
        <f t="shared" si="13"/>
        <v>0</v>
      </c>
      <c r="T53" s="78"/>
      <c r="U53" s="78"/>
      <c r="V53" s="78"/>
      <c r="W53" s="83">
        <f t="shared" si="14"/>
        <v>0</v>
      </c>
      <c r="X53" s="78"/>
      <c r="Y53" s="78"/>
      <c r="Z53" s="78"/>
      <c r="AA53" s="83">
        <f t="shared" si="15"/>
        <v>0</v>
      </c>
      <c r="AB53" s="78"/>
      <c r="AC53" s="78"/>
      <c r="AD53" s="78"/>
      <c r="AE53" s="83">
        <f t="shared" si="16"/>
        <v>0</v>
      </c>
      <c r="AF53" s="78"/>
      <c r="AG53" s="78">
        <v>6</v>
      </c>
      <c r="AH53" s="78"/>
      <c r="AI53" s="83">
        <f t="shared" si="17"/>
        <v>6</v>
      </c>
      <c r="AJ53" s="78"/>
      <c r="AK53" s="78"/>
      <c r="AL53" s="78"/>
      <c r="AM53" s="83">
        <f t="shared" si="18"/>
        <v>0</v>
      </c>
      <c r="AN53" s="145">
        <f t="shared" si="19"/>
        <v>6</v>
      </c>
    </row>
    <row r="54" spans="2:40" ht="60" customHeight="1">
      <c r="B54" s="153">
        <f t="shared" si="10"/>
        <v>43</v>
      </c>
      <c r="C54" s="160" t="s">
        <v>122</v>
      </c>
      <c r="D54" s="107"/>
      <c r="E54" s="108" t="s">
        <v>118</v>
      </c>
      <c r="F54" s="109" t="s">
        <v>299</v>
      </c>
      <c r="G54" s="105" t="s">
        <v>104</v>
      </c>
      <c r="H54" s="78"/>
      <c r="I54" s="78"/>
      <c r="J54" s="78"/>
      <c r="K54" s="83">
        <f t="shared" si="11"/>
        <v>0</v>
      </c>
      <c r="L54" s="78"/>
      <c r="M54" s="78"/>
      <c r="N54" s="78"/>
      <c r="O54" s="83">
        <f t="shared" si="12"/>
        <v>0</v>
      </c>
      <c r="P54" s="78"/>
      <c r="Q54" s="78"/>
      <c r="R54" s="78"/>
      <c r="S54" s="83">
        <f t="shared" si="13"/>
        <v>0</v>
      </c>
      <c r="T54" s="78"/>
      <c r="U54" s="78"/>
      <c r="V54" s="78"/>
      <c r="W54" s="83">
        <f t="shared" si="14"/>
        <v>0</v>
      </c>
      <c r="X54" s="78"/>
      <c r="Y54" s="78"/>
      <c r="Z54" s="78"/>
      <c r="AA54" s="83">
        <f t="shared" si="15"/>
        <v>0</v>
      </c>
      <c r="AB54" s="78"/>
      <c r="AC54" s="78"/>
      <c r="AD54" s="78"/>
      <c r="AE54" s="83">
        <f t="shared" si="16"/>
        <v>0</v>
      </c>
      <c r="AF54" s="78"/>
      <c r="AG54" s="78"/>
      <c r="AH54" s="78"/>
      <c r="AI54" s="83">
        <f t="shared" si="17"/>
        <v>0</v>
      </c>
      <c r="AJ54" s="78">
        <v>4</v>
      </c>
      <c r="AK54" s="78">
        <v>1</v>
      </c>
      <c r="AL54" s="78"/>
      <c r="AM54" s="83">
        <f t="shared" si="18"/>
        <v>5</v>
      </c>
      <c r="AN54" s="145">
        <f t="shared" si="19"/>
        <v>5</v>
      </c>
    </row>
    <row r="55" spans="2:40" ht="102.75" customHeight="1">
      <c r="B55" s="153">
        <f t="shared" si="10"/>
        <v>44</v>
      </c>
      <c r="C55" s="106" t="s">
        <v>140</v>
      </c>
      <c r="D55" s="107"/>
      <c r="E55" s="115" t="s">
        <v>141</v>
      </c>
      <c r="F55" s="109" t="s">
        <v>84</v>
      </c>
      <c r="G55" s="105" t="s">
        <v>85</v>
      </c>
      <c r="H55" s="78"/>
      <c r="I55" s="78"/>
      <c r="J55" s="78"/>
      <c r="K55" s="83">
        <f t="shared" si="11"/>
        <v>0</v>
      </c>
      <c r="L55" s="78"/>
      <c r="M55" s="78"/>
      <c r="N55" s="78"/>
      <c r="O55" s="83">
        <f t="shared" si="12"/>
        <v>0</v>
      </c>
      <c r="P55" s="78"/>
      <c r="Q55" s="78"/>
      <c r="R55" s="78"/>
      <c r="S55" s="83">
        <f t="shared" si="13"/>
        <v>0</v>
      </c>
      <c r="T55" s="78"/>
      <c r="U55" s="78">
        <v>5</v>
      </c>
      <c r="V55" s="78"/>
      <c r="W55" s="83">
        <f t="shared" si="14"/>
        <v>5</v>
      </c>
      <c r="X55" s="78"/>
      <c r="Y55" s="78"/>
      <c r="Z55" s="78"/>
      <c r="AA55" s="83">
        <f t="shared" si="15"/>
        <v>0</v>
      </c>
      <c r="AB55" s="78"/>
      <c r="AC55" s="78"/>
      <c r="AD55" s="78"/>
      <c r="AE55" s="83">
        <f t="shared" si="16"/>
        <v>0</v>
      </c>
      <c r="AF55" s="78"/>
      <c r="AG55" s="78"/>
      <c r="AH55" s="78"/>
      <c r="AI55" s="83">
        <f t="shared" si="17"/>
        <v>0</v>
      </c>
      <c r="AJ55" s="78"/>
      <c r="AK55" s="78"/>
      <c r="AL55" s="78"/>
      <c r="AM55" s="83">
        <f t="shared" si="18"/>
        <v>0</v>
      </c>
      <c r="AN55" s="145">
        <f t="shared" si="19"/>
        <v>5</v>
      </c>
    </row>
    <row r="56" spans="2:40" ht="99" customHeight="1">
      <c r="B56" s="153">
        <f t="shared" si="10"/>
        <v>45</v>
      </c>
      <c r="C56" s="192" t="s">
        <v>122</v>
      </c>
      <c r="D56" s="193"/>
      <c r="E56" s="194" t="s">
        <v>102</v>
      </c>
      <c r="F56" s="195" t="s">
        <v>299</v>
      </c>
      <c r="G56" s="196" t="s">
        <v>104</v>
      </c>
      <c r="H56" s="78"/>
      <c r="I56" s="78"/>
      <c r="J56" s="78"/>
      <c r="K56" s="83">
        <f t="shared" si="11"/>
        <v>0</v>
      </c>
      <c r="L56" s="78"/>
      <c r="M56" s="78"/>
      <c r="N56" s="78"/>
      <c r="O56" s="83">
        <f t="shared" si="12"/>
        <v>0</v>
      </c>
      <c r="P56" s="78"/>
      <c r="Q56" s="78"/>
      <c r="R56" s="78"/>
      <c r="S56" s="83">
        <f t="shared" si="13"/>
        <v>0</v>
      </c>
      <c r="T56" s="78"/>
      <c r="U56" s="78"/>
      <c r="V56" s="78"/>
      <c r="W56" s="83">
        <f t="shared" si="14"/>
        <v>0</v>
      </c>
      <c r="X56" s="78"/>
      <c r="Y56" s="78"/>
      <c r="Z56" s="78"/>
      <c r="AA56" s="83">
        <f t="shared" si="15"/>
        <v>0</v>
      </c>
      <c r="AB56" s="78"/>
      <c r="AC56" s="78"/>
      <c r="AD56" s="78"/>
      <c r="AE56" s="83">
        <f t="shared" si="16"/>
        <v>0</v>
      </c>
      <c r="AF56" s="78"/>
      <c r="AG56" s="78"/>
      <c r="AH56" s="78"/>
      <c r="AI56" s="83">
        <f t="shared" si="17"/>
        <v>0</v>
      </c>
      <c r="AJ56" s="78"/>
      <c r="AK56" s="78"/>
      <c r="AL56" s="78">
        <v>4</v>
      </c>
      <c r="AM56" s="83">
        <f t="shared" si="18"/>
        <v>4</v>
      </c>
      <c r="AN56" s="145">
        <f t="shared" si="19"/>
        <v>4</v>
      </c>
    </row>
    <row r="57" spans="2:40" ht="99" customHeight="1">
      <c r="B57" s="153">
        <f t="shared" si="10"/>
        <v>46</v>
      </c>
      <c r="C57" s="106" t="s">
        <v>154</v>
      </c>
      <c r="D57" s="107"/>
      <c r="E57" s="108" t="s">
        <v>199</v>
      </c>
      <c r="F57" s="109" t="s">
        <v>156</v>
      </c>
      <c r="G57" s="105" t="s">
        <v>157</v>
      </c>
      <c r="H57" s="78"/>
      <c r="I57" s="78"/>
      <c r="J57" s="78"/>
      <c r="K57" s="83">
        <f t="shared" si="11"/>
        <v>0</v>
      </c>
      <c r="L57" s="78">
        <v>4</v>
      </c>
      <c r="M57" s="78"/>
      <c r="N57" s="78"/>
      <c r="O57" s="83">
        <f t="shared" si="12"/>
        <v>4</v>
      </c>
      <c r="P57" s="78"/>
      <c r="Q57" s="78"/>
      <c r="R57" s="78"/>
      <c r="S57" s="83">
        <f t="shared" si="13"/>
        <v>0</v>
      </c>
      <c r="T57" s="78"/>
      <c r="U57" s="78"/>
      <c r="V57" s="78"/>
      <c r="W57" s="83">
        <f t="shared" si="14"/>
        <v>0</v>
      </c>
      <c r="X57" s="78"/>
      <c r="Y57" s="78"/>
      <c r="Z57" s="78"/>
      <c r="AA57" s="83">
        <f t="shared" si="15"/>
        <v>0</v>
      </c>
      <c r="AB57" s="78"/>
      <c r="AC57" s="78"/>
      <c r="AD57" s="78"/>
      <c r="AE57" s="83">
        <f t="shared" si="16"/>
        <v>0</v>
      </c>
      <c r="AF57" s="78"/>
      <c r="AG57" s="78"/>
      <c r="AH57" s="78"/>
      <c r="AI57" s="83">
        <f t="shared" si="17"/>
        <v>0</v>
      </c>
      <c r="AJ57" s="78"/>
      <c r="AK57" s="78"/>
      <c r="AL57" s="78"/>
      <c r="AM57" s="83">
        <f t="shared" si="18"/>
        <v>0</v>
      </c>
      <c r="AN57" s="145">
        <f t="shared" si="19"/>
        <v>4</v>
      </c>
    </row>
    <row r="58" spans="2:40" ht="118.5" customHeight="1">
      <c r="B58" s="153">
        <f t="shared" si="10"/>
        <v>47</v>
      </c>
      <c r="C58" s="103" t="s">
        <v>231</v>
      </c>
      <c r="D58" s="104"/>
      <c r="E58" s="163" t="s">
        <v>187</v>
      </c>
      <c r="F58" s="109" t="s">
        <v>156</v>
      </c>
      <c r="G58" s="105" t="s">
        <v>107</v>
      </c>
      <c r="H58" s="116"/>
      <c r="I58" s="116">
        <v>1</v>
      </c>
      <c r="J58" s="78">
        <v>2</v>
      </c>
      <c r="K58" s="83">
        <f t="shared" si="11"/>
        <v>3</v>
      </c>
      <c r="L58" s="78"/>
      <c r="M58" s="78"/>
      <c r="N58" s="78"/>
      <c r="O58" s="83">
        <f t="shared" si="12"/>
        <v>0</v>
      </c>
      <c r="P58" s="78"/>
      <c r="Q58" s="78"/>
      <c r="R58" s="78"/>
      <c r="S58" s="83">
        <f t="shared" si="13"/>
        <v>0</v>
      </c>
      <c r="T58" s="78"/>
      <c r="U58" s="78"/>
      <c r="V58" s="78"/>
      <c r="W58" s="83">
        <f t="shared" si="14"/>
        <v>0</v>
      </c>
      <c r="X58" s="78"/>
      <c r="Y58" s="78"/>
      <c r="Z58" s="78"/>
      <c r="AA58" s="83">
        <f t="shared" si="15"/>
        <v>0</v>
      </c>
      <c r="AB58" s="78"/>
      <c r="AC58" s="78"/>
      <c r="AD58" s="78"/>
      <c r="AE58" s="83">
        <f t="shared" si="16"/>
        <v>0</v>
      </c>
      <c r="AF58" s="78"/>
      <c r="AG58" s="78"/>
      <c r="AH58" s="78"/>
      <c r="AI58" s="83">
        <f t="shared" si="17"/>
        <v>0</v>
      </c>
      <c r="AJ58" s="78"/>
      <c r="AK58" s="78"/>
      <c r="AL58" s="78"/>
      <c r="AM58" s="83">
        <f t="shared" si="18"/>
        <v>0</v>
      </c>
      <c r="AN58" s="145">
        <f t="shared" si="19"/>
        <v>3</v>
      </c>
    </row>
    <row r="59" spans="2:40" ht="138.75" customHeight="1">
      <c r="B59" s="153">
        <f t="shared" si="10"/>
        <v>48</v>
      </c>
      <c r="C59" s="106" t="s">
        <v>179</v>
      </c>
      <c r="D59" s="107">
        <v>1977</v>
      </c>
      <c r="E59" s="108" t="s">
        <v>200</v>
      </c>
      <c r="F59" s="109" t="s">
        <v>181</v>
      </c>
      <c r="G59" s="105" t="s">
        <v>129</v>
      </c>
      <c r="H59" s="78"/>
      <c r="I59" s="78"/>
      <c r="J59" s="78"/>
      <c r="K59" s="83">
        <f t="shared" si="11"/>
        <v>0</v>
      </c>
      <c r="L59" s="78"/>
      <c r="M59" s="78"/>
      <c r="N59" s="78"/>
      <c r="O59" s="83">
        <f t="shared" si="12"/>
        <v>0</v>
      </c>
      <c r="P59" s="78"/>
      <c r="Q59" s="78"/>
      <c r="R59" s="78"/>
      <c r="S59" s="83">
        <f t="shared" si="13"/>
        <v>0</v>
      </c>
      <c r="T59" s="78"/>
      <c r="U59" s="78">
        <v>3</v>
      </c>
      <c r="V59" s="78"/>
      <c r="W59" s="83">
        <f t="shared" si="14"/>
        <v>3</v>
      </c>
      <c r="X59" s="78"/>
      <c r="Y59" s="78"/>
      <c r="Z59" s="78"/>
      <c r="AA59" s="83">
        <f t="shared" si="15"/>
        <v>0</v>
      </c>
      <c r="AB59" s="78"/>
      <c r="AC59" s="78"/>
      <c r="AD59" s="78"/>
      <c r="AE59" s="83">
        <f t="shared" si="16"/>
        <v>0</v>
      </c>
      <c r="AF59" s="78"/>
      <c r="AG59" s="78"/>
      <c r="AH59" s="78"/>
      <c r="AI59" s="83">
        <f t="shared" si="17"/>
        <v>0</v>
      </c>
      <c r="AJ59" s="78"/>
      <c r="AK59" s="78"/>
      <c r="AL59" s="78"/>
      <c r="AM59" s="83">
        <f t="shared" si="18"/>
        <v>0</v>
      </c>
      <c r="AN59" s="145">
        <f t="shared" si="19"/>
        <v>3</v>
      </c>
    </row>
    <row r="60" spans="2:40" ht="138.75" customHeight="1">
      <c r="B60" s="153">
        <f t="shared" si="10"/>
        <v>49</v>
      </c>
      <c r="C60" s="106" t="s">
        <v>197</v>
      </c>
      <c r="D60" s="107"/>
      <c r="E60" s="115" t="s">
        <v>198</v>
      </c>
      <c r="F60" s="109" t="s">
        <v>44</v>
      </c>
      <c r="G60" s="105" t="s">
        <v>45</v>
      </c>
      <c r="H60" s="78"/>
      <c r="I60" s="78"/>
      <c r="J60" s="78"/>
      <c r="K60" s="83">
        <f t="shared" si="11"/>
        <v>0</v>
      </c>
      <c r="L60" s="78"/>
      <c r="M60" s="78"/>
      <c r="N60" s="78"/>
      <c r="O60" s="83">
        <f t="shared" si="12"/>
        <v>0</v>
      </c>
      <c r="P60" s="78">
        <v>3</v>
      </c>
      <c r="Q60" s="78"/>
      <c r="R60" s="78"/>
      <c r="S60" s="83">
        <f t="shared" si="13"/>
        <v>3</v>
      </c>
      <c r="T60" s="78"/>
      <c r="U60" s="78"/>
      <c r="V60" s="78"/>
      <c r="W60" s="83">
        <f t="shared" si="14"/>
        <v>0</v>
      </c>
      <c r="X60" s="78"/>
      <c r="Y60" s="78"/>
      <c r="Z60" s="78"/>
      <c r="AA60" s="83">
        <f t="shared" si="15"/>
        <v>0</v>
      </c>
      <c r="AB60" s="78"/>
      <c r="AC60" s="78"/>
      <c r="AD60" s="78"/>
      <c r="AE60" s="83">
        <f t="shared" si="16"/>
        <v>0</v>
      </c>
      <c r="AF60" s="78"/>
      <c r="AG60" s="78"/>
      <c r="AH60" s="78"/>
      <c r="AI60" s="83">
        <f t="shared" si="17"/>
        <v>0</v>
      </c>
      <c r="AJ60" s="78"/>
      <c r="AK60" s="78"/>
      <c r="AL60" s="78"/>
      <c r="AM60" s="83">
        <f t="shared" si="18"/>
        <v>0</v>
      </c>
      <c r="AN60" s="145">
        <f t="shared" si="19"/>
        <v>3</v>
      </c>
    </row>
    <row r="61" spans="2:40" ht="138.75" customHeight="1">
      <c r="B61" s="153">
        <f t="shared" si="10"/>
        <v>50</v>
      </c>
      <c r="C61" s="106" t="s">
        <v>108</v>
      </c>
      <c r="D61" s="107"/>
      <c r="E61" s="108" t="s">
        <v>109</v>
      </c>
      <c r="F61" s="109" t="s">
        <v>62</v>
      </c>
      <c r="G61" s="105" t="s">
        <v>110</v>
      </c>
      <c r="H61" s="78"/>
      <c r="I61" s="78"/>
      <c r="J61" s="78"/>
      <c r="K61" s="83">
        <f t="shared" si="11"/>
        <v>0</v>
      </c>
      <c r="L61" s="78"/>
      <c r="M61" s="78"/>
      <c r="N61" s="78"/>
      <c r="O61" s="83">
        <f t="shared" si="12"/>
        <v>0</v>
      </c>
      <c r="P61" s="78"/>
      <c r="Q61" s="78"/>
      <c r="R61" s="78"/>
      <c r="S61" s="83">
        <f t="shared" si="13"/>
        <v>0</v>
      </c>
      <c r="T61" s="81"/>
      <c r="U61" s="81"/>
      <c r="V61" s="81"/>
      <c r="W61" s="83">
        <f t="shared" si="14"/>
        <v>0</v>
      </c>
      <c r="X61" s="82"/>
      <c r="Y61" s="78">
        <v>3</v>
      </c>
      <c r="Z61" s="82"/>
      <c r="AA61" s="83">
        <f t="shared" si="15"/>
        <v>3</v>
      </c>
      <c r="AB61" s="78"/>
      <c r="AC61" s="78"/>
      <c r="AD61" s="78"/>
      <c r="AE61" s="83">
        <f t="shared" si="16"/>
        <v>0</v>
      </c>
      <c r="AF61" s="78"/>
      <c r="AG61" s="78"/>
      <c r="AH61" s="78"/>
      <c r="AI61" s="83">
        <f t="shared" si="17"/>
        <v>0</v>
      </c>
      <c r="AJ61" s="78"/>
      <c r="AK61" s="78"/>
      <c r="AL61" s="78"/>
      <c r="AM61" s="83">
        <f t="shared" si="18"/>
        <v>0</v>
      </c>
      <c r="AN61" s="145">
        <f t="shared" si="19"/>
        <v>3</v>
      </c>
    </row>
    <row r="62" spans="2:40" ht="138.75" customHeight="1">
      <c r="B62" s="153">
        <f t="shared" si="10"/>
        <v>51</v>
      </c>
      <c r="C62" s="106" t="s">
        <v>150</v>
      </c>
      <c r="D62" s="107">
        <v>1982</v>
      </c>
      <c r="E62" s="108" t="s">
        <v>151</v>
      </c>
      <c r="F62" s="109" t="s">
        <v>152</v>
      </c>
      <c r="G62" s="105" t="s">
        <v>107</v>
      </c>
      <c r="H62" s="78"/>
      <c r="I62" s="78"/>
      <c r="J62" s="78"/>
      <c r="K62" s="83">
        <f t="shared" si="11"/>
        <v>0</v>
      </c>
      <c r="L62" s="78"/>
      <c r="M62" s="78"/>
      <c r="N62" s="78"/>
      <c r="O62" s="83">
        <f t="shared" si="12"/>
        <v>0</v>
      </c>
      <c r="P62" s="78"/>
      <c r="Q62" s="78"/>
      <c r="R62" s="78"/>
      <c r="S62" s="83">
        <f t="shared" si="13"/>
        <v>0</v>
      </c>
      <c r="T62" s="78"/>
      <c r="U62" s="78"/>
      <c r="V62" s="78">
        <v>2</v>
      </c>
      <c r="W62" s="83">
        <f t="shared" si="14"/>
        <v>2</v>
      </c>
      <c r="X62" s="78"/>
      <c r="Y62" s="78"/>
      <c r="Z62" s="78"/>
      <c r="AA62" s="83">
        <f t="shared" si="15"/>
        <v>0</v>
      </c>
      <c r="AB62" s="78"/>
      <c r="AC62" s="78"/>
      <c r="AD62" s="78"/>
      <c r="AE62" s="83">
        <f t="shared" si="16"/>
        <v>0</v>
      </c>
      <c r="AF62" s="78"/>
      <c r="AG62" s="78"/>
      <c r="AH62" s="78"/>
      <c r="AI62" s="83">
        <f t="shared" si="17"/>
        <v>0</v>
      </c>
      <c r="AJ62" s="78"/>
      <c r="AK62" s="78"/>
      <c r="AL62" s="78"/>
      <c r="AM62" s="83">
        <f t="shared" si="18"/>
        <v>0</v>
      </c>
      <c r="AN62" s="145">
        <f t="shared" si="19"/>
        <v>2</v>
      </c>
    </row>
    <row r="63" spans="2:40" ht="138.75" customHeight="1">
      <c r="B63" s="153">
        <f t="shared" si="10"/>
        <v>52</v>
      </c>
      <c r="C63" s="106" t="s">
        <v>154</v>
      </c>
      <c r="D63" s="107"/>
      <c r="E63" s="115" t="s">
        <v>201</v>
      </c>
      <c r="F63" s="109" t="s">
        <v>156</v>
      </c>
      <c r="G63" s="105" t="s">
        <v>157</v>
      </c>
      <c r="H63" s="78">
        <v>1</v>
      </c>
      <c r="I63" s="78"/>
      <c r="J63" s="78"/>
      <c r="K63" s="83">
        <f t="shared" si="11"/>
        <v>1</v>
      </c>
      <c r="L63" s="78"/>
      <c r="M63" s="78"/>
      <c r="N63" s="78"/>
      <c r="O63" s="83">
        <f t="shared" si="12"/>
        <v>0</v>
      </c>
      <c r="P63" s="78"/>
      <c r="Q63" s="78"/>
      <c r="R63" s="78"/>
      <c r="S63" s="83">
        <f t="shared" si="13"/>
        <v>0</v>
      </c>
      <c r="T63" s="78"/>
      <c r="U63" s="78"/>
      <c r="V63" s="78"/>
      <c r="W63" s="83">
        <f t="shared" si="14"/>
        <v>0</v>
      </c>
      <c r="X63" s="78"/>
      <c r="Y63" s="78"/>
      <c r="Z63" s="78"/>
      <c r="AA63" s="83">
        <f t="shared" si="15"/>
        <v>0</v>
      </c>
      <c r="AB63" s="78"/>
      <c r="AC63" s="78"/>
      <c r="AD63" s="78"/>
      <c r="AE63" s="83">
        <f t="shared" si="16"/>
        <v>0</v>
      </c>
      <c r="AF63" s="78"/>
      <c r="AG63" s="78"/>
      <c r="AH63" s="78"/>
      <c r="AI63" s="83">
        <f t="shared" si="17"/>
        <v>0</v>
      </c>
      <c r="AJ63" s="78"/>
      <c r="AK63" s="78"/>
      <c r="AL63" s="78"/>
      <c r="AM63" s="83">
        <f t="shared" si="18"/>
        <v>0</v>
      </c>
      <c r="AN63" s="145">
        <f t="shared" si="19"/>
        <v>1</v>
      </c>
    </row>
    <row r="64" spans="2:40" ht="138.75" customHeight="1">
      <c r="B64" s="153">
        <f t="shared" si="10"/>
        <v>53</v>
      </c>
      <c r="C64" s="106" t="s">
        <v>130</v>
      </c>
      <c r="D64" s="104"/>
      <c r="E64" s="108" t="s">
        <v>187</v>
      </c>
      <c r="F64" s="108" t="s">
        <v>132</v>
      </c>
      <c r="G64" s="114" t="s">
        <v>94</v>
      </c>
      <c r="H64" s="116"/>
      <c r="I64" s="116"/>
      <c r="J64" s="78"/>
      <c r="K64" s="83">
        <f t="shared" si="11"/>
        <v>0</v>
      </c>
      <c r="L64" s="78"/>
      <c r="M64" s="78"/>
      <c r="N64" s="78"/>
      <c r="O64" s="83">
        <f t="shared" si="12"/>
        <v>0</v>
      </c>
      <c r="P64" s="78"/>
      <c r="Q64" s="78"/>
      <c r="R64" s="78"/>
      <c r="S64" s="83">
        <f t="shared" si="13"/>
        <v>0</v>
      </c>
      <c r="T64" s="78"/>
      <c r="U64" s="78"/>
      <c r="V64" s="78"/>
      <c r="W64" s="83">
        <f t="shared" si="14"/>
        <v>0</v>
      </c>
      <c r="X64" s="78"/>
      <c r="Y64" s="78"/>
      <c r="Z64" s="78"/>
      <c r="AA64" s="83">
        <f t="shared" si="15"/>
        <v>0</v>
      </c>
      <c r="AB64" s="78"/>
      <c r="AC64" s="78"/>
      <c r="AD64" s="78">
        <v>1</v>
      </c>
      <c r="AE64" s="83">
        <f t="shared" si="16"/>
        <v>1</v>
      </c>
      <c r="AF64" s="78"/>
      <c r="AG64" s="78"/>
      <c r="AH64" s="78"/>
      <c r="AI64" s="83">
        <f t="shared" si="17"/>
        <v>0</v>
      </c>
      <c r="AJ64" s="78"/>
      <c r="AK64" s="78"/>
      <c r="AL64" s="78"/>
      <c r="AM64" s="83">
        <f t="shared" si="18"/>
        <v>0</v>
      </c>
      <c r="AN64" s="145">
        <f t="shared" si="19"/>
        <v>1</v>
      </c>
    </row>
    <row r="65" spans="2:40" ht="138.75" customHeight="1">
      <c r="B65" s="154">
        <f>B64+1</f>
        <v>54</v>
      </c>
      <c r="C65" s="133" t="s">
        <v>228</v>
      </c>
      <c r="D65" s="134"/>
      <c r="E65" s="165" t="s">
        <v>90</v>
      </c>
      <c r="F65" s="134" t="s">
        <v>58</v>
      </c>
      <c r="G65" s="135" t="s">
        <v>59</v>
      </c>
      <c r="H65" s="136"/>
      <c r="I65" s="136"/>
      <c r="J65" s="136"/>
      <c r="K65" s="83">
        <f t="shared" ref="K65:K68" si="20">J65+I65+H65</f>
        <v>0</v>
      </c>
      <c r="L65" s="136"/>
      <c r="M65" s="136"/>
      <c r="N65" s="136"/>
      <c r="O65" s="83">
        <f t="shared" ref="O65:O68" si="21">N65+M65+L65</f>
        <v>0</v>
      </c>
      <c r="P65" s="136"/>
      <c r="Q65" s="136"/>
      <c r="R65" s="136"/>
      <c r="S65" s="83">
        <f t="shared" ref="S65:S68" si="22">R65+Q65+P65</f>
        <v>0</v>
      </c>
      <c r="T65" s="136"/>
      <c r="U65" s="136"/>
      <c r="V65" s="136"/>
      <c r="W65" s="83">
        <f t="shared" ref="W65:W68" si="23">V65+U65+T65</f>
        <v>0</v>
      </c>
      <c r="X65" s="136"/>
      <c r="Y65" s="136"/>
      <c r="Z65" s="136"/>
      <c r="AA65" s="83">
        <f t="shared" ref="AA65:AA68" si="24">Z65+Y65+X65</f>
        <v>0</v>
      </c>
      <c r="AB65" s="136"/>
      <c r="AC65" s="136"/>
      <c r="AD65" s="136"/>
      <c r="AE65" s="83">
        <f t="shared" ref="AE65:AE68" si="25">AD65+AC65+AB65</f>
        <v>0</v>
      </c>
      <c r="AF65" s="136"/>
      <c r="AG65" s="136"/>
      <c r="AH65" s="136"/>
      <c r="AI65" s="83">
        <f t="shared" ref="AI65:AI69" si="26">AH65+AG65+AF65</f>
        <v>0</v>
      </c>
      <c r="AJ65" s="78"/>
      <c r="AK65" s="78"/>
      <c r="AL65" s="78"/>
      <c r="AM65" s="83">
        <f t="shared" ref="AM65:AM69" si="27">AL65+AK65+AJ65</f>
        <v>0</v>
      </c>
      <c r="AN65" s="145">
        <f t="shared" ref="AN65:AN69" si="28">AI65+AE65+AA65+W65+S65+O65+K65+AM65</f>
        <v>0</v>
      </c>
    </row>
    <row r="66" spans="2:40" ht="138.75" customHeight="1">
      <c r="B66" s="154">
        <f t="shared" ref="B66:B68" si="29">B65+1</f>
        <v>55</v>
      </c>
      <c r="C66" s="137" t="s">
        <v>101</v>
      </c>
      <c r="D66" s="140"/>
      <c r="E66" s="138" t="s">
        <v>118</v>
      </c>
      <c r="F66" s="141" t="s">
        <v>103</v>
      </c>
      <c r="G66" s="139" t="s">
        <v>104</v>
      </c>
      <c r="H66" s="136"/>
      <c r="I66" s="136"/>
      <c r="J66" s="136"/>
      <c r="K66" s="83">
        <f t="shared" si="20"/>
        <v>0</v>
      </c>
      <c r="L66" s="136"/>
      <c r="M66" s="136"/>
      <c r="N66" s="136"/>
      <c r="O66" s="83">
        <f t="shared" si="21"/>
        <v>0</v>
      </c>
      <c r="P66" s="136"/>
      <c r="Q66" s="136"/>
      <c r="R66" s="136"/>
      <c r="S66" s="83">
        <f t="shared" si="22"/>
        <v>0</v>
      </c>
      <c r="T66" s="136"/>
      <c r="U66" s="136"/>
      <c r="V66" s="136"/>
      <c r="W66" s="83">
        <f t="shared" si="23"/>
        <v>0</v>
      </c>
      <c r="X66" s="136"/>
      <c r="Y66" s="136"/>
      <c r="Z66" s="136"/>
      <c r="AA66" s="83">
        <f t="shared" si="24"/>
        <v>0</v>
      </c>
      <c r="AB66" s="136"/>
      <c r="AC66" s="136"/>
      <c r="AD66" s="136"/>
      <c r="AE66" s="83">
        <f t="shared" si="25"/>
        <v>0</v>
      </c>
      <c r="AF66" s="136"/>
      <c r="AG66" s="136"/>
      <c r="AH66" s="136"/>
      <c r="AI66" s="83">
        <f t="shared" si="26"/>
        <v>0</v>
      </c>
      <c r="AJ66" s="78"/>
      <c r="AK66" s="78"/>
      <c r="AL66" s="78"/>
      <c r="AM66" s="83">
        <f t="shared" si="27"/>
        <v>0</v>
      </c>
      <c r="AN66" s="145">
        <f t="shared" si="28"/>
        <v>0</v>
      </c>
    </row>
    <row r="67" spans="2:40" ht="138.75" customHeight="1">
      <c r="B67" s="154">
        <f t="shared" si="29"/>
        <v>56</v>
      </c>
      <c r="C67" s="137" t="s">
        <v>236</v>
      </c>
      <c r="D67" s="140"/>
      <c r="E67" s="138" t="s">
        <v>237</v>
      </c>
      <c r="F67" s="141" t="s">
        <v>238</v>
      </c>
      <c r="G67" s="139" t="s">
        <v>135</v>
      </c>
      <c r="H67" s="136"/>
      <c r="I67" s="136"/>
      <c r="J67" s="136"/>
      <c r="K67" s="83">
        <f t="shared" si="20"/>
        <v>0</v>
      </c>
      <c r="L67" s="136"/>
      <c r="M67" s="136"/>
      <c r="N67" s="136"/>
      <c r="O67" s="83">
        <f t="shared" si="21"/>
        <v>0</v>
      </c>
      <c r="P67" s="136"/>
      <c r="Q67" s="136"/>
      <c r="R67" s="136"/>
      <c r="S67" s="83">
        <f t="shared" si="22"/>
        <v>0</v>
      </c>
      <c r="T67" s="136"/>
      <c r="U67" s="136"/>
      <c r="V67" s="136"/>
      <c r="W67" s="83">
        <f t="shared" si="23"/>
        <v>0</v>
      </c>
      <c r="X67" s="136"/>
      <c r="Y67" s="136"/>
      <c r="Z67" s="136"/>
      <c r="AA67" s="83">
        <f t="shared" si="24"/>
        <v>0</v>
      </c>
      <c r="AB67" s="136"/>
      <c r="AC67" s="136"/>
      <c r="AD67" s="136"/>
      <c r="AE67" s="83">
        <f t="shared" si="25"/>
        <v>0</v>
      </c>
      <c r="AF67" s="136"/>
      <c r="AG67" s="136"/>
      <c r="AH67" s="136"/>
      <c r="AI67" s="83">
        <f t="shared" si="26"/>
        <v>0</v>
      </c>
      <c r="AJ67" s="78"/>
      <c r="AK67" s="78"/>
      <c r="AL67" s="78"/>
      <c r="AM67" s="83">
        <f t="shared" si="27"/>
        <v>0</v>
      </c>
      <c r="AN67" s="145">
        <f t="shared" si="28"/>
        <v>0</v>
      </c>
    </row>
    <row r="68" spans="2:40" ht="116.25" customHeight="1">
      <c r="B68" s="154">
        <f t="shared" si="29"/>
        <v>57</v>
      </c>
      <c r="C68" s="137" t="s">
        <v>257</v>
      </c>
      <c r="D68" s="140"/>
      <c r="E68" s="138" t="s">
        <v>214</v>
      </c>
      <c r="F68" s="141" t="s">
        <v>258</v>
      </c>
      <c r="G68" s="139" t="s">
        <v>69</v>
      </c>
      <c r="H68" s="136"/>
      <c r="I68" s="136"/>
      <c r="J68" s="136"/>
      <c r="K68" s="83">
        <f t="shared" si="20"/>
        <v>0</v>
      </c>
      <c r="L68" s="136"/>
      <c r="M68" s="136"/>
      <c r="N68" s="136"/>
      <c r="O68" s="83">
        <f t="shared" si="21"/>
        <v>0</v>
      </c>
      <c r="P68" s="136"/>
      <c r="Q68" s="136"/>
      <c r="R68" s="136"/>
      <c r="S68" s="83">
        <f t="shared" si="22"/>
        <v>0</v>
      </c>
      <c r="T68" s="136"/>
      <c r="U68" s="136"/>
      <c r="V68" s="136"/>
      <c r="W68" s="83">
        <f t="shared" si="23"/>
        <v>0</v>
      </c>
      <c r="X68" s="136"/>
      <c r="Y68" s="136"/>
      <c r="Z68" s="136"/>
      <c r="AA68" s="83">
        <f t="shared" si="24"/>
        <v>0</v>
      </c>
      <c r="AB68" s="136"/>
      <c r="AC68" s="136"/>
      <c r="AD68" s="136"/>
      <c r="AE68" s="83">
        <f t="shared" si="25"/>
        <v>0</v>
      </c>
      <c r="AF68" s="136"/>
      <c r="AG68" s="136"/>
      <c r="AH68" s="136"/>
      <c r="AI68" s="83">
        <f t="shared" si="26"/>
        <v>0</v>
      </c>
      <c r="AJ68" s="78"/>
      <c r="AK68" s="78"/>
      <c r="AL68" s="78"/>
      <c r="AM68" s="83">
        <f t="shared" si="27"/>
        <v>0</v>
      </c>
      <c r="AN68" s="145">
        <f t="shared" si="28"/>
        <v>0</v>
      </c>
    </row>
    <row r="69" spans="2:40" ht="92.25">
      <c r="C69" s="157"/>
      <c r="D69" s="158"/>
      <c r="E69" s="166"/>
      <c r="F69" s="158"/>
      <c r="G69" s="158"/>
      <c r="H69" s="158"/>
      <c r="I69" s="158"/>
      <c r="J69" s="158"/>
      <c r="K69" s="158"/>
      <c r="L69" s="159"/>
      <c r="M69" s="158"/>
      <c r="N69" s="159"/>
      <c r="O69" s="158"/>
      <c r="P69" s="159"/>
      <c r="Q69" s="159"/>
      <c r="R69" s="159"/>
      <c r="S69" s="158"/>
      <c r="T69" s="159"/>
      <c r="U69" s="159"/>
      <c r="V69" s="159"/>
      <c r="W69" s="158"/>
      <c r="X69" s="159"/>
      <c r="Y69" s="158"/>
      <c r="Z69" s="158"/>
      <c r="AA69" s="158"/>
      <c r="AB69" s="158"/>
      <c r="AC69" s="159"/>
      <c r="AD69" s="158"/>
      <c r="AE69" s="158"/>
      <c r="AF69" s="158"/>
      <c r="AG69" s="159"/>
      <c r="AH69" s="158"/>
      <c r="AI69" s="83">
        <f t="shared" si="26"/>
        <v>0</v>
      </c>
      <c r="AJ69" s="78"/>
      <c r="AK69" s="78"/>
      <c r="AL69" s="78"/>
      <c r="AM69" s="83">
        <f t="shared" si="27"/>
        <v>0</v>
      </c>
      <c r="AN69" s="145">
        <f t="shared" si="28"/>
        <v>0</v>
      </c>
    </row>
  </sheetData>
  <sortState ref="C12:AN64">
    <sortCondition descending="1" ref="AN12:AN64"/>
  </sortState>
  <mergeCells count="28">
    <mergeCell ref="B1:V1"/>
    <mergeCell ref="X10:Z10"/>
    <mergeCell ref="AA10:AA11"/>
    <mergeCell ref="S10:S11"/>
    <mergeCell ref="T10:V10"/>
    <mergeCell ref="W10:W11"/>
    <mergeCell ref="B2:R3"/>
    <mergeCell ref="B4:Q4"/>
    <mergeCell ref="B5:U5"/>
    <mergeCell ref="B7:Z7"/>
    <mergeCell ref="P10:R10"/>
    <mergeCell ref="B10:B11"/>
    <mergeCell ref="C10:C11"/>
    <mergeCell ref="D10:D11"/>
    <mergeCell ref="E10:E11"/>
    <mergeCell ref="F10:F11"/>
    <mergeCell ref="G10:G11"/>
    <mergeCell ref="AN10:AN11"/>
    <mergeCell ref="H10:J10"/>
    <mergeCell ref="K10:K11"/>
    <mergeCell ref="L10:N10"/>
    <mergeCell ref="AF10:AH10"/>
    <mergeCell ref="AI10:AI11"/>
    <mergeCell ref="O10:O11"/>
    <mergeCell ref="AB10:AD10"/>
    <mergeCell ref="AE10:AE11"/>
    <mergeCell ref="AJ10:AL10"/>
    <mergeCell ref="AM10:AM11"/>
  </mergeCells>
  <pageMargins left="0.7" right="0.7" top="0.75" bottom="0.75" header="0.3" footer="0.3"/>
  <pageSetup paperSize="9" scale="18" fitToWidth="2" fitToHeight="0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M39"/>
  <sheetViews>
    <sheetView view="pageBreakPreview" zoomScale="15" zoomScaleNormal="100" zoomScaleSheetLayoutView="15" workbookViewId="0">
      <selection activeCell="B24" sqref="B24"/>
    </sheetView>
  </sheetViews>
  <sheetFormatPr defaultRowHeight="61.5"/>
  <cols>
    <col min="1" max="1" width="29" style="55" customWidth="1"/>
    <col min="2" max="2" width="117" style="64" customWidth="1"/>
    <col min="3" max="3" width="89.28515625" style="65" customWidth="1"/>
    <col min="4" max="4" width="107.7109375" style="64" customWidth="1"/>
    <col min="5" max="5" width="90.140625" style="64" customWidth="1"/>
    <col min="6" max="6" width="18.7109375" customWidth="1"/>
    <col min="7" max="7" width="21" customWidth="1"/>
    <col min="8" max="8" width="21.5703125" customWidth="1"/>
    <col min="9" max="9" width="16.85546875" customWidth="1"/>
    <col min="10" max="10" width="13.7109375" style="131" customWidth="1"/>
    <col min="11" max="11" width="15.85546875" style="131" customWidth="1"/>
    <col min="12" max="12" width="14.7109375" style="131" customWidth="1"/>
    <col min="13" max="13" width="15.28515625" customWidth="1"/>
    <col min="14" max="14" width="16" style="131" customWidth="1"/>
    <col min="15" max="16" width="12.7109375" style="131" bestFit="1" customWidth="1"/>
    <col min="17" max="17" width="15.5703125" customWidth="1"/>
    <col min="18" max="20" width="12.7109375" bestFit="1" customWidth="1"/>
    <col min="21" max="21" width="15.42578125" customWidth="1"/>
    <col min="22" max="22" width="12.5703125" customWidth="1"/>
    <col min="23" max="23" width="12.85546875" customWidth="1"/>
    <col min="24" max="24" width="18.7109375" customWidth="1"/>
    <col min="25" max="25" width="21" customWidth="1"/>
    <col min="26" max="26" width="18.5703125" style="131" customWidth="1"/>
    <col min="27" max="27" width="12.85546875" style="131" customWidth="1"/>
    <col min="28" max="28" width="18.7109375" style="131" customWidth="1"/>
    <col min="29" max="29" width="21" customWidth="1"/>
    <col min="30" max="30" width="18.5703125" style="131" customWidth="1"/>
    <col min="31" max="31" width="12.85546875" style="131" customWidth="1"/>
    <col min="32" max="32" width="18.7109375" style="131" customWidth="1"/>
    <col min="33" max="33" width="21" customWidth="1"/>
    <col min="34" max="35" width="18.5703125" style="131" customWidth="1"/>
    <col min="36" max="36" width="18.7109375" style="131" customWidth="1"/>
    <col min="37" max="37" width="21" customWidth="1"/>
    <col min="38" max="38" width="19.5703125" style="55" customWidth="1"/>
  </cols>
  <sheetData>
    <row r="1" spans="1:39" ht="60">
      <c r="A1" s="71"/>
      <c r="B1" s="70"/>
      <c r="C1" s="71"/>
      <c r="D1" s="71"/>
      <c r="E1" s="71"/>
      <c r="F1" s="142"/>
      <c r="G1" s="142"/>
      <c r="H1" s="142"/>
      <c r="I1" s="71"/>
      <c r="J1" s="142"/>
      <c r="K1" s="142"/>
      <c r="L1" s="142"/>
      <c r="M1" s="71"/>
      <c r="N1" s="142"/>
      <c r="O1" s="142"/>
      <c r="P1" s="142"/>
      <c r="Q1" s="71"/>
      <c r="R1" s="43"/>
      <c r="S1" s="43"/>
      <c r="T1" s="43"/>
      <c r="U1" s="42"/>
      <c r="V1" s="43"/>
      <c r="W1" s="43"/>
      <c r="X1" s="43"/>
      <c r="Y1" s="42"/>
      <c r="Z1" s="43"/>
      <c r="AA1" s="43"/>
      <c r="AB1" s="43"/>
      <c r="AC1" s="42"/>
      <c r="AD1" s="43"/>
      <c r="AE1" s="43"/>
      <c r="AF1" s="43"/>
      <c r="AG1" s="42"/>
      <c r="AH1" s="43"/>
      <c r="AI1" s="43"/>
      <c r="AJ1" s="43"/>
      <c r="AK1" s="42"/>
      <c r="AL1" s="85"/>
      <c r="AM1" s="1"/>
    </row>
    <row r="2" spans="1:39" s="90" customFormat="1" ht="79.5" customHeight="1">
      <c r="A2" s="271" t="s">
        <v>273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0"/>
      <c r="S2" s="20"/>
      <c r="T2" s="20"/>
      <c r="U2" s="21"/>
      <c r="V2" s="20"/>
      <c r="W2" s="20"/>
      <c r="X2" s="20"/>
      <c r="Y2" s="21"/>
      <c r="Z2" s="20"/>
      <c r="AA2" s="20"/>
      <c r="AB2" s="20"/>
      <c r="AC2" s="21"/>
      <c r="AD2" s="20"/>
      <c r="AE2" s="20"/>
      <c r="AF2" s="20"/>
      <c r="AG2" s="21"/>
      <c r="AH2" s="20"/>
      <c r="AI2" s="20"/>
      <c r="AJ2" s="20"/>
      <c r="AK2" s="21"/>
      <c r="AL2" s="22"/>
      <c r="AM2" s="21"/>
    </row>
    <row r="3" spans="1:39">
      <c r="A3" s="271"/>
      <c r="B3" s="274"/>
      <c r="C3" s="274"/>
      <c r="D3" s="274"/>
      <c r="E3" s="274"/>
      <c r="F3" s="274"/>
      <c r="G3" s="274"/>
      <c r="H3" s="73"/>
      <c r="I3" s="57"/>
      <c r="J3" s="73"/>
      <c r="K3" s="73"/>
      <c r="L3" s="73"/>
      <c r="M3" s="57"/>
      <c r="N3" s="73"/>
      <c r="O3" s="73"/>
      <c r="P3" s="73"/>
      <c r="Q3" s="57"/>
      <c r="R3" s="20"/>
      <c r="S3" s="20"/>
      <c r="T3" s="20"/>
      <c r="U3" s="21"/>
      <c r="V3" s="20"/>
      <c r="W3" s="20"/>
      <c r="X3" s="20"/>
      <c r="Y3" s="21"/>
      <c r="Z3" s="20"/>
      <c r="AA3" s="20"/>
      <c r="AB3" s="20"/>
      <c r="AC3" s="21"/>
      <c r="AD3" s="20"/>
      <c r="AE3" s="20"/>
      <c r="AF3" s="20"/>
      <c r="AG3" s="21"/>
      <c r="AH3" s="20"/>
      <c r="AI3" s="20"/>
      <c r="AJ3" s="20"/>
      <c r="AK3" s="21"/>
      <c r="AL3" s="86"/>
      <c r="AM3" s="1"/>
    </row>
    <row r="4" spans="1:39" s="55" customFormat="1" ht="61.5" customHeight="1">
      <c r="A4" s="272" t="s">
        <v>233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73"/>
      <c r="Q4" s="57"/>
      <c r="R4" s="96"/>
      <c r="S4" s="96"/>
      <c r="T4" s="96"/>
      <c r="U4" s="95"/>
      <c r="V4" s="96"/>
      <c r="W4" s="96"/>
      <c r="X4" s="96"/>
      <c r="Y4" s="95"/>
      <c r="Z4" s="96"/>
      <c r="AA4" s="96"/>
      <c r="AB4" s="96"/>
      <c r="AC4" s="95"/>
      <c r="AD4" s="96"/>
      <c r="AE4" s="96"/>
      <c r="AF4" s="96"/>
      <c r="AG4" s="95"/>
      <c r="AH4" s="96"/>
      <c r="AI4" s="96"/>
      <c r="AJ4" s="96"/>
      <c r="AK4" s="95"/>
      <c r="AL4" s="86"/>
      <c r="AM4" s="95"/>
    </row>
    <row r="5" spans="1:39" ht="61.5" customHeight="1">
      <c r="A5" s="273" t="s">
        <v>2</v>
      </c>
      <c r="B5" s="273"/>
      <c r="C5" s="273"/>
      <c r="D5" s="273"/>
      <c r="E5" s="273"/>
      <c r="F5" s="273"/>
      <c r="G5" s="273"/>
      <c r="H5" s="273"/>
      <c r="I5" s="273"/>
      <c r="J5" s="273"/>
      <c r="K5" s="143"/>
      <c r="L5" s="143"/>
      <c r="M5" s="57"/>
      <c r="N5" s="73"/>
      <c r="O5" s="73"/>
      <c r="P5" s="73"/>
      <c r="Q5" s="57"/>
      <c r="R5" s="20"/>
      <c r="S5" s="20"/>
      <c r="T5" s="20"/>
      <c r="U5" s="21"/>
      <c r="V5" s="20"/>
      <c r="W5" s="20"/>
      <c r="X5" s="20"/>
      <c r="Y5" s="21"/>
      <c r="Z5" s="20"/>
      <c r="AA5" s="20"/>
      <c r="AB5" s="20"/>
      <c r="AC5" s="21"/>
      <c r="AD5" s="20"/>
      <c r="AE5" s="20"/>
      <c r="AF5" s="20"/>
      <c r="AG5" s="21"/>
      <c r="AH5" s="20"/>
      <c r="AI5" s="20"/>
      <c r="AJ5" s="20"/>
      <c r="AK5" s="21"/>
      <c r="AL5" s="86"/>
      <c r="AM5" s="2"/>
    </row>
    <row r="6" spans="1:39" ht="51" customHeight="1" thickBot="1">
      <c r="A6" s="132"/>
      <c r="B6" s="226" t="s">
        <v>272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"/>
      <c r="AB6"/>
      <c r="AD6"/>
      <c r="AE6" s="22"/>
      <c r="AF6"/>
      <c r="AH6"/>
      <c r="AI6" s="22"/>
      <c r="AJ6"/>
      <c r="AL6"/>
    </row>
    <row r="7" spans="1:39" ht="186.75" customHeight="1">
      <c r="A7" s="244" t="s">
        <v>269</v>
      </c>
      <c r="B7" s="216" t="s">
        <v>3</v>
      </c>
      <c r="C7" s="216" t="s">
        <v>5</v>
      </c>
      <c r="D7" s="216" t="s">
        <v>6</v>
      </c>
      <c r="E7" s="218" t="s">
        <v>7</v>
      </c>
      <c r="F7" s="220" t="s">
        <v>8</v>
      </c>
      <c r="G7" s="220"/>
      <c r="H7" s="220"/>
      <c r="I7" s="276"/>
      <c r="J7" s="222" t="s">
        <v>10</v>
      </c>
      <c r="K7" s="223"/>
      <c r="L7" s="224"/>
      <c r="M7" s="211" t="s">
        <v>11</v>
      </c>
      <c r="N7" s="222" t="s">
        <v>12</v>
      </c>
      <c r="O7" s="223"/>
      <c r="P7" s="224"/>
      <c r="Q7" s="211" t="s">
        <v>13</v>
      </c>
      <c r="R7" s="222" t="s">
        <v>14</v>
      </c>
      <c r="S7" s="223"/>
      <c r="T7" s="224"/>
      <c r="U7" s="211" t="s">
        <v>13</v>
      </c>
      <c r="V7" s="222" t="s">
        <v>15</v>
      </c>
      <c r="W7" s="223"/>
      <c r="X7" s="224"/>
      <c r="Y7" s="212" t="s">
        <v>52</v>
      </c>
      <c r="Z7" s="222" t="s">
        <v>240</v>
      </c>
      <c r="AA7" s="223"/>
      <c r="AB7" s="224"/>
      <c r="AC7" s="212" t="s">
        <v>274</v>
      </c>
      <c r="AD7" s="222" t="s">
        <v>275</v>
      </c>
      <c r="AE7" s="223"/>
      <c r="AF7" s="224"/>
      <c r="AG7" s="212" t="s">
        <v>279</v>
      </c>
      <c r="AH7" s="222" t="s">
        <v>301</v>
      </c>
      <c r="AI7" s="223"/>
      <c r="AJ7" s="224"/>
      <c r="AK7" s="212" t="s">
        <v>282</v>
      </c>
      <c r="AL7" s="275"/>
      <c r="AM7" s="3"/>
    </row>
    <row r="8" spans="1:39" ht="189" customHeight="1" thickBot="1">
      <c r="A8" s="245"/>
      <c r="B8" s="217"/>
      <c r="C8" s="217"/>
      <c r="D8" s="217"/>
      <c r="E8" s="219"/>
      <c r="F8" s="40">
        <v>41355</v>
      </c>
      <c r="G8" s="40">
        <v>41356</v>
      </c>
      <c r="H8" s="40">
        <v>41357</v>
      </c>
      <c r="I8" s="276"/>
      <c r="J8" s="23" t="s">
        <v>19</v>
      </c>
      <c r="K8" s="23" t="s">
        <v>55</v>
      </c>
      <c r="L8" s="23" t="s">
        <v>56</v>
      </c>
      <c r="M8" s="212"/>
      <c r="N8" s="23">
        <v>41425</v>
      </c>
      <c r="O8" s="23">
        <v>41426</v>
      </c>
      <c r="P8" s="23">
        <v>41427</v>
      </c>
      <c r="Q8" s="212"/>
      <c r="R8" s="23">
        <v>41460</v>
      </c>
      <c r="S8" s="23">
        <v>41461</v>
      </c>
      <c r="T8" s="23">
        <v>41462</v>
      </c>
      <c r="U8" s="212"/>
      <c r="V8" s="23" t="s">
        <v>22</v>
      </c>
      <c r="W8" s="23" t="s">
        <v>23</v>
      </c>
      <c r="X8" s="23" t="s">
        <v>24</v>
      </c>
      <c r="Y8" s="221"/>
      <c r="Z8" s="23" t="s">
        <v>241</v>
      </c>
      <c r="AA8" s="23" t="s">
        <v>242</v>
      </c>
      <c r="AB8" s="23" t="s">
        <v>243</v>
      </c>
      <c r="AC8" s="221"/>
      <c r="AD8" s="23" t="s">
        <v>276</v>
      </c>
      <c r="AE8" s="23" t="s">
        <v>277</v>
      </c>
      <c r="AF8" s="23" t="s">
        <v>278</v>
      </c>
      <c r="AG8" s="221"/>
      <c r="AH8" s="23"/>
      <c r="AI8" s="23"/>
      <c r="AJ8" s="23"/>
      <c r="AK8" s="221"/>
      <c r="AL8" s="275"/>
      <c r="AM8" s="3"/>
    </row>
    <row r="9" spans="1:39" ht="86.25" customHeight="1">
      <c r="A9" s="153">
        <v>1</v>
      </c>
      <c r="B9" s="171" t="s">
        <v>127</v>
      </c>
      <c r="C9" s="172" t="s">
        <v>128</v>
      </c>
      <c r="D9" s="173" t="s">
        <v>117</v>
      </c>
      <c r="E9" s="173" t="s">
        <v>129</v>
      </c>
      <c r="F9" s="174"/>
      <c r="G9" s="174"/>
      <c r="H9" s="174"/>
      <c r="I9" s="175">
        <f t="shared" ref="I9:I33" si="0">H9+G9+F9</f>
        <v>0</v>
      </c>
      <c r="J9" s="174"/>
      <c r="K9" s="174"/>
      <c r="L9" s="174">
        <v>3</v>
      </c>
      <c r="M9" s="175">
        <f t="shared" ref="M9:M34" si="1">L9+K9+J9</f>
        <v>3</v>
      </c>
      <c r="N9" s="174"/>
      <c r="O9" s="174"/>
      <c r="P9" s="174"/>
      <c r="Q9" s="175">
        <f t="shared" ref="Q9:Q34" si="2">P9+O9+N9</f>
        <v>0</v>
      </c>
      <c r="R9" s="176"/>
      <c r="S9" s="176">
        <v>6</v>
      </c>
      <c r="T9" s="176">
        <v>7</v>
      </c>
      <c r="U9" s="175">
        <f t="shared" ref="U9:U34" si="3">T9+S9+R9</f>
        <v>13</v>
      </c>
      <c r="V9" s="176">
        <v>7</v>
      </c>
      <c r="W9" s="176">
        <v>7</v>
      </c>
      <c r="X9" s="176">
        <v>8</v>
      </c>
      <c r="Y9" s="175">
        <f t="shared" ref="Y9:Y34" si="4">X9+W9+V9</f>
        <v>22</v>
      </c>
      <c r="Z9" s="176"/>
      <c r="AA9" s="176">
        <v>5</v>
      </c>
      <c r="AB9" s="176">
        <v>3</v>
      </c>
      <c r="AC9" s="175">
        <f t="shared" ref="AC9:AC34" si="5">AB9+AA9+Z9</f>
        <v>8</v>
      </c>
      <c r="AD9" s="176"/>
      <c r="AE9" s="176"/>
      <c r="AF9" s="176">
        <v>5</v>
      </c>
      <c r="AG9" s="177">
        <f t="shared" ref="AG9:AG34" si="6">AF9+AE9+AD9</f>
        <v>5</v>
      </c>
      <c r="AH9" s="176">
        <v>3</v>
      </c>
      <c r="AI9" s="176"/>
      <c r="AJ9" s="176"/>
      <c r="AK9" s="177">
        <f t="shared" ref="AK9:AK39" si="7">AJ9+AI9+AH9</f>
        <v>3</v>
      </c>
      <c r="AL9" s="178">
        <f t="shared" ref="AL9:AL39" si="8">AC9+Y9+U9+Q9+M9+I9+AG9+AK9</f>
        <v>54</v>
      </c>
      <c r="AM9" s="3"/>
    </row>
    <row r="10" spans="1:39" ht="109.5" customHeight="1">
      <c r="A10" s="153">
        <f>A9+1</f>
        <v>2</v>
      </c>
      <c r="B10" s="179" t="s">
        <v>203</v>
      </c>
      <c r="C10" s="51" t="s">
        <v>204</v>
      </c>
      <c r="D10" s="52" t="s">
        <v>117</v>
      </c>
      <c r="E10" s="53" t="s">
        <v>129</v>
      </c>
      <c r="F10" s="76"/>
      <c r="G10" s="76"/>
      <c r="H10" s="76"/>
      <c r="I10" s="77">
        <f t="shared" si="0"/>
        <v>0</v>
      </c>
      <c r="J10" s="76"/>
      <c r="K10" s="76"/>
      <c r="L10" s="76"/>
      <c r="M10" s="77">
        <f t="shared" si="1"/>
        <v>0</v>
      </c>
      <c r="N10" s="76"/>
      <c r="O10" s="76"/>
      <c r="P10" s="76"/>
      <c r="Q10" s="77">
        <f t="shared" si="2"/>
        <v>0</v>
      </c>
      <c r="R10" s="78"/>
      <c r="S10" s="78">
        <v>4</v>
      </c>
      <c r="T10" s="78">
        <v>6</v>
      </c>
      <c r="U10" s="77">
        <f t="shared" si="3"/>
        <v>10</v>
      </c>
      <c r="V10" s="78">
        <v>6</v>
      </c>
      <c r="W10" s="78">
        <v>6</v>
      </c>
      <c r="X10" s="78">
        <v>1</v>
      </c>
      <c r="Y10" s="77">
        <f t="shared" si="4"/>
        <v>13</v>
      </c>
      <c r="Z10" s="78">
        <v>7</v>
      </c>
      <c r="AA10" s="78"/>
      <c r="AB10" s="78"/>
      <c r="AC10" s="77">
        <f t="shared" si="5"/>
        <v>7</v>
      </c>
      <c r="AD10" s="78"/>
      <c r="AE10" s="78"/>
      <c r="AF10" s="78">
        <v>7</v>
      </c>
      <c r="AG10" s="148">
        <f t="shared" si="6"/>
        <v>7</v>
      </c>
      <c r="AH10" s="78"/>
      <c r="AI10" s="78">
        <v>6</v>
      </c>
      <c r="AJ10" s="78">
        <v>5</v>
      </c>
      <c r="AK10" s="148">
        <f t="shared" si="7"/>
        <v>11</v>
      </c>
      <c r="AL10" s="180">
        <f t="shared" si="8"/>
        <v>48</v>
      </c>
      <c r="AM10" s="3"/>
    </row>
    <row r="11" spans="1:39">
      <c r="A11" s="153">
        <f t="shared" ref="A11:A39" si="9">A10+1</f>
        <v>3</v>
      </c>
      <c r="B11" s="179" t="s">
        <v>170</v>
      </c>
      <c r="C11" s="51" t="s">
        <v>171</v>
      </c>
      <c r="D11" s="52" t="s">
        <v>172</v>
      </c>
      <c r="E11" s="53" t="s">
        <v>173</v>
      </c>
      <c r="F11" s="76"/>
      <c r="G11" s="76"/>
      <c r="H11" s="76">
        <v>3</v>
      </c>
      <c r="I11" s="77">
        <f t="shared" si="0"/>
        <v>3</v>
      </c>
      <c r="J11" s="76"/>
      <c r="K11" s="76">
        <v>3</v>
      </c>
      <c r="L11" s="76">
        <v>5</v>
      </c>
      <c r="M11" s="77">
        <f t="shared" si="1"/>
        <v>8</v>
      </c>
      <c r="N11" s="76"/>
      <c r="O11" s="76"/>
      <c r="P11" s="76"/>
      <c r="Q11" s="77">
        <f t="shared" si="2"/>
        <v>0</v>
      </c>
      <c r="R11" s="78"/>
      <c r="S11" s="78">
        <v>2</v>
      </c>
      <c r="T11" s="78">
        <v>3</v>
      </c>
      <c r="U11" s="77">
        <f t="shared" si="3"/>
        <v>5</v>
      </c>
      <c r="V11" s="78">
        <v>1</v>
      </c>
      <c r="W11" s="78">
        <v>1</v>
      </c>
      <c r="X11" s="78">
        <v>2</v>
      </c>
      <c r="Y11" s="77">
        <f t="shared" si="4"/>
        <v>4</v>
      </c>
      <c r="Z11" s="78"/>
      <c r="AA11" s="78"/>
      <c r="AB11" s="78"/>
      <c r="AC11" s="77">
        <f t="shared" si="5"/>
        <v>0</v>
      </c>
      <c r="AD11" s="78"/>
      <c r="AE11" s="78"/>
      <c r="AF11" s="78">
        <v>4</v>
      </c>
      <c r="AG11" s="148">
        <f t="shared" si="6"/>
        <v>4</v>
      </c>
      <c r="AH11" s="78"/>
      <c r="AI11" s="78">
        <v>3</v>
      </c>
      <c r="AJ11" s="78">
        <v>4</v>
      </c>
      <c r="AK11" s="148">
        <f t="shared" si="7"/>
        <v>7</v>
      </c>
      <c r="AL11" s="180">
        <f t="shared" si="8"/>
        <v>31</v>
      </c>
      <c r="AM11" s="3"/>
    </row>
    <row r="12" spans="1:39">
      <c r="A12" s="153">
        <f t="shared" si="9"/>
        <v>4</v>
      </c>
      <c r="B12" s="181" t="s">
        <v>205</v>
      </c>
      <c r="C12" s="50" t="s">
        <v>206</v>
      </c>
      <c r="D12" s="53" t="s">
        <v>117</v>
      </c>
      <c r="E12" s="53" t="s">
        <v>129</v>
      </c>
      <c r="F12" s="76"/>
      <c r="G12" s="76"/>
      <c r="H12" s="76"/>
      <c r="I12" s="77">
        <f t="shared" si="0"/>
        <v>0</v>
      </c>
      <c r="J12" s="76"/>
      <c r="K12" s="76"/>
      <c r="L12" s="76"/>
      <c r="M12" s="77">
        <f t="shared" si="1"/>
        <v>0</v>
      </c>
      <c r="N12" s="76"/>
      <c r="O12" s="76"/>
      <c r="P12" s="76"/>
      <c r="Q12" s="77">
        <f t="shared" si="2"/>
        <v>0</v>
      </c>
      <c r="R12" s="78"/>
      <c r="S12" s="78">
        <v>5</v>
      </c>
      <c r="T12" s="78">
        <v>5</v>
      </c>
      <c r="U12" s="77">
        <f t="shared" si="3"/>
        <v>10</v>
      </c>
      <c r="V12" s="78">
        <v>3</v>
      </c>
      <c r="W12" s="78">
        <v>3</v>
      </c>
      <c r="X12" s="78">
        <v>5</v>
      </c>
      <c r="Y12" s="77">
        <f t="shared" si="4"/>
        <v>11</v>
      </c>
      <c r="Z12" s="78">
        <v>3</v>
      </c>
      <c r="AA12" s="78">
        <v>3</v>
      </c>
      <c r="AB12" s="78">
        <v>0</v>
      </c>
      <c r="AC12" s="77">
        <f t="shared" si="5"/>
        <v>6</v>
      </c>
      <c r="AD12" s="78"/>
      <c r="AE12" s="78"/>
      <c r="AF12" s="78"/>
      <c r="AG12" s="148">
        <f t="shared" si="6"/>
        <v>0</v>
      </c>
      <c r="AH12" s="78"/>
      <c r="AI12" s="78"/>
      <c r="AJ12" s="78">
        <v>2</v>
      </c>
      <c r="AK12" s="148">
        <f t="shared" si="7"/>
        <v>2</v>
      </c>
      <c r="AL12" s="180">
        <f t="shared" si="8"/>
        <v>29</v>
      </c>
      <c r="AM12" s="3"/>
    </row>
    <row r="13" spans="1:39">
      <c r="A13" s="153"/>
      <c r="B13" s="179" t="s">
        <v>130</v>
      </c>
      <c r="C13" s="51" t="s">
        <v>131</v>
      </c>
      <c r="D13" s="52" t="s">
        <v>132</v>
      </c>
      <c r="E13" s="53" t="s">
        <v>94</v>
      </c>
      <c r="F13" s="78"/>
      <c r="G13" s="78"/>
      <c r="H13" s="78"/>
      <c r="I13" s="77">
        <f t="shared" si="0"/>
        <v>0</v>
      </c>
      <c r="J13" s="78"/>
      <c r="K13" s="78"/>
      <c r="L13" s="78"/>
      <c r="M13" s="77">
        <f t="shared" si="1"/>
        <v>0</v>
      </c>
      <c r="N13" s="78"/>
      <c r="O13" s="78"/>
      <c r="P13" s="78">
        <v>1</v>
      </c>
      <c r="Q13" s="77">
        <f t="shared" si="2"/>
        <v>1</v>
      </c>
      <c r="R13" s="78"/>
      <c r="S13" s="78">
        <v>7</v>
      </c>
      <c r="T13" s="78">
        <v>2</v>
      </c>
      <c r="U13" s="77">
        <f t="shared" si="3"/>
        <v>9</v>
      </c>
      <c r="V13" s="78">
        <v>5</v>
      </c>
      <c r="W13" s="78">
        <v>5</v>
      </c>
      <c r="X13" s="78">
        <v>3</v>
      </c>
      <c r="Y13" s="77">
        <f t="shared" si="4"/>
        <v>13</v>
      </c>
      <c r="Z13" s="78">
        <v>4</v>
      </c>
      <c r="AA13" s="78"/>
      <c r="AB13" s="78"/>
      <c r="AC13" s="77">
        <f t="shared" si="5"/>
        <v>4</v>
      </c>
      <c r="AD13" s="78"/>
      <c r="AE13" s="78"/>
      <c r="AF13" s="78"/>
      <c r="AG13" s="148">
        <f t="shared" si="6"/>
        <v>0</v>
      </c>
      <c r="AH13" s="78"/>
      <c r="AI13" s="78"/>
      <c r="AJ13" s="78"/>
      <c r="AK13" s="148">
        <f t="shared" si="7"/>
        <v>0</v>
      </c>
      <c r="AL13" s="180">
        <f t="shared" si="8"/>
        <v>27</v>
      </c>
      <c r="AM13" s="3"/>
    </row>
    <row r="14" spans="1:39">
      <c r="A14" s="153">
        <f>A12+1</f>
        <v>5</v>
      </c>
      <c r="B14" s="179" t="s">
        <v>211</v>
      </c>
      <c r="C14" s="51" t="s">
        <v>212</v>
      </c>
      <c r="D14" s="52" t="s">
        <v>213</v>
      </c>
      <c r="E14" s="53" t="s">
        <v>69</v>
      </c>
      <c r="F14" s="76"/>
      <c r="G14" s="76"/>
      <c r="H14" s="76"/>
      <c r="I14" s="77">
        <f t="shared" si="0"/>
        <v>0</v>
      </c>
      <c r="J14" s="76"/>
      <c r="K14" s="76"/>
      <c r="L14" s="76"/>
      <c r="M14" s="77">
        <f t="shared" si="1"/>
        <v>0</v>
      </c>
      <c r="N14" s="76"/>
      <c r="O14" s="76"/>
      <c r="P14" s="76"/>
      <c r="Q14" s="77">
        <f t="shared" si="2"/>
        <v>0</v>
      </c>
      <c r="R14" s="78"/>
      <c r="S14" s="78"/>
      <c r="T14" s="78"/>
      <c r="U14" s="77">
        <f t="shared" si="3"/>
        <v>0</v>
      </c>
      <c r="V14" s="78">
        <v>4</v>
      </c>
      <c r="W14" s="78"/>
      <c r="X14" s="78">
        <v>11</v>
      </c>
      <c r="Y14" s="77">
        <f t="shared" si="4"/>
        <v>15</v>
      </c>
      <c r="Z14" s="78">
        <v>5</v>
      </c>
      <c r="AA14" s="78">
        <v>2</v>
      </c>
      <c r="AB14" s="78">
        <v>4</v>
      </c>
      <c r="AC14" s="77">
        <f t="shared" si="5"/>
        <v>11</v>
      </c>
      <c r="AD14" s="78"/>
      <c r="AE14" s="78"/>
      <c r="AF14" s="78"/>
      <c r="AG14" s="148">
        <f t="shared" si="6"/>
        <v>0</v>
      </c>
      <c r="AH14" s="78"/>
      <c r="AI14" s="78"/>
      <c r="AJ14" s="78"/>
      <c r="AK14" s="148">
        <f t="shared" si="7"/>
        <v>0</v>
      </c>
      <c r="AL14" s="180">
        <f t="shared" si="8"/>
        <v>26</v>
      </c>
      <c r="AM14" s="3"/>
    </row>
    <row r="15" spans="1:39" ht="104.25" customHeight="1">
      <c r="A15" s="153">
        <f t="shared" si="9"/>
        <v>6</v>
      </c>
      <c r="B15" s="181" t="s">
        <v>158</v>
      </c>
      <c r="C15" s="50" t="s">
        <v>159</v>
      </c>
      <c r="D15" s="53" t="s">
        <v>160</v>
      </c>
      <c r="E15" s="53" t="s">
        <v>267</v>
      </c>
      <c r="F15" s="76"/>
      <c r="G15" s="76"/>
      <c r="H15" s="76"/>
      <c r="I15" s="77">
        <f t="shared" si="0"/>
        <v>0</v>
      </c>
      <c r="J15" s="76"/>
      <c r="K15" s="76">
        <v>6</v>
      </c>
      <c r="L15" s="76">
        <v>6</v>
      </c>
      <c r="M15" s="77">
        <f t="shared" si="1"/>
        <v>12</v>
      </c>
      <c r="N15" s="76"/>
      <c r="O15" s="76"/>
      <c r="P15" s="76"/>
      <c r="Q15" s="77">
        <f t="shared" si="2"/>
        <v>0</v>
      </c>
      <c r="R15" s="78"/>
      <c r="S15" s="78"/>
      <c r="T15" s="78"/>
      <c r="U15" s="77">
        <f t="shared" si="3"/>
        <v>0</v>
      </c>
      <c r="V15" s="78"/>
      <c r="W15" s="78"/>
      <c r="X15" s="78"/>
      <c r="Y15" s="77">
        <f t="shared" si="4"/>
        <v>0</v>
      </c>
      <c r="Z15" s="78">
        <v>6</v>
      </c>
      <c r="AA15" s="78">
        <v>6</v>
      </c>
      <c r="AB15" s="78"/>
      <c r="AC15" s="77">
        <f t="shared" si="5"/>
        <v>12</v>
      </c>
      <c r="AD15" s="78">
        <v>2</v>
      </c>
      <c r="AE15" s="78"/>
      <c r="AF15" s="78"/>
      <c r="AG15" s="148">
        <f t="shared" si="6"/>
        <v>2</v>
      </c>
      <c r="AH15" s="78"/>
      <c r="AI15" s="78"/>
      <c r="AJ15" s="78"/>
      <c r="AK15" s="148">
        <f t="shared" si="7"/>
        <v>0</v>
      </c>
      <c r="AL15" s="180">
        <f t="shared" si="8"/>
        <v>26</v>
      </c>
      <c r="AM15" s="3"/>
    </row>
    <row r="16" spans="1:39" ht="123">
      <c r="A16" s="153">
        <f t="shared" si="9"/>
        <v>7</v>
      </c>
      <c r="B16" s="179" t="s">
        <v>101</v>
      </c>
      <c r="C16" s="51" t="s">
        <v>123</v>
      </c>
      <c r="D16" s="52" t="s">
        <v>68</v>
      </c>
      <c r="E16" s="53" t="s">
        <v>208</v>
      </c>
      <c r="F16" s="76">
        <v>3</v>
      </c>
      <c r="G16" s="76"/>
      <c r="H16" s="76"/>
      <c r="I16" s="77">
        <f t="shared" si="0"/>
        <v>3</v>
      </c>
      <c r="J16" s="76">
        <v>3</v>
      </c>
      <c r="K16" s="76"/>
      <c r="L16" s="76"/>
      <c r="M16" s="77">
        <f t="shared" si="1"/>
        <v>3</v>
      </c>
      <c r="N16" s="76"/>
      <c r="O16" s="76"/>
      <c r="P16" s="76"/>
      <c r="Q16" s="77">
        <f t="shared" si="2"/>
        <v>0</v>
      </c>
      <c r="R16" s="78"/>
      <c r="S16" s="78"/>
      <c r="T16" s="78"/>
      <c r="U16" s="77">
        <f t="shared" si="3"/>
        <v>0</v>
      </c>
      <c r="V16" s="78"/>
      <c r="W16" s="78"/>
      <c r="X16" s="78">
        <v>4</v>
      </c>
      <c r="Y16" s="77">
        <f t="shared" si="4"/>
        <v>4</v>
      </c>
      <c r="Z16" s="78"/>
      <c r="AA16" s="78"/>
      <c r="AB16" s="78"/>
      <c r="AC16" s="77">
        <f t="shared" si="5"/>
        <v>0</v>
      </c>
      <c r="AD16" s="78"/>
      <c r="AE16" s="78"/>
      <c r="AF16" s="78"/>
      <c r="AG16" s="148">
        <f t="shared" si="6"/>
        <v>0</v>
      </c>
      <c r="AH16" s="78">
        <v>2</v>
      </c>
      <c r="AI16" s="78">
        <v>7</v>
      </c>
      <c r="AJ16" s="78">
        <v>7</v>
      </c>
      <c r="AK16" s="148">
        <f t="shared" si="7"/>
        <v>16</v>
      </c>
      <c r="AL16" s="180">
        <f t="shared" si="8"/>
        <v>26</v>
      </c>
      <c r="AM16" s="3"/>
    </row>
    <row r="17" spans="1:39" ht="89.25" customHeight="1">
      <c r="A17" s="153">
        <f t="shared" si="9"/>
        <v>8</v>
      </c>
      <c r="B17" s="179" t="s">
        <v>101</v>
      </c>
      <c r="C17" s="51" t="s">
        <v>207</v>
      </c>
      <c r="D17" s="52" t="s">
        <v>68</v>
      </c>
      <c r="E17" s="53" t="s">
        <v>208</v>
      </c>
      <c r="F17" s="76"/>
      <c r="G17" s="76"/>
      <c r="H17" s="76"/>
      <c r="I17" s="77">
        <f t="shared" si="0"/>
        <v>0</v>
      </c>
      <c r="J17" s="76"/>
      <c r="K17" s="76"/>
      <c r="L17" s="76"/>
      <c r="M17" s="77">
        <f t="shared" si="1"/>
        <v>0</v>
      </c>
      <c r="N17" s="76">
        <v>1</v>
      </c>
      <c r="O17" s="76">
        <v>4</v>
      </c>
      <c r="P17" s="76"/>
      <c r="Q17" s="77">
        <f t="shared" si="2"/>
        <v>5</v>
      </c>
      <c r="R17" s="78">
        <v>1</v>
      </c>
      <c r="S17" s="78">
        <v>3</v>
      </c>
      <c r="T17" s="78"/>
      <c r="U17" s="77">
        <f t="shared" si="3"/>
        <v>4</v>
      </c>
      <c r="V17" s="78"/>
      <c r="W17" s="78">
        <v>2</v>
      </c>
      <c r="X17" s="78">
        <v>10</v>
      </c>
      <c r="Y17" s="77">
        <f t="shared" si="4"/>
        <v>12</v>
      </c>
      <c r="Z17" s="78"/>
      <c r="AA17" s="78"/>
      <c r="AB17" s="78"/>
      <c r="AC17" s="77">
        <f t="shared" si="5"/>
        <v>0</v>
      </c>
      <c r="AD17" s="78"/>
      <c r="AE17" s="78"/>
      <c r="AF17" s="78"/>
      <c r="AG17" s="148">
        <f t="shared" si="6"/>
        <v>0</v>
      </c>
      <c r="AH17" s="78"/>
      <c r="AI17" s="78"/>
      <c r="AJ17" s="78"/>
      <c r="AK17" s="148">
        <f t="shared" si="7"/>
        <v>0</v>
      </c>
      <c r="AL17" s="180">
        <f t="shared" si="8"/>
        <v>21</v>
      </c>
      <c r="AM17" s="3"/>
    </row>
    <row r="18" spans="1:39" ht="61.5" customHeight="1">
      <c r="A18" s="153">
        <f t="shared" si="9"/>
        <v>9</v>
      </c>
      <c r="B18" s="179" t="s">
        <v>209</v>
      </c>
      <c r="C18" s="51" t="s">
        <v>175</v>
      </c>
      <c r="D18" s="52" t="s">
        <v>71</v>
      </c>
      <c r="E18" s="53" t="s">
        <v>210</v>
      </c>
      <c r="F18" s="76"/>
      <c r="G18" s="76"/>
      <c r="H18" s="76"/>
      <c r="I18" s="77">
        <f t="shared" si="0"/>
        <v>0</v>
      </c>
      <c r="J18" s="76"/>
      <c r="K18" s="76">
        <v>4</v>
      </c>
      <c r="L18" s="76"/>
      <c r="M18" s="77">
        <f t="shared" si="1"/>
        <v>4</v>
      </c>
      <c r="N18" s="76"/>
      <c r="O18" s="76"/>
      <c r="P18" s="76"/>
      <c r="Q18" s="77">
        <f t="shared" si="2"/>
        <v>0</v>
      </c>
      <c r="R18" s="78"/>
      <c r="S18" s="78"/>
      <c r="T18" s="78"/>
      <c r="U18" s="77">
        <f t="shared" si="3"/>
        <v>0</v>
      </c>
      <c r="V18" s="78"/>
      <c r="W18" s="78">
        <v>4</v>
      </c>
      <c r="X18" s="78">
        <v>7</v>
      </c>
      <c r="Y18" s="77">
        <f t="shared" si="4"/>
        <v>11</v>
      </c>
      <c r="Z18" s="78"/>
      <c r="AA18" s="78"/>
      <c r="AB18" s="78"/>
      <c r="AC18" s="77">
        <f t="shared" si="5"/>
        <v>0</v>
      </c>
      <c r="AD18" s="78">
        <v>1</v>
      </c>
      <c r="AE18" s="78">
        <v>4</v>
      </c>
      <c r="AF18" s="78"/>
      <c r="AG18" s="148">
        <f t="shared" si="6"/>
        <v>5</v>
      </c>
      <c r="AH18" s="78"/>
      <c r="AI18" s="78"/>
      <c r="AJ18" s="78"/>
      <c r="AK18" s="148">
        <f t="shared" si="7"/>
        <v>0</v>
      </c>
      <c r="AL18" s="180">
        <f t="shared" si="8"/>
        <v>20</v>
      </c>
      <c r="AM18" s="3"/>
    </row>
    <row r="19" spans="1:39">
      <c r="A19" s="153">
        <f t="shared" si="9"/>
        <v>10</v>
      </c>
      <c r="B19" s="179" t="s">
        <v>170</v>
      </c>
      <c r="C19" s="51" t="s">
        <v>192</v>
      </c>
      <c r="D19" s="52" t="s">
        <v>172</v>
      </c>
      <c r="E19" s="53" t="s">
        <v>173</v>
      </c>
      <c r="F19" s="76"/>
      <c r="G19" s="76"/>
      <c r="H19" s="76">
        <v>2</v>
      </c>
      <c r="I19" s="77">
        <f t="shared" si="0"/>
        <v>2</v>
      </c>
      <c r="J19" s="76"/>
      <c r="K19" s="76"/>
      <c r="L19" s="76"/>
      <c r="M19" s="77">
        <f t="shared" si="1"/>
        <v>0</v>
      </c>
      <c r="N19" s="76"/>
      <c r="O19" s="76"/>
      <c r="P19" s="76"/>
      <c r="Q19" s="77">
        <f t="shared" si="2"/>
        <v>0</v>
      </c>
      <c r="R19" s="78"/>
      <c r="S19" s="78"/>
      <c r="T19" s="78"/>
      <c r="U19" s="77">
        <f t="shared" si="3"/>
        <v>0</v>
      </c>
      <c r="V19" s="78"/>
      <c r="W19" s="78"/>
      <c r="X19" s="78"/>
      <c r="Y19" s="77">
        <f t="shared" si="4"/>
        <v>0</v>
      </c>
      <c r="Z19" s="78"/>
      <c r="AA19" s="78"/>
      <c r="AB19" s="78"/>
      <c r="AC19" s="77">
        <f t="shared" si="5"/>
        <v>0</v>
      </c>
      <c r="AD19" s="78"/>
      <c r="AE19" s="78">
        <v>6</v>
      </c>
      <c r="AF19" s="78"/>
      <c r="AG19" s="148">
        <f t="shared" si="6"/>
        <v>6</v>
      </c>
      <c r="AH19" s="78"/>
      <c r="AI19" s="78">
        <v>4</v>
      </c>
      <c r="AJ19" s="78">
        <v>6</v>
      </c>
      <c r="AK19" s="148">
        <f t="shared" si="7"/>
        <v>10</v>
      </c>
      <c r="AL19" s="180">
        <f t="shared" si="8"/>
        <v>18</v>
      </c>
      <c r="AM19" s="3"/>
    </row>
    <row r="20" spans="1:39" ht="106.5" customHeight="1">
      <c r="A20" s="153">
        <f t="shared" si="9"/>
        <v>11</v>
      </c>
      <c r="B20" s="179" t="s">
        <v>167</v>
      </c>
      <c r="C20" s="51" t="s">
        <v>168</v>
      </c>
      <c r="D20" s="52" t="s">
        <v>103</v>
      </c>
      <c r="E20" s="53" t="s">
        <v>169</v>
      </c>
      <c r="F20" s="76"/>
      <c r="G20" s="76"/>
      <c r="H20" s="76">
        <v>1</v>
      </c>
      <c r="I20" s="77">
        <f t="shared" si="0"/>
        <v>1</v>
      </c>
      <c r="J20" s="76"/>
      <c r="K20" s="76"/>
      <c r="L20" s="76"/>
      <c r="M20" s="77">
        <f t="shared" si="1"/>
        <v>0</v>
      </c>
      <c r="N20" s="76"/>
      <c r="O20" s="76"/>
      <c r="P20" s="76">
        <v>5</v>
      </c>
      <c r="Q20" s="77">
        <f t="shared" si="2"/>
        <v>5</v>
      </c>
      <c r="R20" s="78"/>
      <c r="S20" s="78">
        <v>1</v>
      </c>
      <c r="T20" s="78">
        <v>4</v>
      </c>
      <c r="U20" s="77">
        <f t="shared" si="3"/>
        <v>5</v>
      </c>
      <c r="V20" s="78"/>
      <c r="W20" s="78"/>
      <c r="X20" s="78"/>
      <c r="Y20" s="77">
        <f t="shared" si="4"/>
        <v>0</v>
      </c>
      <c r="Z20" s="78"/>
      <c r="AA20" s="78"/>
      <c r="AB20" s="78"/>
      <c r="AC20" s="77">
        <f t="shared" si="5"/>
        <v>0</v>
      </c>
      <c r="AD20" s="78"/>
      <c r="AE20" s="78">
        <v>2</v>
      </c>
      <c r="AF20" s="78">
        <v>3</v>
      </c>
      <c r="AG20" s="148">
        <f t="shared" si="6"/>
        <v>5</v>
      </c>
      <c r="AH20" s="78"/>
      <c r="AI20" s="78"/>
      <c r="AJ20" s="78"/>
      <c r="AK20" s="148">
        <f t="shared" si="7"/>
        <v>0</v>
      </c>
      <c r="AL20" s="180">
        <f t="shared" si="8"/>
        <v>16</v>
      </c>
      <c r="AM20" s="3"/>
    </row>
    <row r="21" spans="1:39" ht="123">
      <c r="A21" s="153">
        <f t="shared" si="9"/>
        <v>12</v>
      </c>
      <c r="B21" s="179" t="s">
        <v>229</v>
      </c>
      <c r="C21" s="51" t="s">
        <v>202</v>
      </c>
      <c r="D21" s="52" t="s">
        <v>120</v>
      </c>
      <c r="E21" s="53" t="s">
        <v>121</v>
      </c>
      <c r="F21" s="78"/>
      <c r="G21" s="78"/>
      <c r="H21" s="78"/>
      <c r="I21" s="77">
        <f t="shared" si="0"/>
        <v>0</v>
      </c>
      <c r="J21" s="78"/>
      <c r="K21" s="78"/>
      <c r="L21" s="78"/>
      <c r="M21" s="77">
        <f t="shared" si="1"/>
        <v>0</v>
      </c>
      <c r="N21" s="78">
        <v>2</v>
      </c>
      <c r="O21" s="78"/>
      <c r="P21" s="78">
        <v>2</v>
      </c>
      <c r="Q21" s="77">
        <f t="shared" si="2"/>
        <v>4</v>
      </c>
      <c r="R21" s="78"/>
      <c r="S21" s="78"/>
      <c r="T21" s="78"/>
      <c r="U21" s="77">
        <f t="shared" si="3"/>
        <v>0</v>
      </c>
      <c r="V21" s="78"/>
      <c r="W21" s="78"/>
      <c r="X21" s="78"/>
      <c r="Y21" s="77">
        <f t="shared" si="4"/>
        <v>0</v>
      </c>
      <c r="Z21" s="78"/>
      <c r="AA21" s="78"/>
      <c r="AB21" s="78"/>
      <c r="AC21" s="77">
        <f t="shared" si="5"/>
        <v>0</v>
      </c>
      <c r="AD21" s="78"/>
      <c r="AE21" s="78"/>
      <c r="AF21" s="78"/>
      <c r="AG21" s="148">
        <f t="shared" si="6"/>
        <v>0</v>
      </c>
      <c r="AH21" s="78">
        <v>4</v>
      </c>
      <c r="AI21" s="78">
        <v>5</v>
      </c>
      <c r="AJ21" s="78">
        <v>1</v>
      </c>
      <c r="AK21" s="148">
        <f t="shared" si="7"/>
        <v>10</v>
      </c>
      <c r="AL21" s="180">
        <f t="shared" si="8"/>
        <v>14</v>
      </c>
      <c r="AM21" s="3"/>
    </row>
    <row r="22" spans="1:39">
      <c r="A22" s="153">
        <f t="shared" si="9"/>
        <v>13</v>
      </c>
      <c r="B22" s="179" t="s">
        <v>179</v>
      </c>
      <c r="C22" s="51" t="s">
        <v>200</v>
      </c>
      <c r="D22" s="52" t="s">
        <v>181</v>
      </c>
      <c r="E22" s="53" t="s">
        <v>129</v>
      </c>
      <c r="F22" s="76"/>
      <c r="G22" s="76"/>
      <c r="H22" s="76"/>
      <c r="I22" s="77">
        <f t="shared" si="0"/>
        <v>0</v>
      </c>
      <c r="J22" s="76"/>
      <c r="K22" s="76">
        <v>7</v>
      </c>
      <c r="L22" s="76">
        <v>4</v>
      </c>
      <c r="M22" s="77">
        <f t="shared" si="1"/>
        <v>11</v>
      </c>
      <c r="N22" s="76"/>
      <c r="O22" s="76"/>
      <c r="P22" s="76"/>
      <c r="Q22" s="77">
        <f t="shared" si="2"/>
        <v>0</v>
      </c>
      <c r="R22" s="78"/>
      <c r="S22" s="78"/>
      <c r="T22" s="78">
        <v>1</v>
      </c>
      <c r="U22" s="77">
        <f t="shared" si="3"/>
        <v>1</v>
      </c>
      <c r="V22" s="78"/>
      <c r="W22" s="78"/>
      <c r="X22" s="78"/>
      <c r="Y22" s="77">
        <f t="shared" si="4"/>
        <v>0</v>
      </c>
      <c r="Z22" s="78"/>
      <c r="AA22" s="78"/>
      <c r="AB22" s="78"/>
      <c r="AC22" s="77">
        <f t="shared" si="5"/>
        <v>0</v>
      </c>
      <c r="AD22" s="78"/>
      <c r="AE22" s="78"/>
      <c r="AF22" s="78"/>
      <c r="AG22" s="148">
        <f t="shared" si="6"/>
        <v>0</v>
      </c>
      <c r="AH22" s="78"/>
      <c r="AI22" s="78"/>
      <c r="AJ22" s="78"/>
      <c r="AK22" s="148">
        <f t="shared" si="7"/>
        <v>0</v>
      </c>
      <c r="AL22" s="180">
        <f t="shared" si="8"/>
        <v>12</v>
      </c>
      <c r="AM22" s="3"/>
    </row>
    <row r="23" spans="1:39" ht="123">
      <c r="A23" s="153">
        <f t="shared" si="9"/>
        <v>14</v>
      </c>
      <c r="B23" s="179" t="s">
        <v>154</v>
      </c>
      <c r="C23" s="51" t="s">
        <v>199</v>
      </c>
      <c r="D23" s="52" t="s">
        <v>156</v>
      </c>
      <c r="E23" s="53" t="s">
        <v>157</v>
      </c>
      <c r="F23" s="76"/>
      <c r="G23" s="76"/>
      <c r="H23" s="76"/>
      <c r="I23" s="77">
        <f t="shared" si="0"/>
        <v>0</v>
      </c>
      <c r="J23" s="76"/>
      <c r="K23" s="76">
        <v>5</v>
      </c>
      <c r="L23" s="76">
        <v>7</v>
      </c>
      <c r="M23" s="77">
        <f t="shared" si="1"/>
        <v>12</v>
      </c>
      <c r="N23" s="76"/>
      <c r="O23" s="76"/>
      <c r="P23" s="76"/>
      <c r="Q23" s="77">
        <f t="shared" si="2"/>
        <v>0</v>
      </c>
      <c r="R23" s="78"/>
      <c r="S23" s="78"/>
      <c r="T23" s="78"/>
      <c r="U23" s="77">
        <f t="shared" si="3"/>
        <v>0</v>
      </c>
      <c r="V23" s="78"/>
      <c r="W23" s="78"/>
      <c r="X23" s="78"/>
      <c r="Y23" s="77">
        <f t="shared" si="4"/>
        <v>0</v>
      </c>
      <c r="Z23" s="78"/>
      <c r="AA23" s="78"/>
      <c r="AB23" s="78"/>
      <c r="AC23" s="77">
        <f t="shared" si="5"/>
        <v>0</v>
      </c>
      <c r="AD23" s="78"/>
      <c r="AE23" s="78"/>
      <c r="AF23" s="78"/>
      <c r="AG23" s="148">
        <f t="shared" si="6"/>
        <v>0</v>
      </c>
      <c r="AH23" s="78"/>
      <c r="AI23" s="78"/>
      <c r="AJ23" s="78"/>
      <c r="AK23" s="148">
        <f t="shared" si="7"/>
        <v>0</v>
      </c>
      <c r="AL23" s="180">
        <f t="shared" si="8"/>
        <v>12</v>
      </c>
      <c r="AM23" s="3"/>
    </row>
    <row r="24" spans="1:39" ht="61.5" customHeight="1">
      <c r="A24" s="153">
        <f t="shared" si="9"/>
        <v>15</v>
      </c>
      <c r="B24" s="179" t="s">
        <v>136</v>
      </c>
      <c r="C24" s="54" t="s">
        <v>92</v>
      </c>
      <c r="D24" s="52" t="s">
        <v>93</v>
      </c>
      <c r="E24" s="53" t="s">
        <v>94</v>
      </c>
      <c r="F24" s="78"/>
      <c r="G24" s="78"/>
      <c r="H24" s="78"/>
      <c r="I24" s="80">
        <f t="shared" si="0"/>
        <v>0</v>
      </c>
      <c r="J24" s="78"/>
      <c r="K24" s="78"/>
      <c r="L24" s="78"/>
      <c r="M24" s="77">
        <f t="shared" si="1"/>
        <v>0</v>
      </c>
      <c r="N24" s="78"/>
      <c r="O24" s="78"/>
      <c r="P24" s="78"/>
      <c r="Q24" s="77">
        <f t="shared" si="2"/>
        <v>0</v>
      </c>
      <c r="R24" s="81"/>
      <c r="S24" s="81"/>
      <c r="T24" s="81"/>
      <c r="U24" s="77">
        <f t="shared" si="3"/>
        <v>0</v>
      </c>
      <c r="V24" s="82"/>
      <c r="W24" s="82"/>
      <c r="X24" s="82">
        <v>12</v>
      </c>
      <c r="Y24" s="77">
        <f t="shared" si="4"/>
        <v>12</v>
      </c>
      <c r="Z24" s="78"/>
      <c r="AA24" s="78"/>
      <c r="AB24" s="78"/>
      <c r="AC24" s="77">
        <f t="shared" si="5"/>
        <v>0</v>
      </c>
      <c r="AD24" s="78"/>
      <c r="AE24" s="78"/>
      <c r="AF24" s="78"/>
      <c r="AG24" s="148">
        <f t="shared" si="6"/>
        <v>0</v>
      </c>
      <c r="AH24" s="78"/>
      <c r="AI24" s="78"/>
      <c r="AJ24" s="78"/>
      <c r="AK24" s="148">
        <f t="shared" si="7"/>
        <v>0</v>
      </c>
      <c r="AL24" s="180">
        <f t="shared" si="8"/>
        <v>12</v>
      </c>
      <c r="AM24" s="3"/>
    </row>
    <row r="25" spans="1:39" ht="61.5" customHeight="1">
      <c r="A25" s="153">
        <f t="shared" si="9"/>
        <v>16</v>
      </c>
      <c r="B25" s="179" t="s">
        <v>211</v>
      </c>
      <c r="C25" s="51" t="s">
        <v>214</v>
      </c>
      <c r="D25" s="52" t="s">
        <v>213</v>
      </c>
      <c r="E25" s="53" t="s">
        <v>69</v>
      </c>
      <c r="F25" s="76"/>
      <c r="G25" s="76"/>
      <c r="H25" s="76"/>
      <c r="I25" s="77">
        <f t="shared" si="0"/>
        <v>0</v>
      </c>
      <c r="J25" s="76"/>
      <c r="K25" s="76"/>
      <c r="L25" s="76"/>
      <c r="M25" s="77">
        <f t="shared" si="1"/>
        <v>0</v>
      </c>
      <c r="N25" s="76"/>
      <c r="O25" s="76"/>
      <c r="P25" s="76"/>
      <c r="Q25" s="77">
        <f t="shared" si="2"/>
        <v>0</v>
      </c>
      <c r="R25" s="78"/>
      <c r="S25" s="78"/>
      <c r="T25" s="78"/>
      <c r="U25" s="77">
        <f t="shared" si="3"/>
        <v>0</v>
      </c>
      <c r="V25" s="78">
        <v>2</v>
      </c>
      <c r="W25" s="78"/>
      <c r="X25" s="78">
        <v>9</v>
      </c>
      <c r="Y25" s="77">
        <f t="shared" si="4"/>
        <v>11</v>
      </c>
      <c r="Z25" s="78"/>
      <c r="AA25" s="78"/>
      <c r="AB25" s="78"/>
      <c r="AC25" s="77">
        <f t="shared" si="5"/>
        <v>0</v>
      </c>
      <c r="AD25" s="78"/>
      <c r="AE25" s="78"/>
      <c r="AF25" s="78"/>
      <c r="AG25" s="148">
        <f t="shared" si="6"/>
        <v>0</v>
      </c>
      <c r="AH25" s="78"/>
      <c r="AI25" s="78"/>
      <c r="AJ25" s="78"/>
      <c r="AK25" s="148">
        <f t="shared" si="7"/>
        <v>0</v>
      </c>
      <c r="AL25" s="180">
        <f t="shared" si="8"/>
        <v>11</v>
      </c>
      <c r="AM25" s="3"/>
    </row>
    <row r="26" spans="1:39">
      <c r="A26" s="153">
        <f t="shared" si="9"/>
        <v>17</v>
      </c>
      <c r="B26" s="179" t="s">
        <v>245</v>
      </c>
      <c r="C26" s="51" t="s">
        <v>246</v>
      </c>
      <c r="D26" s="52" t="s">
        <v>247</v>
      </c>
      <c r="E26" s="53" t="s">
        <v>248</v>
      </c>
      <c r="F26" s="76"/>
      <c r="G26" s="76"/>
      <c r="H26" s="76"/>
      <c r="I26" s="77">
        <f t="shared" si="0"/>
        <v>0</v>
      </c>
      <c r="J26" s="76"/>
      <c r="K26" s="76"/>
      <c r="L26" s="76"/>
      <c r="M26" s="77">
        <f t="shared" si="1"/>
        <v>0</v>
      </c>
      <c r="N26" s="76"/>
      <c r="O26" s="76"/>
      <c r="P26" s="76"/>
      <c r="Q26" s="77">
        <f t="shared" si="2"/>
        <v>0</v>
      </c>
      <c r="R26" s="78"/>
      <c r="S26" s="78"/>
      <c r="T26" s="78"/>
      <c r="U26" s="77">
        <f t="shared" si="3"/>
        <v>0</v>
      </c>
      <c r="V26" s="78"/>
      <c r="W26" s="78"/>
      <c r="X26" s="78"/>
      <c r="Y26" s="77">
        <f t="shared" si="4"/>
        <v>0</v>
      </c>
      <c r="Z26" s="78">
        <v>2</v>
      </c>
      <c r="AA26" s="78">
        <v>4</v>
      </c>
      <c r="AB26" s="78">
        <v>2</v>
      </c>
      <c r="AC26" s="77">
        <f t="shared" si="5"/>
        <v>8</v>
      </c>
      <c r="AD26" s="78"/>
      <c r="AE26" s="78"/>
      <c r="AF26" s="78"/>
      <c r="AG26" s="148">
        <f t="shared" si="6"/>
        <v>0</v>
      </c>
      <c r="AH26" s="78"/>
      <c r="AI26" s="78"/>
      <c r="AJ26" s="78"/>
      <c r="AK26" s="148">
        <f t="shared" si="7"/>
        <v>0</v>
      </c>
      <c r="AL26" s="180">
        <f t="shared" si="8"/>
        <v>8</v>
      </c>
      <c r="AM26" s="3"/>
    </row>
    <row r="27" spans="1:39" ht="123">
      <c r="A27" s="153">
        <f t="shared" si="9"/>
        <v>18</v>
      </c>
      <c r="B27" s="182" t="s">
        <v>176</v>
      </c>
      <c r="C27" s="149" t="s">
        <v>177</v>
      </c>
      <c r="D27" s="150" t="s">
        <v>62</v>
      </c>
      <c r="E27" s="151" t="s">
        <v>110</v>
      </c>
      <c r="F27" s="208"/>
      <c r="G27" s="130"/>
      <c r="H27" s="130"/>
      <c r="I27" s="209">
        <f t="shared" si="0"/>
        <v>0</v>
      </c>
      <c r="J27" s="130"/>
      <c r="K27" s="130"/>
      <c r="L27" s="130"/>
      <c r="M27" s="152">
        <f t="shared" si="1"/>
        <v>0</v>
      </c>
      <c r="N27" s="130"/>
      <c r="O27" s="130"/>
      <c r="P27" s="130"/>
      <c r="Q27" s="152">
        <f t="shared" si="2"/>
        <v>0</v>
      </c>
      <c r="R27" s="130"/>
      <c r="S27" s="130"/>
      <c r="T27" s="130"/>
      <c r="U27" s="152">
        <f t="shared" si="3"/>
        <v>0</v>
      </c>
      <c r="V27" s="130"/>
      <c r="W27" s="130"/>
      <c r="X27" s="130">
        <v>6</v>
      </c>
      <c r="Y27" s="152">
        <f t="shared" si="4"/>
        <v>6</v>
      </c>
      <c r="Z27" s="130"/>
      <c r="AA27" s="130"/>
      <c r="AB27" s="130"/>
      <c r="AC27" s="152">
        <f t="shared" si="5"/>
        <v>0</v>
      </c>
      <c r="AD27" s="130"/>
      <c r="AE27" s="130"/>
      <c r="AF27" s="130"/>
      <c r="AG27" s="77">
        <f t="shared" si="6"/>
        <v>0</v>
      </c>
      <c r="AH27" s="78"/>
      <c r="AI27" s="78"/>
      <c r="AJ27" s="78"/>
      <c r="AK27" s="77">
        <f t="shared" si="7"/>
        <v>0</v>
      </c>
      <c r="AL27" s="180">
        <f t="shared" si="8"/>
        <v>6</v>
      </c>
      <c r="AM27" s="3"/>
    </row>
    <row r="28" spans="1:39">
      <c r="A28" s="153">
        <f t="shared" si="9"/>
        <v>19</v>
      </c>
      <c r="B28" s="179" t="s">
        <v>266</v>
      </c>
      <c r="C28" s="51" t="s">
        <v>217</v>
      </c>
      <c r="D28" s="52" t="s">
        <v>218</v>
      </c>
      <c r="E28" s="53" t="s">
        <v>219</v>
      </c>
      <c r="F28" s="75">
        <v>2</v>
      </c>
      <c r="G28" s="76"/>
      <c r="H28" s="76"/>
      <c r="I28" s="77">
        <f t="shared" si="0"/>
        <v>2</v>
      </c>
      <c r="J28" s="76"/>
      <c r="K28" s="76"/>
      <c r="L28" s="76"/>
      <c r="M28" s="77">
        <f t="shared" si="1"/>
        <v>0</v>
      </c>
      <c r="N28" s="76"/>
      <c r="O28" s="76"/>
      <c r="P28" s="76"/>
      <c r="Q28" s="77">
        <f t="shared" si="2"/>
        <v>0</v>
      </c>
      <c r="R28" s="78"/>
      <c r="S28" s="78"/>
      <c r="T28" s="78"/>
      <c r="U28" s="77">
        <f t="shared" si="3"/>
        <v>0</v>
      </c>
      <c r="V28" s="78"/>
      <c r="W28" s="78"/>
      <c r="X28" s="78"/>
      <c r="Y28" s="77">
        <f t="shared" si="4"/>
        <v>0</v>
      </c>
      <c r="Z28" s="78"/>
      <c r="AA28" s="78"/>
      <c r="AB28" s="78"/>
      <c r="AC28" s="77">
        <f t="shared" si="5"/>
        <v>0</v>
      </c>
      <c r="AD28" s="78"/>
      <c r="AE28" s="78">
        <v>3</v>
      </c>
      <c r="AF28" s="78"/>
      <c r="AG28" s="77">
        <f t="shared" si="6"/>
        <v>3</v>
      </c>
      <c r="AH28" s="78"/>
      <c r="AI28" s="78"/>
      <c r="AJ28" s="78"/>
      <c r="AK28" s="77">
        <f t="shared" si="7"/>
        <v>0</v>
      </c>
      <c r="AL28" s="180">
        <f t="shared" si="8"/>
        <v>5</v>
      </c>
      <c r="AM28" s="3"/>
    </row>
    <row r="29" spans="1:39" ht="61.5" customHeight="1">
      <c r="A29" s="153">
        <f t="shared" si="9"/>
        <v>20</v>
      </c>
      <c r="B29" s="179" t="s">
        <v>211</v>
      </c>
      <c r="C29" s="51" t="s">
        <v>215</v>
      </c>
      <c r="D29" s="52" t="s">
        <v>213</v>
      </c>
      <c r="E29" s="53" t="s">
        <v>69</v>
      </c>
      <c r="F29" s="75"/>
      <c r="G29" s="76"/>
      <c r="H29" s="76"/>
      <c r="I29" s="77">
        <f t="shared" si="0"/>
        <v>0</v>
      </c>
      <c r="J29" s="76"/>
      <c r="K29" s="76"/>
      <c r="L29" s="76"/>
      <c r="M29" s="77">
        <f t="shared" si="1"/>
        <v>0</v>
      </c>
      <c r="N29" s="76"/>
      <c r="O29" s="76"/>
      <c r="P29" s="76">
        <v>4</v>
      </c>
      <c r="Q29" s="77">
        <f t="shared" si="2"/>
        <v>4</v>
      </c>
      <c r="R29" s="78"/>
      <c r="S29" s="78"/>
      <c r="T29" s="78"/>
      <c r="U29" s="77">
        <f t="shared" si="3"/>
        <v>0</v>
      </c>
      <c r="V29" s="78"/>
      <c r="W29" s="78"/>
      <c r="X29" s="78"/>
      <c r="Y29" s="77">
        <f t="shared" si="4"/>
        <v>0</v>
      </c>
      <c r="Z29" s="78"/>
      <c r="AA29" s="78"/>
      <c r="AB29" s="78"/>
      <c r="AC29" s="77">
        <f t="shared" si="5"/>
        <v>0</v>
      </c>
      <c r="AD29" s="78"/>
      <c r="AE29" s="78"/>
      <c r="AF29" s="78"/>
      <c r="AG29" s="77">
        <f t="shared" si="6"/>
        <v>0</v>
      </c>
      <c r="AH29" s="78"/>
      <c r="AI29" s="78"/>
      <c r="AJ29" s="78"/>
      <c r="AK29" s="77">
        <f t="shared" si="7"/>
        <v>0</v>
      </c>
      <c r="AL29" s="180">
        <f t="shared" si="8"/>
        <v>4</v>
      </c>
      <c r="AM29" s="3"/>
    </row>
    <row r="30" spans="1:39" ht="123">
      <c r="A30" s="147">
        <f t="shared" si="9"/>
        <v>21</v>
      </c>
      <c r="B30" s="179" t="s">
        <v>154</v>
      </c>
      <c r="C30" s="51" t="s">
        <v>155</v>
      </c>
      <c r="D30" s="52" t="s">
        <v>156</v>
      </c>
      <c r="E30" s="53" t="s">
        <v>157</v>
      </c>
      <c r="F30" s="75"/>
      <c r="G30" s="76"/>
      <c r="H30" s="76"/>
      <c r="I30" s="77">
        <f t="shared" si="0"/>
        <v>0</v>
      </c>
      <c r="J30" s="76">
        <v>4</v>
      </c>
      <c r="K30" s="76"/>
      <c r="L30" s="76"/>
      <c r="M30" s="77">
        <f t="shared" si="1"/>
        <v>4</v>
      </c>
      <c r="N30" s="76"/>
      <c r="O30" s="76"/>
      <c r="P30" s="76"/>
      <c r="Q30" s="77">
        <f t="shared" si="2"/>
        <v>0</v>
      </c>
      <c r="R30" s="78"/>
      <c r="S30" s="78"/>
      <c r="T30" s="78"/>
      <c r="U30" s="77">
        <f t="shared" si="3"/>
        <v>0</v>
      </c>
      <c r="V30" s="78"/>
      <c r="W30" s="78"/>
      <c r="X30" s="78"/>
      <c r="Y30" s="77">
        <f t="shared" si="4"/>
        <v>0</v>
      </c>
      <c r="Z30" s="78"/>
      <c r="AA30" s="78"/>
      <c r="AB30" s="78"/>
      <c r="AC30" s="77">
        <f t="shared" si="5"/>
        <v>0</v>
      </c>
      <c r="AD30" s="78"/>
      <c r="AE30" s="78"/>
      <c r="AF30" s="78"/>
      <c r="AG30" s="77">
        <f t="shared" si="6"/>
        <v>0</v>
      </c>
      <c r="AH30" s="78"/>
      <c r="AI30" s="78"/>
      <c r="AJ30" s="78"/>
      <c r="AK30" s="77">
        <f t="shared" si="7"/>
        <v>0</v>
      </c>
      <c r="AL30" s="180">
        <f t="shared" si="8"/>
        <v>4</v>
      </c>
      <c r="AM30" s="3"/>
    </row>
    <row r="31" spans="1:39" ht="97.5" customHeight="1">
      <c r="A31" s="147">
        <f t="shared" si="9"/>
        <v>22</v>
      </c>
      <c r="B31" s="181" t="s">
        <v>205</v>
      </c>
      <c r="C31" s="50" t="s">
        <v>311</v>
      </c>
      <c r="D31" s="53" t="s">
        <v>117</v>
      </c>
      <c r="E31" s="53" t="s">
        <v>129</v>
      </c>
      <c r="F31" s="75"/>
      <c r="G31" s="76"/>
      <c r="H31" s="76"/>
      <c r="I31" s="77">
        <f t="shared" si="0"/>
        <v>0</v>
      </c>
      <c r="J31" s="76"/>
      <c r="K31" s="76"/>
      <c r="L31" s="76"/>
      <c r="M31" s="77">
        <f t="shared" si="1"/>
        <v>0</v>
      </c>
      <c r="N31" s="76"/>
      <c r="O31" s="76"/>
      <c r="P31" s="76"/>
      <c r="Q31" s="77">
        <f t="shared" si="2"/>
        <v>0</v>
      </c>
      <c r="R31" s="78"/>
      <c r="S31" s="78"/>
      <c r="T31" s="78"/>
      <c r="U31" s="77">
        <f t="shared" si="3"/>
        <v>0</v>
      </c>
      <c r="V31" s="78"/>
      <c r="W31" s="78"/>
      <c r="X31" s="78"/>
      <c r="Y31" s="77">
        <f t="shared" si="4"/>
        <v>0</v>
      </c>
      <c r="Z31" s="78"/>
      <c r="AA31" s="78"/>
      <c r="AB31" s="78"/>
      <c r="AC31" s="77">
        <f t="shared" si="5"/>
        <v>0</v>
      </c>
      <c r="AD31" s="78"/>
      <c r="AE31" s="78"/>
      <c r="AF31" s="78"/>
      <c r="AG31" s="77">
        <f t="shared" si="6"/>
        <v>0</v>
      </c>
      <c r="AH31" s="78"/>
      <c r="AI31" s="78"/>
      <c r="AJ31" s="78">
        <v>3</v>
      </c>
      <c r="AK31" s="77">
        <f t="shared" si="7"/>
        <v>3</v>
      </c>
      <c r="AL31" s="180">
        <f t="shared" si="8"/>
        <v>3</v>
      </c>
      <c r="AM31" s="3"/>
    </row>
    <row r="32" spans="1:39">
      <c r="A32" s="147">
        <f t="shared" si="9"/>
        <v>23</v>
      </c>
      <c r="B32" s="179" t="s">
        <v>170</v>
      </c>
      <c r="C32" s="51" t="s">
        <v>183</v>
      </c>
      <c r="D32" s="52" t="s">
        <v>172</v>
      </c>
      <c r="E32" s="53" t="s">
        <v>173</v>
      </c>
      <c r="F32" s="75"/>
      <c r="G32" s="76"/>
      <c r="H32" s="76"/>
      <c r="I32" s="77">
        <f t="shared" si="0"/>
        <v>0</v>
      </c>
      <c r="J32" s="76"/>
      <c r="K32" s="76">
        <v>1</v>
      </c>
      <c r="L32" s="76">
        <v>2</v>
      </c>
      <c r="M32" s="77">
        <f t="shared" si="1"/>
        <v>3</v>
      </c>
      <c r="N32" s="76"/>
      <c r="O32" s="76"/>
      <c r="P32" s="76"/>
      <c r="Q32" s="77">
        <f t="shared" si="2"/>
        <v>0</v>
      </c>
      <c r="R32" s="78"/>
      <c r="S32" s="78"/>
      <c r="T32" s="78"/>
      <c r="U32" s="77">
        <f t="shared" si="3"/>
        <v>0</v>
      </c>
      <c r="V32" s="78"/>
      <c r="W32" s="78"/>
      <c r="X32" s="78"/>
      <c r="Y32" s="77">
        <f t="shared" si="4"/>
        <v>0</v>
      </c>
      <c r="Z32" s="78"/>
      <c r="AA32" s="78"/>
      <c r="AB32" s="78"/>
      <c r="AC32" s="77">
        <f t="shared" si="5"/>
        <v>0</v>
      </c>
      <c r="AD32" s="78"/>
      <c r="AE32" s="78"/>
      <c r="AF32" s="78"/>
      <c r="AG32" s="77">
        <f t="shared" si="6"/>
        <v>0</v>
      </c>
      <c r="AH32" s="78"/>
      <c r="AI32" s="78"/>
      <c r="AJ32" s="78"/>
      <c r="AK32" s="77">
        <f t="shared" si="7"/>
        <v>0</v>
      </c>
      <c r="AL32" s="180">
        <f t="shared" si="8"/>
        <v>3</v>
      </c>
      <c r="AM32" s="3"/>
    </row>
    <row r="33" spans="1:39">
      <c r="A33" s="147">
        <f t="shared" si="9"/>
        <v>24</v>
      </c>
      <c r="B33" s="179" t="s">
        <v>194</v>
      </c>
      <c r="C33" s="51" t="s">
        <v>216</v>
      </c>
      <c r="D33" s="52" t="s">
        <v>196</v>
      </c>
      <c r="E33" s="53" t="s">
        <v>114</v>
      </c>
      <c r="F33" s="75"/>
      <c r="G33" s="76"/>
      <c r="H33" s="76"/>
      <c r="I33" s="77">
        <f t="shared" si="0"/>
        <v>0</v>
      </c>
      <c r="J33" s="76"/>
      <c r="K33" s="76"/>
      <c r="L33" s="76"/>
      <c r="M33" s="77">
        <f t="shared" si="1"/>
        <v>0</v>
      </c>
      <c r="N33" s="76"/>
      <c r="O33" s="76"/>
      <c r="P33" s="76">
        <v>3</v>
      </c>
      <c r="Q33" s="77">
        <f t="shared" si="2"/>
        <v>3</v>
      </c>
      <c r="R33" s="78"/>
      <c r="S33" s="78"/>
      <c r="T33" s="78"/>
      <c r="U33" s="77">
        <f t="shared" si="3"/>
        <v>0</v>
      </c>
      <c r="V33" s="78"/>
      <c r="W33" s="78"/>
      <c r="X33" s="78"/>
      <c r="Y33" s="77">
        <f t="shared" si="4"/>
        <v>0</v>
      </c>
      <c r="Z33" s="78"/>
      <c r="AA33" s="78"/>
      <c r="AB33" s="78"/>
      <c r="AC33" s="77">
        <f t="shared" si="5"/>
        <v>0</v>
      </c>
      <c r="AD33" s="78"/>
      <c r="AE33" s="78"/>
      <c r="AF33" s="78"/>
      <c r="AG33" s="77">
        <f t="shared" si="6"/>
        <v>0</v>
      </c>
      <c r="AH33" s="78"/>
      <c r="AI33" s="78"/>
      <c r="AJ33" s="78"/>
      <c r="AK33" s="77">
        <f t="shared" si="7"/>
        <v>0</v>
      </c>
      <c r="AL33" s="180">
        <f t="shared" si="8"/>
        <v>3</v>
      </c>
      <c r="AM33" s="2"/>
    </row>
    <row r="34" spans="1:39" ht="61.5" customHeight="1">
      <c r="A34" s="147">
        <f t="shared" si="9"/>
        <v>25</v>
      </c>
      <c r="B34" s="179" t="s">
        <v>197</v>
      </c>
      <c r="C34" s="54" t="s">
        <v>198</v>
      </c>
      <c r="D34" s="52" t="s">
        <v>44</v>
      </c>
      <c r="E34" s="53" t="s">
        <v>45</v>
      </c>
      <c r="F34" s="75"/>
      <c r="G34" s="76"/>
      <c r="H34" s="76"/>
      <c r="I34" s="77"/>
      <c r="J34" s="76"/>
      <c r="K34" s="76"/>
      <c r="L34" s="76"/>
      <c r="M34" s="77">
        <f t="shared" si="1"/>
        <v>0</v>
      </c>
      <c r="N34" s="76"/>
      <c r="O34" s="76">
        <v>3</v>
      </c>
      <c r="P34" s="76"/>
      <c r="Q34" s="77">
        <f t="shared" si="2"/>
        <v>3</v>
      </c>
      <c r="R34" s="78"/>
      <c r="S34" s="78"/>
      <c r="T34" s="78"/>
      <c r="U34" s="77">
        <f t="shared" si="3"/>
        <v>0</v>
      </c>
      <c r="V34" s="78"/>
      <c r="W34" s="78"/>
      <c r="X34" s="78"/>
      <c r="Y34" s="77">
        <f t="shared" si="4"/>
        <v>0</v>
      </c>
      <c r="Z34" s="78"/>
      <c r="AA34" s="78"/>
      <c r="AB34" s="78"/>
      <c r="AC34" s="77">
        <f t="shared" si="5"/>
        <v>0</v>
      </c>
      <c r="AD34" s="78"/>
      <c r="AE34" s="78"/>
      <c r="AF34" s="78"/>
      <c r="AG34" s="77">
        <f t="shared" si="6"/>
        <v>0</v>
      </c>
      <c r="AH34" s="78"/>
      <c r="AI34" s="78"/>
      <c r="AJ34" s="78"/>
      <c r="AK34" s="77">
        <f t="shared" si="7"/>
        <v>0</v>
      </c>
      <c r="AL34" s="180">
        <f t="shared" si="8"/>
        <v>3</v>
      </c>
      <c r="AM34" s="2"/>
    </row>
    <row r="35" spans="1:39" ht="123">
      <c r="A35" s="147">
        <f t="shared" si="9"/>
        <v>26</v>
      </c>
      <c r="B35" s="179" t="s">
        <v>101</v>
      </c>
      <c r="C35" s="51" t="s">
        <v>102</v>
      </c>
      <c r="D35" s="52" t="s">
        <v>68</v>
      </c>
      <c r="E35" s="53" t="s">
        <v>208</v>
      </c>
      <c r="F35" s="76"/>
      <c r="G35" s="76"/>
      <c r="H35" s="76"/>
      <c r="I35" s="77"/>
      <c r="J35" s="76"/>
      <c r="K35" s="76"/>
      <c r="L35" s="76"/>
      <c r="M35" s="77"/>
      <c r="N35" s="76"/>
      <c r="O35" s="76"/>
      <c r="P35" s="76"/>
      <c r="Q35" s="77"/>
      <c r="R35" s="84"/>
      <c r="S35" s="84"/>
      <c r="T35" s="84"/>
      <c r="U35" s="77"/>
      <c r="V35" s="84"/>
      <c r="W35" s="84"/>
      <c r="X35" s="84"/>
      <c r="Y35" s="77"/>
      <c r="Z35" s="78"/>
      <c r="AA35" s="78"/>
      <c r="AB35" s="78"/>
      <c r="AC35" s="77"/>
      <c r="AD35" s="78"/>
      <c r="AE35" s="78"/>
      <c r="AF35" s="78"/>
      <c r="AG35" s="77"/>
      <c r="AH35" s="78">
        <v>1</v>
      </c>
      <c r="AI35" s="78">
        <v>2</v>
      </c>
      <c r="AJ35" s="78"/>
      <c r="AK35" s="77">
        <f t="shared" si="7"/>
        <v>3</v>
      </c>
      <c r="AL35" s="180">
        <f t="shared" si="8"/>
        <v>3</v>
      </c>
      <c r="AM35" s="3"/>
    </row>
    <row r="36" spans="1:39">
      <c r="A36" s="147">
        <f t="shared" si="9"/>
        <v>27</v>
      </c>
      <c r="B36" s="179" t="s">
        <v>130</v>
      </c>
      <c r="C36" s="51" t="s">
        <v>280</v>
      </c>
      <c r="D36" s="52" t="s">
        <v>132</v>
      </c>
      <c r="E36" s="53" t="s">
        <v>94</v>
      </c>
      <c r="F36" s="79"/>
      <c r="G36" s="78"/>
      <c r="H36" s="78"/>
      <c r="I36" s="77">
        <f>H36+G36+F36</f>
        <v>0</v>
      </c>
      <c r="J36" s="78"/>
      <c r="K36" s="78"/>
      <c r="L36" s="78"/>
      <c r="M36" s="77">
        <f>L36+K36+J36</f>
        <v>0</v>
      </c>
      <c r="N36" s="78"/>
      <c r="O36" s="78"/>
      <c r="P36" s="78"/>
      <c r="Q36" s="77">
        <f>P36+O36+N36</f>
        <v>0</v>
      </c>
      <c r="R36" s="78"/>
      <c r="S36" s="78"/>
      <c r="T36" s="78"/>
      <c r="U36" s="77"/>
      <c r="V36" s="78"/>
      <c r="W36" s="78"/>
      <c r="X36" s="78"/>
      <c r="Y36" s="77">
        <f>X36+W36+V36</f>
        <v>0</v>
      </c>
      <c r="Z36" s="78"/>
      <c r="AA36" s="78"/>
      <c r="AB36" s="78"/>
      <c r="AC36" s="77">
        <f>AB36+AA36+Z36</f>
        <v>0</v>
      </c>
      <c r="AD36" s="78"/>
      <c r="AE36" s="78"/>
      <c r="AF36" s="78">
        <v>2</v>
      </c>
      <c r="AG36" s="77">
        <f>AF36+AE36+AD36</f>
        <v>2</v>
      </c>
      <c r="AH36" s="78"/>
      <c r="AI36" s="78"/>
      <c r="AJ36" s="78"/>
      <c r="AK36" s="77">
        <f t="shared" si="7"/>
        <v>0</v>
      </c>
      <c r="AL36" s="180">
        <f t="shared" si="8"/>
        <v>2</v>
      </c>
      <c r="AM36" s="3"/>
    </row>
    <row r="37" spans="1:39">
      <c r="A37" s="147">
        <f t="shared" si="9"/>
        <v>28</v>
      </c>
      <c r="B37" s="181" t="s">
        <v>231</v>
      </c>
      <c r="C37" s="51" t="s">
        <v>178</v>
      </c>
      <c r="D37" s="52" t="s">
        <v>156</v>
      </c>
      <c r="E37" s="53" t="s">
        <v>107</v>
      </c>
      <c r="F37" s="75"/>
      <c r="G37" s="76"/>
      <c r="H37" s="76"/>
      <c r="I37" s="77">
        <f>H37+G37+F37</f>
        <v>0</v>
      </c>
      <c r="J37" s="76"/>
      <c r="K37" s="76">
        <v>2</v>
      </c>
      <c r="L37" s="76">
        <v>0</v>
      </c>
      <c r="M37" s="77">
        <f>L37+K37+J37</f>
        <v>2</v>
      </c>
      <c r="N37" s="76"/>
      <c r="O37" s="76"/>
      <c r="P37" s="76"/>
      <c r="Q37" s="77">
        <f>P37+O37+N37</f>
        <v>0</v>
      </c>
      <c r="R37" s="78"/>
      <c r="S37" s="78"/>
      <c r="T37" s="78"/>
      <c r="U37" s="77">
        <f>T37+S37+R37</f>
        <v>0</v>
      </c>
      <c r="V37" s="78"/>
      <c r="W37" s="78"/>
      <c r="X37" s="78"/>
      <c r="Y37" s="77">
        <f>X37+W37+V37</f>
        <v>0</v>
      </c>
      <c r="Z37" s="78"/>
      <c r="AA37" s="78"/>
      <c r="AB37" s="78"/>
      <c r="AC37" s="77">
        <f>AB37+AA37+Z37</f>
        <v>0</v>
      </c>
      <c r="AD37" s="78"/>
      <c r="AE37" s="78"/>
      <c r="AF37" s="78"/>
      <c r="AG37" s="77">
        <f>AF37+AE37+AD37</f>
        <v>0</v>
      </c>
      <c r="AH37" s="78"/>
      <c r="AI37" s="78"/>
      <c r="AJ37" s="78"/>
      <c r="AK37" s="77">
        <f t="shared" si="7"/>
        <v>0</v>
      </c>
      <c r="AL37" s="180">
        <f t="shared" si="8"/>
        <v>2</v>
      </c>
      <c r="AM37" s="3"/>
    </row>
    <row r="38" spans="1:39" ht="71.25" customHeight="1">
      <c r="A38" s="147">
        <f t="shared" si="9"/>
        <v>29</v>
      </c>
      <c r="B38" s="179" t="s">
        <v>266</v>
      </c>
      <c r="C38" s="10" t="s">
        <v>220</v>
      </c>
      <c r="D38" s="11" t="s">
        <v>218</v>
      </c>
      <c r="E38" s="12" t="s">
        <v>219</v>
      </c>
      <c r="F38" s="44">
        <v>1</v>
      </c>
      <c r="G38" s="30"/>
      <c r="H38" s="30"/>
      <c r="I38" s="27">
        <f>H38+G38+F38</f>
        <v>1</v>
      </c>
      <c r="J38" s="30"/>
      <c r="K38" s="30"/>
      <c r="L38" s="30"/>
      <c r="M38" s="77">
        <f>L38+K38+J38</f>
        <v>0</v>
      </c>
      <c r="N38" s="30"/>
      <c r="O38" s="30"/>
      <c r="P38" s="30"/>
      <c r="Q38" s="77">
        <f>P38+O38+N38</f>
        <v>0</v>
      </c>
      <c r="R38" s="26"/>
      <c r="S38" s="26"/>
      <c r="T38" s="26"/>
      <c r="U38" s="77">
        <f>T38+S38+R38</f>
        <v>0</v>
      </c>
      <c r="V38" s="26"/>
      <c r="W38" s="26"/>
      <c r="X38" s="26"/>
      <c r="Y38" s="77">
        <f>X38+W38+V38</f>
        <v>0</v>
      </c>
      <c r="Z38" s="78"/>
      <c r="AA38" s="78"/>
      <c r="AB38" s="78"/>
      <c r="AC38" s="77">
        <f>AB38+AA38+Z38</f>
        <v>0</v>
      </c>
      <c r="AD38" s="78"/>
      <c r="AE38" s="78"/>
      <c r="AF38" s="78"/>
      <c r="AG38" s="77">
        <f>AF38+AE38+AD38</f>
        <v>0</v>
      </c>
      <c r="AH38" s="78"/>
      <c r="AI38" s="78"/>
      <c r="AJ38" s="78"/>
      <c r="AK38" s="77">
        <f t="shared" si="7"/>
        <v>0</v>
      </c>
      <c r="AL38" s="180">
        <f t="shared" si="8"/>
        <v>1</v>
      </c>
      <c r="AM38" s="2"/>
    </row>
    <row r="39" spans="1:39" ht="123.75" thickBot="1">
      <c r="A39" s="147">
        <f t="shared" si="9"/>
        <v>30</v>
      </c>
      <c r="B39" s="183" t="s">
        <v>154</v>
      </c>
      <c r="C39" s="184" t="s">
        <v>166</v>
      </c>
      <c r="D39" s="185" t="s">
        <v>156</v>
      </c>
      <c r="E39" s="186" t="s">
        <v>157</v>
      </c>
      <c r="F39" s="187"/>
      <c r="G39" s="188"/>
      <c r="H39" s="188"/>
      <c r="I39" s="189"/>
      <c r="J39" s="188"/>
      <c r="K39" s="188"/>
      <c r="L39" s="188"/>
      <c r="M39" s="189">
        <f>L39+K39+J39</f>
        <v>0</v>
      </c>
      <c r="N39" s="188"/>
      <c r="O39" s="188"/>
      <c r="P39" s="188"/>
      <c r="Q39" s="189">
        <f>P39+O39+N39</f>
        <v>0</v>
      </c>
      <c r="R39" s="190"/>
      <c r="S39" s="190"/>
      <c r="T39" s="190"/>
      <c r="U39" s="189">
        <f>T39+S39+R39</f>
        <v>0</v>
      </c>
      <c r="V39" s="190"/>
      <c r="W39" s="190"/>
      <c r="X39" s="190"/>
      <c r="Y39" s="189">
        <f>X39+W39+V39</f>
        <v>0</v>
      </c>
      <c r="Z39" s="190"/>
      <c r="AA39" s="190"/>
      <c r="AB39" s="190"/>
      <c r="AC39" s="189">
        <f>AB39+AA39+Z39</f>
        <v>0</v>
      </c>
      <c r="AD39" s="190"/>
      <c r="AE39" s="190"/>
      <c r="AF39" s="190"/>
      <c r="AG39" s="189">
        <f>AF39+AE39+AD39</f>
        <v>0</v>
      </c>
      <c r="AH39" s="190"/>
      <c r="AI39" s="190"/>
      <c r="AJ39" s="190"/>
      <c r="AK39" s="189">
        <f t="shared" si="7"/>
        <v>0</v>
      </c>
      <c r="AL39" s="191">
        <f t="shared" si="8"/>
        <v>0</v>
      </c>
      <c r="AM39" s="2"/>
    </row>
  </sheetData>
  <sortState ref="B9:AL39">
    <sortCondition descending="1" ref="AL9:AL39"/>
  </sortState>
  <mergeCells count="27">
    <mergeCell ref="AL7:AL8"/>
    <mergeCell ref="E7:E8"/>
    <mergeCell ref="F7:H7"/>
    <mergeCell ref="I7:I8"/>
    <mergeCell ref="J7:L7"/>
    <mergeCell ref="M7:M8"/>
    <mergeCell ref="Y7:Y8"/>
    <mergeCell ref="N7:P7"/>
    <mergeCell ref="Q7:Q8"/>
    <mergeCell ref="R7:T7"/>
    <mergeCell ref="U7:U8"/>
    <mergeCell ref="V7:X7"/>
    <mergeCell ref="AC7:AC8"/>
    <mergeCell ref="AG7:AG8"/>
    <mergeCell ref="AH7:AJ7"/>
    <mergeCell ref="AK7:AK8"/>
    <mergeCell ref="A2:Q2"/>
    <mergeCell ref="A4:O4"/>
    <mergeCell ref="A5:J5"/>
    <mergeCell ref="Z7:AB7"/>
    <mergeCell ref="AD7:AF7"/>
    <mergeCell ref="A3:G3"/>
    <mergeCell ref="A7:A8"/>
    <mergeCell ref="B7:B8"/>
    <mergeCell ref="C7:C8"/>
    <mergeCell ref="D7:D8"/>
    <mergeCell ref="B6:Z6"/>
  </mergeCells>
  <pageMargins left="0.7" right="0.7" top="0.75" bottom="0.75" header="0.3" footer="0.3"/>
  <pageSetup paperSize="9" scale="17" fitToWidth="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70</vt:lpstr>
      <vt:lpstr>80</vt:lpstr>
      <vt:lpstr>90</vt:lpstr>
      <vt:lpstr>100</vt:lpstr>
      <vt:lpstr>110</vt:lpstr>
      <vt:lpstr>Лист1</vt:lpstr>
      <vt:lpstr>'100'!Область_печати</vt:lpstr>
      <vt:lpstr>'110'!Область_печати</vt:lpstr>
      <vt:lpstr>'70'!Область_печати</vt:lpstr>
      <vt:lpstr>'90'!Область_печати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2013-11-24T12:55:55Z</dcterms:modified>
</cp:coreProperties>
</file>