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060" yWindow="930" windowWidth="11820" windowHeight="5760" tabRatio="851" activeTab="9"/>
  </bookViews>
  <sheets>
    <sheet name="аматори" sheetId="188" r:id="rId1"/>
    <sheet name="відкр  (80-90)" sheetId="220" r:id="rId2"/>
    <sheet name="відкр(100-110) " sheetId="201" r:id="rId3"/>
    <sheet name="Діти  80-90 см " sheetId="219" r:id="rId4"/>
    <sheet name="Діти110-120 см " sheetId="206" r:id="rId5"/>
    <sheet name="юнаки " sheetId="223" r:id="rId6"/>
    <sheet name="коні 5 років " sheetId="221" r:id="rId7"/>
    <sheet name="коні 6 років" sheetId="222" r:id="rId8"/>
    <sheet name="коні 7 років   1 гр" sheetId="193" r:id="rId9"/>
    <sheet name="коні 7 років  2 гр" sheetId="224" r:id="rId10"/>
  </sheets>
  <definedNames>
    <definedName name="_xlnm.Print_Area" localSheetId="0">аматори!$A$1:$AO$92</definedName>
    <definedName name="_xlnm.Print_Area" localSheetId="2">'відкр(100-110) '!$A$1:$AN$158</definedName>
    <definedName name="_xlnm.Print_Area" localSheetId="4">'Діти110-120 см '!$A$1:$AM$41</definedName>
    <definedName name="_xlnm.Print_Area" localSheetId="6">'коні 5 років '!$A$1:$AL$52</definedName>
    <definedName name="_xlnm.Print_Area" localSheetId="7">'коні 6 років'!$A$1:$AM$50</definedName>
    <definedName name="_xlnm.Print_Area" localSheetId="8">'коні 7 років   1 гр'!$A$1:$AL$103</definedName>
    <definedName name="_xlnm.Print_Area" localSheetId="9">'коні 7 років  2 гр'!$A$1:$AK$103</definedName>
  </definedNames>
  <calcPr calcId="125725"/>
</workbook>
</file>

<file path=xl/calcChain.xml><?xml version="1.0" encoding="utf-8"?>
<calcChain xmlns="http://schemas.openxmlformats.org/spreadsheetml/2006/main">
  <c r="AB41" i="224"/>
  <c r="X48"/>
  <c r="X41"/>
  <c r="T48"/>
  <c r="T41"/>
  <c r="P48"/>
  <c r="P41"/>
  <c r="L103"/>
  <c r="L48"/>
  <c r="L41"/>
  <c r="AG11" i="193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A12" i="22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M10" i="206"/>
  <c r="M30"/>
  <c r="M11"/>
  <c r="M12"/>
  <c r="M14"/>
  <c r="M15"/>
  <c r="M17"/>
  <c r="M18"/>
  <c r="M13"/>
  <c r="M20"/>
  <c r="M21"/>
  <c r="M22"/>
  <c r="M16"/>
  <c r="M24"/>
  <c r="M25"/>
  <c r="M23"/>
  <c r="M26"/>
  <c r="M27"/>
  <c r="M28"/>
  <c r="M19"/>
  <c r="M29"/>
  <c r="M31"/>
  <c r="M32"/>
  <c r="M33"/>
  <c r="M34"/>
  <c r="M35"/>
  <c r="M36"/>
  <c r="M37"/>
  <c r="A46" i="188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U68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AG16" i="223"/>
  <c r="AG17"/>
  <c r="AG18"/>
  <c r="AG19"/>
  <c r="AG20"/>
  <c r="AG21"/>
  <c r="AG22"/>
  <c r="AG23"/>
  <c r="AG24"/>
  <c r="AG25"/>
  <c r="AG26"/>
  <c r="AG27"/>
  <c r="AC15"/>
  <c r="AC16"/>
  <c r="AC17"/>
  <c r="AC18"/>
  <c r="AC19"/>
  <c r="AC20"/>
  <c r="AC21"/>
  <c r="AC22"/>
  <c r="AC23"/>
  <c r="AC24"/>
  <c r="AC25"/>
  <c r="AC26"/>
  <c r="AC27"/>
  <c r="Y14"/>
  <c r="Y15"/>
  <c r="Y16"/>
  <c r="Y17"/>
  <c r="Y18"/>
  <c r="Y19"/>
  <c r="Y20"/>
  <c r="Y21"/>
  <c r="Y22"/>
  <c r="Y23"/>
  <c r="Y24"/>
  <c r="Y25"/>
  <c r="Y26"/>
  <c r="Y27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Q14"/>
  <c r="Q15"/>
  <c r="Q16"/>
  <c r="Q17"/>
  <c r="Q18"/>
  <c r="Q19"/>
  <c r="Q20"/>
  <c r="Q21"/>
  <c r="Q22"/>
  <c r="Q23"/>
  <c r="Q24"/>
  <c r="Q25"/>
  <c r="Q26"/>
  <c r="Q27"/>
  <c r="M24"/>
  <c r="M25"/>
  <c r="M26"/>
  <c r="A17"/>
  <c r="A18" s="1"/>
  <c r="A19" s="1"/>
  <c r="A20" s="1"/>
  <c r="A21" s="1"/>
  <c r="A22" s="1"/>
  <c r="A23" s="1"/>
  <c r="A24" s="1"/>
  <c r="A25" s="1"/>
  <c r="A26" s="1"/>
  <c r="A27" s="1"/>
  <c r="AK8"/>
  <c r="AK16"/>
  <c r="AL16" s="1"/>
  <c r="AK10"/>
  <c r="AK15"/>
  <c r="AK13"/>
  <c r="AK11"/>
  <c r="AK14"/>
  <c r="AK18"/>
  <c r="AK21"/>
  <c r="AK17"/>
  <c r="AK26"/>
  <c r="AL26"/>
  <c r="AK12"/>
  <c r="AK19"/>
  <c r="AK20"/>
  <c r="AK22"/>
  <c r="AK24"/>
  <c r="AK25"/>
  <c r="AK27"/>
  <c r="AK23"/>
  <c r="A14" i="219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G44"/>
  <c r="Y44"/>
  <c r="U44"/>
  <c r="Q43"/>
  <c r="Q44"/>
  <c r="A76" i="188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K75"/>
  <c r="AK77"/>
  <c r="AK76"/>
  <c r="AK84"/>
  <c r="AK78"/>
  <c r="AK88"/>
  <c r="AK80"/>
  <c r="AK79"/>
  <c r="AK81"/>
  <c r="AK82"/>
  <c r="AK92"/>
  <c r="AK83"/>
  <c r="AK85"/>
  <c r="AK86"/>
  <c r="AK87"/>
  <c r="AK89"/>
  <c r="AK90"/>
  <c r="AK91"/>
  <c r="AG75"/>
  <c r="AG77"/>
  <c r="AG76"/>
  <c r="AG84"/>
  <c r="AG78"/>
  <c r="AG88"/>
  <c r="AG80"/>
  <c r="AG79"/>
  <c r="AG81"/>
  <c r="AG82"/>
  <c r="AG92"/>
  <c r="AG83"/>
  <c r="AG85"/>
  <c r="AG86"/>
  <c r="AG87"/>
  <c r="AG89"/>
  <c r="AG90"/>
  <c r="AG91"/>
  <c r="AC75"/>
  <c r="AC77"/>
  <c r="AC76"/>
  <c r="AC84"/>
  <c r="AC78"/>
  <c r="AC88"/>
  <c r="AC80"/>
  <c r="AC79"/>
  <c r="AC81"/>
  <c r="AC82"/>
  <c r="AC92"/>
  <c r="AC83"/>
  <c r="AC85"/>
  <c r="AC86"/>
  <c r="AC87"/>
  <c r="AC89"/>
  <c r="AC90"/>
  <c r="AC91"/>
  <c r="Y75"/>
  <c r="Y77"/>
  <c r="Y76"/>
  <c r="Y84"/>
  <c r="Y78"/>
  <c r="Y88"/>
  <c r="Y80"/>
  <c r="Y79"/>
  <c r="Y81"/>
  <c r="Y82"/>
  <c r="Y92"/>
  <c r="Y83"/>
  <c r="Y85"/>
  <c r="Y86"/>
  <c r="Y87"/>
  <c r="Y89"/>
  <c r="Y90"/>
  <c r="Y91"/>
  <c r="U75"/>
  <c r="U77"/>
  <c r="U76"/>
  <c r="U84"/>
  <c r="U78"/>
  <c r="U88"/>
  <c r="U80"/>
  <c r="U79"/>
  <c r="U81"/>
  <c r="U82"/>
  <c r="U92"/>
  <c r="U83"/>
  <c r="U85"/>
  <c r="U86"/>
  <c r="U87"/>
  <c r="U89"/>
  <c r="U90"/>
  <c r="U91"/>
  <c r="Q75"/>
  <c r="AL75" s="1"/>
  <c r="Q77"/>
  <c r="AL77" s="1"/>
  <c r="Q76"/>
  <c r="AL76" s="1"/>
  <c r="Q84"/>
  <c r="AL84" s="1"/>
  <c r="Q78"/>
  <c r="AL78" s="1"/>
  <c r="Q88"/>
  <c r="AL88" s="1"/>
  <c r="Q80"/>
  <c r="AL80" s="1"/>
  <c r="Q79"/>
  <c r="AL79" s="1"/>
  <c r="Q81"/>
  <c r="AL81" s="1"/>
  <c r="Q82"/>
  <c r="AL82" s="1"/>
  <c r="Q92"/>
  <c r="AL92" s="1"/>
  <c r="Q83"/>
  <c r="AL83" s="1"/>
  <c r="Q85"/>
  <c r="AL85" s="1"/>
  <c r="Q86"/>
  <c r="AL86" s="1"/>
  <c r="Q87"/>
  <c r="AL87" s="1"/>
  <c r="Q89"/>
  <c r="AL89" s="1"/>
  <c r="Q90"/>
  <c r="AL90" s="1"/>
  <c r="Q91"/>
  <c r="AL91" s="1"/>
  <c r="M75"/>
  <c r="M77"/>
  <c r="M76"/>
  <c r="M84"/>
  <c r="M78"/>
  <c r="M88"/>
  <c r="M80"/>
  <c r="M79"/>
  <c r="M81"/>
  <c r="M82"/>
  <c r="M92"/>
  <c r="M83"/>
  <c r="M85"/>
  <c r="M86"/>
  <c r="M87"/>
  <c r="M89"/>
  <c r="M90"/>
  <c r="M91"/>
  <c r="AK43"/>
  <c r="AK44"/>
  <c r="AK45"/>
  <c r="AK47"/>
  <c r="AK46"/>
  <c r="AK48"/>
  <c r="AK49"/>
  <c r="AK50"/>
  <c r="AK51"/>
  <c r="AK61"/>
  <c r="AL61" s="1"/>
  <c r="AK53"/>
  <c r="AK55"/>
  <c r="AL55" s="1"/>
  <c r="AK52"/>
  <c r="AL52" s="1"/>
  <c r="AK54"/>
  <c r="AK56"/>
  <c r="AK57"/>
  <c r="AK58"/>
  <c r="AK68"/>
  <c r="AL68" s="1"/>
  <c r="AK64"/>
  <c r="AL64" s="1"/>
  <c r="AK60"/>
  <c r="AK59"/>
  <c r="AK62"/>
  <c r="AK63"/>
  <c r="AK67"/>
  <c r="AK66"/>
  <c r="AK6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K11"/>
  <c r="AK12"/>
  <c r="AK13"/>
  <c r="AK26"/>
  <c r="AL26"/>
  <c r="AK9"/>
  <c r="AK15"/>
  <c r="AK17"/>
  <c r="AK8"/>
  <c r="AK16"/>
  <c r="AK18"/>
  <c r="AK21"/>
  <c r="AK20"/>
  <c r="AK31"/>
  <c r="AL31" s="1"/>
  <c r="AK19"/>
  <c r="AK14"/>
  <c r="AK34"/>
  <c r="AK23"/>
  <c r="AK22"/>
  <c r="AK28"/>
  <c r="AK24"/>
  <c r="AK27"/>
  <c r="AK25"/>
  <c r="AK29"/>
  <c r="AK30"/>
  <c r="AK33"/>
  <c r="AK32"/>
  <c r="AK36"/>
  <c r="AK35"/>
  <c r="AG15"/>
  <c r="AC15"/>
  <c r="Y15"/>
  <c r="U15"/>
  <c r="U17"/>
  <c r="Q15"/>
  <c r="Q17"/>
  <c r="M15"/>
  <c r="M17"/>
  <c r="A11" i="220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"/>
  <c r="AK97"/>
  <c r="AK18"/>
  <c r="AK16"/>
  <c r="AK19"/>
  <c r="AK91"/>
  <c r="AK102"/>
  <c r="AK57"/>
  <c r="AK51"/>
  <c r="AK35"/>
  <c r="AK72"/>
  <c r="AK99"/>
  <c r="AK28"/>
  <c r="AK52"/>
  <c r="AK14"/>
  <c r="AK75"/>
  <c r="AK70"/>
  <c r="AK66"/>
  <c r="AK9"/>
  <c r="AK98"/>
  <c r="AK27"/>
  <c r="AK87"/>
  <c r="AK100"/>
  <c r="AK88"/>
  <c r="AK92"/>
  <c r="AK76"/>
  <c r="AK53"/>
  <c r="AK103"/>
  <c r="AK67"/>
  <c r="AK23"/>
  <c r="AK95"/>
  <c r="AK68"/>
  <c r="AK25"/>
  <c r="AK73"/>
  <c r="AK26"/>
  <c r="AK37"/>
  <c r="AK49"/>
  <c r="AK44"/>
  <c r="AK58"/>
  <c r="AK59"/>
  <c r="AK31"/>
  <c r="AK77"/>
  <c r="AK50"/>
  <c r="AK29"/>
  <c r="AK46"/>
  <c r="AK83"/>
  <c r="AK60"/>
  <c r="AK12"/>
  <c r="AK38"/>
  <c r="AK40"/>
  <c r="AK11"/>
  <c r="AK78"/>
  <c r="AK101"/>
  <c r="AK74"/>
  <c r="AK33"/>
  <c r="AK13"/>
  <c r="AK93"/>
  <c r="AK71"/>
  <c r="AK89"/>
  <c r="AK61"/>
  <c r="AK24"/>
  <c r="AK96"/>
  <c r="AK69"/>
  <c r="AK43"/>
  <c r="AK54"/>
  <c r="AK39"/>
  <c r="AK32"/>
  <c r="AK62"/>
  <c r="AK20"/>
  <c r="AK17"/>
  <c r="AK55"/>
  <c r="AK36"/>
  <c r="AK41"/>
  <c r="AK63"/>
  <c r="AK34"/>
  <c r="AK84"/>
  <c r="AK47"/>
  <c r="AK64"/>
  <c r="AK22"/>
  <c r="AK48"/>
  <c r="AK94"/>
  <c r="AK15"/>
  <c r="AK45"/>
  <c r="AK81"/>
  <c r="AK21"/>
  <c r="AK10"/>
  <c r="AK79"/>
  <c r="AK42"/>
  <c r="AK85"/>
  <c r="AK30"/>
  <c r="AK65"/>
  <c r="AK90"/>
  <c r="AK80"/>
  <c r="AK82"/>
  <c r="AK56"/>
  <c r="AG97"/>
  <c r="AG18"/>
  <c r="AG16"/>
  <c r="AG19"/>
  <c r="AG91"/>
  <c r="AG102"/>
  <c r="AG57"/>
  <c r="AG51"/>
  <c r="AG35"/>
  <c r="AG72"/>
  <c r="AG99"/>
  <c r="AG28"/>
  <c r="AG52"/>
  <c r="AG14"/>
  <c r="AG75"/>
  <c r="AG70"/>
  <c r="AG66"/>
  <c r="AG9"/>
  <c r="AG98"/>
  <c r="AG27"/>
  <c r="AG87"/>
  <c r="AG100"/>
  <c r="AG88"/>
  <c r="AG92"/>
  <c r="AG76"/>
  <c r="AG53"/>
  <c r="AG103"/>
  <c r="AG67"/>
  <c r="AG23"/>
  <c r="AG95"/>
  <c r="AG68"/>
  <c r="AG25"/>
  <c r="AG73"/>
  <c r="AG26"/>
  <c r="AG37"/>
  <c r="AG49"/>
  <c r="AG44"/>
  <c r="AG58"/>
  <c r="AG59"/>
  <c r="AG31"/>
  <c r="AG77"/>
  <c r="AG50"/>
  <c r="AG29"/>
  <c r="AG46"/>
  <c r="AG83"/>
  <c r="AG60"/>
  <c r="AG12"/>
  <c r="AG38"/>
  <c r="AG40"/>
  <c r="AG11"/>
  <c r="AG78"/>
  <c r="AG101"/>
  <c r="AG74"/>
  <c r="AG33"/>
  <c r="AG13"/>
  <c r="AG93"/>
  <c r="AG71"/>
  <c r="AG89"/>
  <c r="AG61"/>
  <c r="AG24"/>
  <c r="AG96"/>
  <c r="AG69"/>
  <c r="AG43"/>
  <c r="AG54"/>
  <c r="AG39"/>
  <c r="AG32"/>
  <c r="AG62"/>
  <c r="AG20"/>
  <c r="AG17"/>
  <c r="AG55"/>
  <c r="AG36"/>
  <c r="AG41"/>
  <c r="AG63"/>
  <c r="AG34"/>
  <c r="AG84"/>
  <c r="AG47"/>
  <c r="AG64"/>
  <c r="AG22"/>
  <c r="AG48"/>
  <c r="AG94"/>
  <c r="AG15"/>
  <c r="AG45"/>
  <c r="AG81"/>
  <c r="AG21"/>
  <c r="AG10"/>
  <c r="AG79"/>
  <c r="AG42"/>
  <c r="AG85"/>
  <c r="AG30"/>
  <c r="AG65"/>
  <c r="AG90"/>
  <c r="AG80"/>
  <c r="AG82"/>
  <c r="AG56"/>
  <c r="AC97"/>
  <c r="AC18"/>
  <c r="AC16"/>
  <c r="AC19"/>
  <c r="AC91"/>
  <c r="AC102"/>
  <c r="AC57"/>
  <c r="AC51"/>
  <c r="AC35"/>
  <c r="AC72"/>
  <c r="AC99"/>
  <c r="AC28"/>
  <c r="AC52"/>
  <c r="AC14"/>
  <c r="AC75"/>
  <c r="AC70"/>
  <c r="AC66"/>
  <c r="AC9"/>
  <c r="AC98"/>
  <c r="AC27"/>
  <c r="AC87"/>
  <c r="AC100"/>
  <c r="AC88"/>
  <c r="AC92"/>
  <c r="AC76"/>
  <c r="AC53"/>
  <c r="AC103"/>
  <c r="AC67"/>
  <c r="AC23"/>
  <c r="AC95"/>
  <c r="AC68"/>
  <c r="AC25"/>
  <c r="AC73"/>
  <c r="AC26"/>
  <c r="AC37"/>
  <c r="AC49"/>
  <c r="AC44"/>
  <c r="AC58"/>
  <c r="AC59"/>
  <c r="AC31"/>
  <c r="AC77"/>
  <c r="AC50"/>
  <c r="AC29"/>
  <c r="AC46"/>
  <c r="AC83"/>
  <c r="AC60"/>
  <c r="AC12"/>
  <c r="AC38"/>
  <c r="AC40"/>
  <c r="AC11"/>
  <c r="AC78"/>
  <c r="AC101"/>
  <c r="AC74"/>
  <c r="AC33"/>
  <c r="AC13"/>
  <c r="AC93"/>
  <c r="AC71"/>
  <c r="AC89"/>
  <c r="AC61"/>
  <c r="AC24"/>
  <c r="AC96"/>
  <c r="AC69"/>
  <c r="AC43"/>
  <c r="AC54"/>
  <c r="AC39"/>
  <c r="AC32"/>
  <c r="AC62"/>
  <c r="AC20"/>
  <c r="AC17"/>
  <c r="AC55"/>
  <c r="AC36"/>
  <c r="AC41"/>
  <c r="AC63"/>
  <c r="AC34"/>
  <c r="AC84"/>
  <c r="AC47"/>
  <c r="AC64"/>
  <c r="AC22"/>
  <c r="AC48"/>
  <c r="AC94"/>
  <c r="AC15"/>
  <c r="AC45"/>
  <c r="AC81"/>
  <c r="AC21"/>
  <c r="AC10"/>
  <c r="AC79"/>
  <c r="AC42"/>
  <c r="AC85"/>
  <c r="AC30"/>
  <c r="AC65"/>
  <c r="AC90"/>
  <c r="AC80"/>
  <c r="AC82"/>
  <c r="AC56"/>
  <c r="Y97"/>
  <c r="Y18"/>
  <c r="Y16"/>
  <c r="Y19"/>
  <c r="Y91"/>
  <c r="Y102"/>
  <c r="Y57"/>
  <c r="Y51"/>
  <c r="Y35"/>
  <c r="Y72"/>
  <c r="Y99"/>
  <c r="Y28"/>
  <c r="Y52"/>
  <c r="Y14"/>
  <c r="Y75"/>
  <c r="Y70"/>
  <c r="Y66"/>
  <c r="Y9"/>
  <c r="Y98"/>
  <c r="Y27"/>
  <c r="Y87"/>
  <c r="Y100"/>
  <c r="Y88"/>
  <c r="Y92"/>
  <c r="Y76"/>
  <c r="Y53"/>
  <c r="Y103"/>
  <c r="Y67"/>
  <c r="Y23"/>
  <c r="Y95"/>
  <c r="Y68"/>
  <c r="Y25"/>
  <c r="Y73"/>
  <c r="Y26"/>
  <c r="Y37"/>
  <c r="Y49"/>
  <c r="Y44"/>
  <c r="Y58"/>
  <c r="Y59"/>
  <c r="Y31"/>
  <c r="Y77"/>
  <c r="Y50"/>
  <c r="Y29"/>
  <c r="Y46"/>
  <c r="Y83"/>
  <c r="Y60"/>
  <c r="Y12"/>
  <c r="Y38"/>
  <c r="Y40"/>
  <c r="Y11"/>
  <c r="Y78"/>
  <c r="Y101"/>
  <c r="Y74"/>
  <c r="Y33"/>
  <c r="Y13"/>
  <c r="Y93"/>
  <c r="Y71"/>
  <c r="Y89"/>
  <c r="Y61"/>
  <c r="Y24"/>
  <c r="Y96"/>
  <c r="Y69"/>
  <c r="Y43"/>
  <c r="Y54"/>
  <c r="Y39"/>
  <c r="Y32"/>
  <c r="Y62"/>
  <c r="Y20"/>
  <c r="Y17"/>
  <c r="Y55"/>
  <c r="Y36"/>
  <c r="Y41"/>
  <c r="Y63"/>
  <c r="Y34"/>
  <c r="Y84"/>
  <c r="Y47"/>
  <c r="Y64"/>
  <c r="Y22"/>
  <c r="Y48"/>
  <c r="Y94"/>
  <c r="Y15"/>
  <c r="Y45"/>
  <c r="Y81"/>
  <c r="Y21"/>
  <c r="Y10"/>
  <c r="Y79"/>
  <c r="Y42"/>
  <c r="Y85"/>
  <c r="Y30"/>
  <c r="Y65"/>
  <c r="Y90"/>
  <c r="Y80"/>
  <c r="Y82"/>
  <c r="Y56"/>
  <c r="U97"/>
  <c r="U18"/>
  <c r="U16"/>
  <c r="U19"/>
  <c r="U91"/>
  <c r="U102"/>
  <c r="U57"/>
  <c r="U51"/>
  <c r="U35"/>
  <c r="U72"/>
  <c r="U99"/>
  <c r="U28"/>
  <c r="U52"/>
  <c r="U14"/>
  <c r="U75"/>
  <c r="U70"/>
  <c r="U66"/>
  <c r="U9"/>
  <c r="U98"/>
  <c r="U27"/>
  <c r="U87"/>
  <c r="U100"/>
  <c r="U88"/>
  <c r="U92"/>
  <c r="U76"/>
  <c r="U53"/>
  <c r="U103"/>
  <c r="U67"/>
  <c r="U23"/>
  <c r="U95"/>
  <c r="U68"/>
  <c r="U25"/>
  <c r="U73"/>
  <c r="U26"/>
  <c r="U37"/>
  <c r="U49"/>
  <c r="U44"/>
  <c r="U58"/>
  <c r="U59"/>
  <c r="U31"/>
  <c r="U77"/>
  <c r="U50"/>
  <c r="U29"/>
  <c r="U46"/>
  <c r="U83"/>
  <c r="U60"/>
  <c r="U12"/>
  <c r="U38"/>
  <c r="U40"/>
  <c r="U11"/>
  <c r="U78"/>
  <c r="U101"/>
  <c r="U74"/>
  <c r="U33"/>
  <c r="U13"/>
  <c r="U93"/>
  <c r="U71"/>
  <c r="U89"/>
  <c r="U61"/>
  <c r="U24"/>
  <c r="U96"/>
  <c r="U69"/>
  <c r="U43"/>
  <c r="U54"/>
  <c r="U39"/>
  <c r="U32"/>
  <c r="U62"/>
  <c r="U20"/>
  <c r="U17"/>
  <c r="U55"/>
  <c r="U36"/>
  <c r="U41"/>
  <c r="U63"/>
  <c r="U34"/>
  <c r="U84"/>
  <c r="U47"/>
  <c r="U64"/>
  <c r="U22"/>
  <c r="U48"/>
  <c r="U94"/>
  <c r="U15"/>
  <c r="U45"/>
  <c r="U81"/>
  <c r="U21"/>
  <c r="U10"/>
  <c r="U79"/>
  <c r="U42"/>
  <c r="U85"/>
  <c r="U30"/>
  <c r="U65"/>
  <c r="U90"/>
  <c r="U80"/>
  <c r="U82"/>
  <c r="U56"/>
  <c r="Q97"/>
  <c r="Q18"/>
  <c r="Q16"/>
  <c r="Q19"/>
  <c r="Q91"/>
  <c r="Q102"/>
  <c r="Q57"/>
  <c r="Q51"/>
  <c r="Q35"/>
  <c r="Q72"/>
  <c r="Q99"/>
  <c r="Q28"/>
  <c r="Q52"/>
  <c r="Q14"/>
  <c r="Q75"/>
  <c r="Q70"/>
  <c r="Q66"/>
  <c r="Q9"/>
  <c r="Q98"/>
  <c r="Q27"/>
  <c r="Q87"/>
  <c r="Q100"/>
  <c r="Q88"/>
  <c r="Q92"/>
  <c r="Q76"/>
  <c r="Q53"/>
  <c r="Q103"/>
  <c r="Q67"/>
  <c r="Q23"/>
  <c r="Q95"/>
  <c r="Q68"/>
  <c r="Q25"/>
  <c r="Q73"/>
  <c r="Q26"/>
  <c r="Q37"/>
  <c r="Q49"/>
  <c r="Q44"/>
  <c r="Q58"/>
  <c r="Q59"/>
  <c r="Q31"/>
  <c r="Q77"/>
  <c r="Q50"/>
  <c r="Q29"/>
  <c r="Q46"/>
  <c r="Q83"/>
  <c r="Q60"/>
  <c r="Q12"/>
  <c r="Q38"/>
  <c r="Q40"/>
  <c r="Q11"/>
  <c r="Q78"/>
  <c r="Q101"/>
  <c r="Q74"/>
  <c r="Q33"/>
  <c r="Q13"/>
  <c r="Q93"/>
  <c r="Q71"/>
  <c r="Q89"/>
  <c r="Q61"/>
  <c r="Q24"/>
  <c r="Q96"/>
  <c r="Q69"/>
  <c r="Q43"/>
  <c r="Q54"/>
  <c r="Q39"/>
  <c r="Q32"/>
  <c r="Q62"/>
  <c r="Q20"/>
  <c r="Q17"/>
  <c r="Q55"/>
  <c r="Q36"/>
  <c r="Q41"/>
  <c r="Q63"/>
  <c r="Q34"/>
  <c r="Q84"/>
  <c r="Q47"/>
  <c r="Q64"/>
  <c r="Q22"/>
  <c r="Q48"/>
  <c r="Q94"/>
  <c r="Q15"/>
  <c r="Q45"/>
  <c r="Q81"/>
  <c r="Q21"/>
  <c r="Q10"/>
  <c r="Q79"/>
  <c r="Q42"/>
  <c r="Q85"/>
  <c r="Q30"/>
  <c r="Q65"/>
  <c r="Q90"/>
  <c r="Q80"/>
  <c r="Q82"/>
  <c r="Q56"/>
  <c r="M97"/>
  <c r="M18"/>
  <c r="M16"/>
  <c r="M19"/>
  <c r="M91"/>
  <c r="M102"/>
  <c r="M57"/>
  <c r="M51"/>
  <c r="M35"/>
  <c r="M72"/>
  <c r="M99"/>
  <c r="M28"/>
  <c r="M52"/>
  <c r="M14"/>
  <c r="M75"/>
  <c r="M70"/>
  <c r="M66"/>
  <c r="M9"/>
  <c r="M98"/>
  <c r="M27"/>
  <c r="M87"/>
  <c r="M100"/>
  <c r="M88"/>
  <c r="M92"/>
  <c r="M76"/>
  <c r="M53"/>
  <c r="M103"/>
  <c r="M67"/>
  <c r="M23"/>
  <c r="M95"/>
  <c r="M68"/>
  <c r="M25"/>
  <c r="M73"/>
  <c r="M26"/>
  <c r="M37"/>
  <c r="M49"/>
  <c r="M44"/>
  <c r="M58"/>
  <c r="M59"/>
  <c r="M31"/>
  <c r="M77"/>
  <c r="M50"/>
  <c r="M29"/>
  <c r="M46"/>
  <c r="M83"/>
  <c r="M60"/>
  <c r="M12"/>
  <c r="M38"/>
  <c r="M40"/>
  <c r="M11"/>
  <c r="M78"/>
  <c r="M101"/>
  <c r="M74"/>
  <c r="M33"/>
  <c r="M13"/>
  <c r="M93"/>
  <c r="M71"/>
  <c r="M89"/>
  <c r="M61"/>
  <c r="M24"/>
  <c r="M96"/>
  <c r="M69"/>
  <c r="M43"/>
  <c r="M54"/>
  <c r="M39"/>
  <c r="M32"/>
  <c r="M62"/>
  <c r="M20"/>
  <c r="M17"/>
  <c r="M55"/>
  <c r="M36"/>
  <c r="M41"/>
  <c r="M63"/>
  <c r="M34"/>
  <c r="M84"/>
  <c r="M47"/>
  <c r="M64"/>
  <c r="M22"/>
  <c r="M48"/>
  <c r="M94"/>
  <c r="M15"/>
  <c r="M45"/>
  <c r="M81"/>
  <c r="M21"/>
  <c r="M10"/>
  <c r="M79"/>
  <c r="M42"/>
  <c r="M85"/>
  <c r="M30"/>
  <c r="M65"/>
  <c r="M90"/>
  <c r="M80"/>
  <c r="M82"/>
  <c r="M56"/>
  <c r="AK13" i="206"/>
  <c r="AK20"/>
  <c r="AK21"/>
  <c r="AK22"/>
  <c r="AK16"/>
  <c r="AK24"/>
  <c r="AK25"/>
  <c r="AK23"/>
  <c r="AK26"/>
  <c r="AK27"/>
  <c r="AK28"/>
  <c r="AK19"/>
  <c r="AK29"/>
  <c r="AK31"/>
  <c r="AK32"/>
  <c r="AK33"/>
  <c r="AK34"/>
  <c r="AK35"/>
  <c r="AK36"/>
  <c r="AK37"/>
  <c r="AK11"/>
  <c r="AK12"/>
  <c r="AK14"/>
  <c r="AK15"/>
  <c r="AK17"/>
  <c r="AK18"/>
  <c r="AK10"/>
  <c r="AK30"/>
  <c r="AL30" s="1"/>
  <c r="AG139" i="201"/>
  <c r="AG140"/>
  <c r="AG141"/>
  <c r="AG142"/>
  <c r="AG143"/>
  <c r="AG144"/>
  <c r="AG145"/>
  <c r="AG146"/>
  <c r="AG147"/>
  <c r="AG148"/>
  <c r="AG149"/>
  <c r="AG150"/>
  <c r="AG151"/>
  <c r="AC137"/>
  <c r="AC138"/>
  <c r="AC139"/>
  <c r="AC140"/>
  <c r="AC141"/>
  <c r="AC142"/>
  <c r="AC143"/>
  <c r="AC144"/>
  <c r="AC145"/>
  <c r="AC146"/>
  <c r="AC147"/>
  <c r="AC148"/>
  <c r="Y137"/>
  <c r="Y138"/>
  <c r="Y139"/>
  <c r="Y140"/>
  <c r="Y141"/>
  <c r="Y142"/>
  <c r="Y143"/>
  <c r="Y144"/>
  <c r="Y145"/>
  <c r="Y146"/>
  <c r="Y147"/>
  <c r="Y148"/>
  <c r="U137"/>
  <c r="U138"/>
  <c r="U139"/>
  <c r="U140"/>
  <c r="U141"/>
  <c r="U142"/>
  <c r="U143"/>
  <c r="U144"/>
  <c r="U145"/>
  <c r="U146"/>
  <c r="U147"/>
  <c r="U148"/>
  <c r="Q138"/>
  <c r="Q139"/>
  <c r="Q140"/>
  <c r="Q141"/>
  <c r="Q142"/>
  <c r="Q143"/>
  <c r="Q144"/>
  <c r="Q145"/>
  <c r="Q146"/>
  <c r="Q147"/>
  <c r="Q148"/>
  <c r="M137"/>
  <c r="M138"/>
  <c r="M139"/>
  <c r="M140"/>
  <c r="M141"/>
  <c r="M142"/>
  <c r="M143"/>
  <c r="M144"/>
  <c r="M145"/>
  <c r="M146"/>
  <c r="M147"/>
  <c r="M148"/>
  <c r="AK146"/>
  <c r="Y124"/>
  <c r="U124"/>
  <c r="Q124"/>
  <c r="M124"/>
  <c r="AK142"/>
  <c r="AL142" s="1"/>
  <c r="AK139"/>
  <c r="AL139" s="1"/>
  <c r="AK128"/>
  <c r="AK92"/>
  <c r="AK120"/>
  <c r="AG128"/>
  <c r="AG92"/>
  <c r="AG120"/>
  <c r="AC128"/>
  <c r="AC92"/>
  <c r="AC120"/>
  <c r="Y128"/>
  <c r="Y92"/>
  <c r="U128"/>
  <c r="U92"/>
  <c r="U120"/>
  <c r="Q128"/>
  <c r="Q92"/>
  <c r="Q120"/>
  <c r="M21"/>
  <c r="M128"/>
  <c r="M92"/>
  <c r="AK86"/>
  <c r="AG86"/>
  <c r="AC86"/>
  <c r="Y86"/>
  <c r="U86"/>
  <c r="Q86"/>
  <c r="M86"/>
  <c r="M134"/>
  <c r="Q134"/>
  <c r="U134"/>
  <c r="Y134"/>
  <c r="Y14"/>
  <c r="AC134"/>
  <c r="AG134"/>
  <c r="AK134"/>
  <c r="AK14"/>
  <c r="M19"/>
  <c r="M62"/>
  <c r="M47"/>
  <c r="M110"/>
  <c r="M132"/>
  <c r="M111"/>
  <c r="M123"/>
  <c r="M12"/>
  <c r="M112"/>
  <c r="M51"/>
  <c r="M32"/>
  <c r="M104"/>
  <c r="M23"/>
  <c r="M31"/>
  <c r="M113"/>
  <c r="Q19"/>
  <c r="U19"/>
  <c r="Y19"/>
  <c r="AC19"/>
  <c r="AG19"/>
  <c r="AG66"/>
  <c r="AC66"/>
  <c r="AK103"/>
  <c r="AG103"/>
  <c r="AC103"/>
  <c r="AK19"/>
  <c r="AG98"/>
  <c r="AG36"/>
  <c r="AG129"/>
  <c r="AG43"/>
  <c r="AG80"/>
  <c r="AG131"/>
  <c r="AG13"/>
  <c r="AC20"/>
  <c r="AC37"/>
  <c r="AC98"/>
  <c r="AC36"/>
  <c r="AC129"/>
  <c r="AC43"/>
  <c r="AC80"/>
  <c r="AC131"/>
  <c r="U43"/>
  <c r="U80"/>
  <c r="U131"/>
  <c r="U13"/>
  <c r="U10"/>
  <c r="U99"/>
  <c r="U37"/>
  <c r="U98"/>
  <c r="U36"/>
  <c r="U129"/>
  <c r="Y37"/>
  <c r="Y98"/>
  <c r="Y36"/>
  <c r="Y129"/>
  <c r="Y43"/>
  <c r="Y80"/>
  <c r="Y131"/>
  <c r="Y13"/>
  <c r="Y10"/>
  <c r="Y99"/>
  <c r="Y77"/>
  <c r="Y103"/>
  <c r="Y57"/>
  <c r="Y125"/>
  <c r="Y66"/>
  <c r="Y9"/>
  <c r="Y29"/>
  <c r="Y41"/>
  <c r="Y20"/>
  <c r="U66"/>
  <c r="U9"/>
  <c r="Q66"/>
  <c r="Q37"/>
  <c r="Q98"/>
  <c r="Q36"/>
  <c r="Q129"/>
  <c r="Q43"/>
  <c r="Q80"/>
  <c r="Q131"/>
  <c r="Q13"/>
  <c r="Q10"/>
  <c r="Q99"/>
  <c r="Q77"/>
  <c r="Q103"/>
  <c r="Q57"/>
  <c r="Q125"/>
  <c r="Q72"/>
  <c r="Q44"/>
  <c r="Q87"/>
  <c r="Q16"/>
  <c r="Q33"/>
  <c r="Q48"/>
  <c r="Q126"/>
  <c r="Q53"/>
  <c r="Q49"/>
  <c r="Q78"/>
  <c r="Q88"/>
  <c r="Q64"/>
  <c r="Q60"/>
  <c r="Q97"/>
  <c r="Q65"/>
  <c r="Q136"/>
  <c r="Q39"/>
  <c r="Q52"/>
  <c r="Q137"/>
  <c r="Q73"/>
  <c r="Q108"/>
  <c r="Q17"/>
  <c r="Q79"/>
  <c r="Q45"/>
  <c r="Q55"/>
  <c r="Q117"/>
  <c r="Q74"/>
  <c r="Q118"/>
  <c r="Q25"/>
  <c r="Q89"/>
  <c r="Q30"/>
  <c r="Q109"/>
  <c r="Q127"/>
  <c r="Q81"/>
  <c r="Q22"/>
  <c r="Q11"/>
  <c r="Q34"/>
  <c r="Q18"/>
  <c r="Q58"/>
  <c r="Q82"/>
  <c r="Q83"/>
  <c r="Q100"/>
  <c r="Q90"/>
  <c r="Q101"/>
  <c r="Q40"/>
  <c r="M66"/>
  <c r="M9"/>
  <c r="M29"/>
  <c r="M41"/>
  <c r="M14"/>
  <c r="M20"/>
  <c r="M37"/>
  <c r="M98"/>
  <c r="M36"/>
  <c r="M129"/>
  <c r="M43"/>
  <c r="M80"/>
  <c r="M131"/>
  <c r="M13"/>
  <c r="M10"/>
  <c r="M99"/>
  <c r="M77"/>
  <c r="M103"/>
  <c r="AK140"/>
  <c r="AK89"/>
  <c r="AK30"/>
  <c r="AK99"/>
  <c r="AK141"/>
  <c r="AK77"/>
  <c r="AG118"/>
  <c r="AG25"/>
  <c r="AG89"/>
  <c r="AG30"/>
  <c r="AG99"/>
  <c r="AG77"/>
  <c r="AC74"/>
  <c r="AC118"/>
  <c r="AC25"/>
  <c r="AC89"/>
  <c r="AC30"/>
  <c r="AC99"/>
  <c r="AC77"/>
  <c r="AC109"/>
  <c r="AC127"/>
  <c r="U77"/>
  <c r="Y117"/>
  <c r="Y74"/>
  <c r="Y118"/>
  <c r="Y25"/>
  <c r="Y89"/>
  <c r="Y30"/>
  <c r="U117"/>
  <c r="U74"/>
  <c r="U118"/>
  <c r="U25"/>
  <c r="U89"/>
  <c r="U30"/>
  <c r="M74"/>
  <c r="M118"/>
  <c r="M25"/>
  <c r="M89"/>
  <c r="M30"/>
  <c r="M109"/>
  <c r="M127"/>
  <c r="M81"/>
  <c r="M22"/>
  <c r="M11"/>
  <c r="AK43"/>
  <c r="AK80"/>
  <c r="AL80" s="1"/>
  <c r="AK129"/>
  <c r="AL129" s="1"/>
  <c r="AK36"/>
  <c r="AL36" s="1"/>
  <c r="AK98"/>
  <c r="AK41"/>
  <c r="AG41"/>
  <c r="AC41"/>
  <c r="U41"/>
  <c r="Q41"/>
  <c r="AK66"/>
  <c r="AL66" s="1"/>
  <c r="AG12" i="223"/>
  <c r="AC12"/>
  <c r="Y12"/>
  <c r="Q12"/>
  <c r="M14"/>
  <c r="M18"/>
  <c r="M21"/>
  <c r="M17"/>
  <c r="M12"/>
  <c r="B29" i="193"/>
  <c r="B30"/>
  <c r="B31"/>
  <c r="B27"/>
  <c r="B20"/>
  <c r="B21"/>
  <c r="B22"/>
  <c r="B23"/>
  <c r="B24"/>
  <c r="B25"/>
  <c r="B19"/>
  <c r="B13"/>
  <c r="B14"/>
  <c r="B15"/>
  <c r="B16"/>
  <c r="B11"/>
  <c r="AK64"/>
  <c r="AL64"/>
  <c r="AF67" i="224"/>
  <c r="AB67"/>
  <c r="X67"/>
  <c r="T67"/>
  <c r="P67"/>
  <c r="L67"/>
  <c r="AJ89"/>
  <c r="AK89" s="1"/>
  <c r="AJ101"/>
  <c r="AJ77"/>
  <c r="AK77" s="1"/>
  <c r="AJ88"/>
  <c r="AK88"/>
  <c r="AK48" i="222"/>
  <c r="AL48"/>
  <c r="AK27"/>
  <c r="AK9" i="206"/>
  <c r="AC45" i="222"/>
  <c r="Y45"/>
  <c r="U45"/>
  <c r="Q45"/>
  <c r="AK44"/>
  <c r="AG44"/>
  <c r="AC44"/>
  <c r="Y44"/>
  <c r="U44"/>
  <c r="Q44"/>
  <c r="M44"/>
  <c r="AK40"/>
  <c r="AL40"/>
  <c r="AG40"/>
  <c r="AC40"/>
  <c r="Y40"/>
  <c r="U40"/>
  <c r="Q40"/>
  <c r="M40"/>
  <c r="AK13" i="221"/>
  <c r="AL13"/>
  <c r="AK11"/>
  <c r="AK12"/>
  <c r="AK15"/>
  <c r="AL15"/>
  <c r="AK37"/>
  <c r="AL37"/>
  <c r="AK16"/>
  <c r="AK14"/>
  <c r="AK18"/>
  <c r="AK21"/>
  <c r="AK22"/>
  <c r="AK23"/>
  <c r="AK39"/>
  <c r="AL39"/>
  <c r="AK24"/>
  <c r="AK25"/>
  <c r="AK26"/>
  <c r="AK19"/>
  <c r="AK17"/>
  <c r="AK20"/>
  <c r="AK27"/>
  <c r="AK28"/>
  <c r="AK29"/>
  <c r="AL29"/>
  <c r="AK30"/>
  <c r="AL30"/>
  <c r="AK44"/>
  <c r="AL44"/>
  <c r="AK31"/>
  <c r="AK32"/>
  <c r="AK33"/>
  <c r="AK34"/>
  <c r="AK35"/>
  <c r="AK36"/>
  <c r="AK38"/>
  <c r="AK41"/>
  <c r="AK48"/>
  <c r="AL48"/>
  <c r="AK45"/>
  <c r="AL45"/>
  <c r="AK42"/>
  <c r="AK43"/>
  <c r="AK40"/>
  <c r="AL40"/>
  <c r="AK46"/>
  <c r="AK47"/>
  <c r="L47" i="224"/>
  <c r="P47"/>
  <c r="T47"/>
  <c r="X47"/>
  <c r="AB47"/>
  <c r="AF47"/>
  <c r="AJ47"/>
  <c r="L73"/>
  <c r="P73"/>
  <c r="T73"/>
  <c r="X73"/>
  <c r="AB73"/>
  <c r="AF73"/>
  <c r="AJ73"/>
  <c r="AJ67"/>
  <c r="AK67" s="1"/>
  <c r="AK59" i="193"/>
  <c r="AL59"/>
  <c r="AK86" i="220"/>
  <c r="M44" i="219"/>
  <c r="AC30"/>
  <c r="AC21"/>
  <c r="AC31"/>
  <c r="AC22"/>
  <c r="Y12"/>
  <c r="Y20"/>
  <c r="Y23"/>
  <c r="Y24"/>
  <c r="Y25"/>
  <c r="Y28"/>
  <c r="Y29"/>
  <c r="Y30"/>
  <c r="Y21"/>
  <c r="Y31"/>
  <c r="Y22"/>
  <c r="Y32"/>
  <c r="U12"/>
  <c r="U20"/>
  <c r="U23"/>
  <c r="U24"/>
  <c r="U25"/>
  <c r="U28"/>
  <c r="U29"/>
  <c r="U30"/>
  <c r="U21"/>
  <c r="U31"/>
  <c r="U22"/>
  <c r="U32"/>
  <c r="U33"/>
  <c r="Q23"/>
  <c r="Q24"/>
  <c r="Q25"/>
  <c r="Q28"/>
  <c r="Q29"/>
  <c r="Q30"/>
  <c r="Q21"/>
  <c r="Q31"/>
  <c r="Q22"/>
  <c r="Q32"/>
  <c r="Q33"/>
  <c r="M25"/>
  <c r="M28"/>
  <c r="M29"/>
  <c r="M30"/>
  <c r="M21"/>
  <c r="M31"/>
  <c r="M22"/>
  <c r="M23"/>
  <c r="M24"/>
  <c r="Q27"/>
  <c r="Q26"/>
  <c r="Q34"/>
  <c r="Q12"/>
  <c r="M27"/>
  <c r="M26"/>
  <c r="M34"/>
  <c r="M12"/>
  <c r="U27"/>
  <c r="Y27"/>
  <c r="AC27"/>
  <c r="AG27"/>
  <c r="U26"/>
  <c r="Y26"/>
  <c r="AC26"/>
  <c r="AG26"/>
  <c r="U34"/>
  <c r="Y34"/>
  <c r="AC34"/>
  <c r="AG34"/>
  <c r="AK27"/>
  <c r="AL27" s="1"/>
  <c r="AK26"/>
  <c r="AK34"/>
  <c r="AL34" s="1"/>
  <c r="AG34" i="188"/>
  <c r="AC34"/>
  <c r="Y34"/>
  <c r="M34"/>
  <c r="Q34"/>
  <c r="U34"/>
  <c r="AG30" i="219"/>
  <c r="AG40"/>
  <c r="AK40"/>
  <c r="AL40"/>
  <c r="AG21"/>
  <c r="AK21"/>
  <c r="AK30"/>
  <c r="AL30"/>
  <c r="AG125" i="201"/>
  <c r="AG72"/>
  <c r="AG44"/>
  <c r="AG87"/>
  <c r="AG16"/>
  <c r="AG48"/>
  <c r="AG33"/>
  <c r="AG126"/>
  <c r="AG53"/>
  <c r="AG49"/>
  <c r="AG78"/>
  <c r="AG88"/>
  <c r="AG64"/>
  <c r="AG60"/>
  <c r="AG97"/>
  <c r="AG65"/>
  <c r="AG136"/>
  <c r="AG39"/>
  <c r="AG52"/>
  <c r="AG137"/>
  <c r="AG73"/>
  <c r="AG108"/>
  <c r="AG17"/>
  <c r="AG79"/>
  <c r="AG45"/>
  <c r="AG10"/>
  <c r="AG55"/>
  <c r="AG117"/>
  <c r="AG74"/>
  <c r="AG109"/>
  <c r="AG127"/>
  <c r="AG81"/>
  <c r="AG22"/>
  <c r="AG11"/>
  <c r="AG34"/>
  <c r="AG14"/>
  <c r="AG18"/>
  <c r="AG29"/>
  <c r="AG58"/>
  <c r="AG82"/>
  <c r="AG83"/>
  <c r="AG100"/>
  <c r="AG90"/>
  <c r="AG101"/>
  <c r="AG40"/>
  <c r="AG67"/>
  <c r="AG8"/>
  <c r="AG9"/>
  <c r="AG46"/>
  <c r="AG91"/>
  <c r="AG119"/>
  <c r="AG102"/>
  <c r="AG61"/>
  <c r="AG93"/>
  <c r="AG21"/>
  <c r="AG37"/>
  <c r="AG50"/>
  <c r="AG35"/>
  <c r="AG84"/>
  <c r="AG62"/>
  <c r="AG47"/>
  <c r="AG110"/>
  <c r="AG132"/>
  <c r="AG111"/>
  <c r="AG123"/>
  <c r="AG12"/>
  <c r="AG112"/>
  <c r="AG51"/>
  <c r="AG32"/>
  <c r="AG104"/>
  <c r="AG23"/>
  <c r="AG31"/>
  <c r="AG113"/>
  <c r="AG133"/>
  <c r="AG68"/>
  <c r="AG94"/>
  <c r="AG114"/>
  <c r="AG121"/>
  <c r="AG130"/>
  <c r="AG138"/>
  <c r="AG20"/>
  <c r="AG122"/>
  <c r="AG15"/>
  <c r="AG42"/>
  <c r="AG105"/>
  <c r="AG69"/>
  <c r="AG106"/>
  <c r="AG70"/>
  <c r="AG71"/>
  <c r="AG28"/>
  <c r="AG107"/>
  <c r="AG63"/>
  <c r="AG115"/>
  <c r="AG27"/>
  <c r="AG24"/>
  <c r="AG38"/>
  <c r="AG85"/>
  <c r="AG95"/>
  <c r="AG56"/>
  <c r="AG26"/>
  <c r="AG59"/>
  <c r="AG54"/>
  <c r="AG96"/>
  <c r="AG75"/>
  <c r="AG116"/>
  <c r="AG135"/>
  <c r="AG124"/>
  <c r="AG76"/>
  <c r="AC42"/>
  <c r="AC105"/>
  <c r="AC69"/>
  <c r="AC106"/>
  <c r="AC70"/>
  <c r="Y42"/>
  <c r="Y105"/>
  <c r="Y69"/>
  <c r="Y106"/>
  <c r="Y70"/>
  <c r="Y71"/>
  <c r="Y28"/>
  <c r="U42"/>
  <c r="U105"/>
  <c r="U69"/>
  <c r="U106"/>
  <c r="U70"/>
  <c r="U71"/>
  <c r="Q42"/>
  <c r="Q105"/>
  <c r="Q69"/>
  <c r="Q106"/>
  <c r="Q70"/>
  <c r="Q71"/>
  <c r="Q28"/>
  <c r="Q107"/>
  <c r="M42"/>
  <c r="M105"/>
  <c r="M69"/>
  <c r="M106"/>
  <c r="M70"/>
  <c r="M71"/>
  <c r="AC124"/>
  <c r="AK124"/>
  <c r="AL110"/>
  <c r="AL146"/>
  <c r="AK49"/>
  <c r="AL49" s="1"/>
  <c r="AK151"/>
  <c r="AK150"/>
  <c r="AK149"/>
  <c r="AK76"/>
  <c r="AK135"/>
  <c r="AK116"/>
  <c r="AK75"/>
  <c r="AK96"/>
  <c r="AK54"/>
  <c r="AK59"/>
  <c r="AK26"/>
  <c r="AK56"/>
  <c r="AK95"/>
  <c r="AK85"/>
  <c r="AK38"/>
  <c r="AK24"/>
  <c r="AK27"/>
  <c r="AK148"/>
  <c r="AK115"/>
  <c r="AK63"/>
  <c r="AK107"/>
  <c r="AK28"/>
  <c r="AK71"/>
  <c r="AK147"/>
  <c r="AL147" s="1"/>
  <c r="AK70"/>
  <c r="AL70" s="1"/>
  <c r="AK106"/>
  <c r="AL106" s="1"/>
  <c r="AK69"/>
  <c r="AL69" s="1"/>
  <c r="AK105"/>
  <c r="AL105" s="1"/>
  <c r="AK42"/>
  <c r="AL42" s="1"/>
  <c r="AK15"/>
  <c r="AK122"/>
  <c r="AK20"/>
  <c r="AK138"/>
  <c r="AK130"/>
  <c r="AK121"/>
  <c r="AK114"/>
  <c r="AK94"/>
  <c r="AK68"/>
  <c r="AK133"/>
  <c r="AK113"/>
  <c r="AK31"/>
  <c r="AK23"/>
  <c r="AK104"/>
  <c r="AL104" s="1"/>
  <c r="AK32"/>
  <c r="AK51"/>
  <c r="AK112"/>
  <c r="AK12"/>
  <c r="AK123"/>
  <c r="AL123" s="1"/>
  <c r="AK111"/>
  <c r="AK132"/>
  <c r="AK47"/>
  <c r="AK62"/>
  <c r="AK145"/>
  <c r="AL145" s="1"/>
  <c r="AK84"/>
  <c r="AK35"/>
  <c r="AK50"/>
  <c r="AK37"/>
  <c r="AL37" s="1"/>
  <c r="AK21"/>
  <c r="AK93"/>
  <c r="AK61"/>
  <c r="AK102"/>
  <c r="AK144"/>
  <c r="AK119"/>
  <c r="AK91"/>
  <c r="AK46"/>
  <c r="AK9"/>
  <c r="AK8"/>
  <c r="AK67"/>
  <c r="AK40"/>
  <c r="AK101"/>
  <c r="AK90"/>
  <c r="AK143"/>
  <c r="AK100"/>
  <c r="AK83"/>
  <c r="AK82"/>
  <c r="AL82" s="1"/>
  <c r="AK58"/>
  <c r="AK29"/>
  <c r="AK18"/>
  <c r="AK34"/>
  <c r="AL34" s="1"/>
  <c r="AK11"/>
  <c r="AK22"/>
  <c r="AK81"/>
  <c r="AL81" s="1"/>
  <c r="AK127"/>
  <c r="AK109"/>
  <c r="AK25"/>
  <c r="AK118"/>
  <c r="AK74"/>
  <c r="AL74" s="1"/>
  <c r="AK117"/>
  <c r="AK55"/>
  <c r="AK10"/>
  <c r="AK45"/>
  <c r="AK79"/>
  <c r="AK17"/>
  <c r="AK108"/>
  <c r="AK73"/>
  <c r="AK137"/>
  <c r="AL137" s="1"/>
  <c r="AK52"/>
  <c r="AK13"/>
  <c r="AK39"/>
  <c r="AK136"/>
  <c r="AK65"/>
  <c r="AK97"/>
  <c r="AK60"/>
  <c r="AK64"/>
  <c r="AK88"/>
  <c r="AK78"/>
  <c r="AL78" s="1"/>
  <c r="AK53"/>
  <c r="AK126"/>
  <c r="AK131"/>
  <c r="AL131" s="1"/>
  <c r="AK33"/>
  <c r="AK48"/>
  <c r="AL48" s="1"/>
  <c r="AK16"/>
  <c r="AK87"/>
  <c r="AK44"/>
  <c r="AK72"/>
  <c r="AK125"/>
  <c r="AK57"/>
  <c r="AG57"/>
  <c r="Q16" i="206"/>
  <c r="U16"/>
  <c r="Q34"/>
  <c r="U34"/>
  <c r="Y16"/>
  <c r="Y34"/>
  <c r="AC16"/>
  <c r="AL16" s="1"/>
  <c r="AC34"/>
  <c r="AL34" s="1"/>
  <c r="AG28"/>
  <c r="AG13"/>
  <c r="AG16"/>
  <c r="AG34"/>
  <c r="AG19"/>
  <c r="AG23"/>
  <c r="AG9"/>
  <c r="AG10"/>
  <c r="AG12"/>
  <c r="AG11"/>
  <c r="AG14"/>
  <c r="AG31"/>
  <c r="AG32"/>
  <c r="AG15"/>
  <c r="AG29"/>
  <c r="AG17"/>
  <c r="AG20"/>
  <c r="AG18"/>
  <c r="AG24"/>
  <c r="AG25"/>
  <c r="AG26"/>
  <c r="AG27"/>
  <c r="AG35"/>
  <c r="AG33"/>
  <c r="AG22"/>
  <c r="AG36"/>
  <c r="AG37"/>
  <c r="M9"/>
  <c r="AC28"/>
  <c r="AL28" s="1"/>
  <c r="AC13"/>
  <c r="AL13" s="1"/>
  <c r="AC19"/>
  <c r="AL19" s="1"/>
  <c r="Y28"/>
  <c r="Y13"/>
  <c r="Y19"/>
  <c r="Y23"/>
  <c r="U28"/>
  <c r="U13"/>
  <c r="U19"/>
  <c r="U23"/>
  <c r="Q28"/>
  <c r="Q13"/>
  <c r="Q19"/>
  <c r="AK9" i="223"/>
  <c r="AG14"/>
  <c r="AG15"/>
  <c r="AG11"/>
  <c r="AG8"/>
  <c r="AG13"/>
  <c r="AG10"/>
  <c r="AG9"/>
  <c r="AJ41" i="224"/>
  <c r="AJ48"/>
  <c r="AJ103"/>
  <c r="AJ83"/>
  <c r="AJ38"/>
  <c r="AJ102"/>
  <c r="AJ37"/>
  <c r="AJ17"/>
  <c r="AJ26"/>
  <c r="AJ56"/>
  <c r="AJ82"/>
  <c r="AJ33"/>
  <c r="AJ30"/>
  <c r="AJ13"/>
  <c r="AJ9"/>
  <c r="AJ16"/>
  <c r="AJ93"/>
  <c r="AJ70"/>
  <c r="AJ27"/>
  <c r="AJ69"/>
  <c r="AJ79"/>
  <c r="AJ24"/>
  <c r="AJ55"/>
  <c r="AJ87"/>
  <c r="AJ20"/>
  <c r="AJ81"/>
  <c r="AJ86"/>
  <c r="AJ12"/>
  <c r="AJ54"/>
  <c r="AJ74"/>
  <c r="AJ78"/>
  <c r="AJ15"/>
  <c r="AJ18"/>
  <c r="AJ100"/>
  <c r="AJ60"/>
  <c r="AJ59"/>
  <c r="AJ35"/>
  <c r="AJ99"/>
  <c r="AJ19"/>
  <c r="AJ68"/>
  <c r="AJ98"/>
  <c r="AJ85"/>
  <c r="AJ97"/>
  <c r="AJ23"/>
  <c r="AJ28"/>
  <c r="AJ52"/>
  <c r="AJ63"/>
  <c r="AJ45"/>
  <c r="AJ22"/>
  <c r="AJ40"/>
  <c r="AJ44"/>
  <c r="AJ43"/>
  <c r="AJ66"/>
  <c r="AJ58"/>
  <c r="AJ65"/>
  <c r="AJ51"/>
  <c r="AJ50"/>
  <c r="AJ64"/>
  <c r="AJ25"/>
  <c r="AJ92"/>
  <c r="AJ53"/>
  <c r="AJ14"/>
  <c r="AJ96"/>
  <c r="AJ49"/>
  <c r="AJ39"/>
  <c r="AJ8"/>
  <c r="AJ62"/>
  <c r="AJ36"/>
  <c r="AJ57"/>
  <c r="AJ90"/>
  <c r="AJ21"/>
  <c r="AJ95"/>
  <c r="AJ94"/>
  <c r="AJ76"/>
  <c r="AJ91"/>
  <c r="AJ32"/>
  <c r="AJ31"/>
  <c r="AJ11"/>
  <c r="AJ34"/>
  <c r="AJ10"/>
  <c r="AJ84"/>
  <c r="AJ46"/>
  <c r="AJ80"/>
  <c r="AJ75"/>
  <c r="AJ42"/>
  <c r="AJ61"/>
  <c r="AJ72"/>
  <c r="AJ71"/>
  <c r="AJ29"/>
  <c r="AF63"/>
  <c r="AK73" i="193"/>
  <c r="AK74"/>
  <c r="AK66"/>
  <c r="U47" i="222"/>
  <c r="Q47"/>
  <c r="M15"/>
  <c r="M30"/>
  <c r="M13"/>
  <c r="M23"/>
  <c r="M10"/>
  <c r="M18"/>
  <c r="M45"/>
  <c r="M14"/>
  <c r="M34"/>
  <c r="M12"/>
  <c r="M16"/>
  <c r="M19"/>
  <c r="M21"/>
  <c r="M22"/>
  <c r="M24"/>
  <c r="M25"/>
  <c r="M26"/>
  <c r="M28"/>
  <c r="M31"/>
  <c r="M32"/>
  <c r="M33"/>
  <c r="M35"/>
  <c r="M36"/>
  <c r="M37"/>
  <c r="M38"/>
  <c r="M39"/>
  <c r="M41"/>
  <c r="M42"/>
  <c r="M43"/>
  <c r="M46"/>
  <c r="M47"/>
  <c r="M20"/>
  <c r="M11"/>
  <c r="M7"/>
  <c r="M17"/>
  <c r="M29"/>
  <c r="M27"/>
  <c r="M9"/>
  <c r="Q20"/>
  <c r="Q11"/>
  <c r="Q7"/>
  <c r="Q17"/>
  <c r="Q29"/>
  <c r="Q27"/>
  <c r="Q9"/>
  <c r="U20"/>
  <c r="U11"/>
  <c r="U7"/>
  <c r="U17"/>
  <c r="U29"/>
  <c r="U27"/>
  <c r="Y20"/>
  <c r="Y11"/>
  <c r="Y7"/>
  <c r="Y17"/>
  <c r="Y29"/>
  <c r="Y27"/>
  <c r="Y9"/>
  <c r="Y15"/>
  <c r="Y30"/>
  <c r="AC20"/>
  <c r="AC11"/>
  <c r="AC7"/>
  <c r="AC17"/>
  <c r="AC29"/>
  <c r="AC27"/>
  <c r="AG20"/>
  <c r="AG11"/>
  <c r="AG7"/>
  <c r="AG17"/>
  <c r="AG29"/>
  <c r="AG27"/>
  <c r="AK38"/>
  <c r="AK23"/>
  <c r="AK39"/>
  <c r="AK41"/>
  <c r="AK42"/>
  <c r="AK45"/>
  <c r="AK34"/>
  <c r="AG45"/>
  <c r="AK67" i="193"/>
  <c r="AG21" i="206"/>
  <c r="AF25" i="224"/>
  <c r="AF41"/>
  <c r="AL74" i="193"/>
  <c r="AF100" i="224"/>
  <c r="AF101"/>
  <c r="AF94"/>
  <c r="AF103"/>
  <c r="AF98"/>
  <c r="AF96"/>
  <c r="AF97"/>
  <c r="AF102"/>
  <c r="AF99"/>
  <c r="AF95"/>
  <c r="AF93"/>
  <c r="AF92"/>
  <c r="AF91"/>
  <c r="AF90"/>
  <c r="AF85"/>
  <c r="AF86"/>
  <c r="AF87"/>
  <c r="AF84"/>
  <c r="AF82"/>
  <c r="AF83"/>
  <c r="AF50"/>
  <c r="AF80"/>
  <c r="AF81"/>
  <c r="AF76"/>
  <c r="AF78"/>
  <c r="AF75"/>
  <c r="AF65"/>
  <c r="AF39"/>
  <c r="AF79"/>
  <c r="AF74"/>
  <c r="AF72"/>
  <c r="AF71"/>
  <c r="AF69"/>
  <c r="AF60"/>
  <c r="AF70"/>
  <c r="AF64"/>
  <c r="AF68"/>
  <c r="AF66"/>
  <c r="AF62"/>
  <c r="AF61"/>
  <c r="AF59"/>
  <c r="AF58"/>
  <c r="AF57"/>
  <c r="AF56"/>
  <c r="AF54"/>
  <c r="AF53"/>
  <c r="AF55"/>
  <c r="AF51"/>
  <c r="AF49"/>
  <c r="AF52"/>
  <c r="AF37"/>
  <c r="AF46"/>
  <c r="AF48"/>
  <c r="AF31"/>
  <c r="AF18"/>
  <c r="AF44"/>
  <c r="AF45"/>
  <c r="AF29"/>
  <c r="AF42"/>
  <c r="AF43"/>
  <c r="AF40"/>
  <c r="AF38"/>
  <c r="AF24"/>
  <c r="AF23"/>
  <c r="AF36"/>
  <c r="AF35"/>
  <c r="AF34"/>
  <c r="AF33"/>
  <c r="AF15"/>
  <c r="AF32"/>
  <c r="AF30"/>
  <c r="AF9"/>
  <c r="AF28"/>
  <c r="AF27"/>
  <c r="AF26"/>
  <c r="AF17"/>
  <c r="AF11"/>
  <c r="AF13"/>
  <c r="AF22"/>
  <c r="AF21"/>
  <c r="AF19"/>
  <c r="AF20"/>
  <c r="AF10"/>
  <c r="AF16"/>
  <c r="AF8"/>
  <c r="AF14"/>
  <c r="AF12"/>
  <c r="AK57" i="193"/>
  <c r="AG15" i="221"/>
  <c r="AG12"/>
  <c r="AG38"/>
  <c r="AL38"/>
  <c r="AG21"/>
  <c r="AL21"/>
  <c r="AG16"/>
  <c r="AG24"/>
  <c r="AL24"/>
  <c r="AG25"/>
  <c r="AL25"/>
  <c r="AG26"/>
  <c r="AL26"/>
  <c r="AG14"/>
  <c r="AG22"/>
  <c r="AG19"/>
  <c r="AG17"/>
  <c r="AG18"/>
  <c r="AG27"/>
  <c r="AG28"/>
  <c r="AG29"/>
  <c r="AG20"/>
  <c r="AG30"/>
  <c r="AG23"/>
  <c r="AG31"/>
  <c r="AG32"/>
  <c r="AG33"/>
  <c r="AG35"/>
  <c r="AG34"/>
  <c r="AG41"/>
  <c r="AG42"/>
  <c r="AL42"/>
  <c r="AG43"/>
  <c r="AL43"/>
  <c r="AG46"/>
  <c r="AG47"/>
  <c r="AG36"/>
  <c r="AG13"/>
  <c r="AG11"/>
  <c r="AG22" i="219"/>
  <c r="AK22"/>
  <c r="AG86" i="220"/>
  <c r="X39" i="224"/>
  <c r="X65"/>
  <c r="P39"/>
  <c r="T39"/>
  <c r="P65"/>
  <c r="T65"/>
  <c r="L65"/>
  <c r="L39"/>
  <c r="X82"/>
  <c r="T82"/>
  <c r="P82"/>
  <c r="L82"/>
  <c r="L84"/>
  <c r="Y42" i="221"/>
  <c r="Y43"/>
  <c r="Y46"/>
  <c r="U43"/>
  <c r="Q43"/>
  <c r="M43"/>
  <c r="Q33" i="206"/>
  <c r="U33"/>
  <c r="Y33"/>
  <c r="AC33"/>
  <c r="AL33" s="1"/>
  <c r="Q22"/>
  <c r="U22"/>
  <c r="Y22"/>
  <c r="AC22"/>
  <c r="AL22" s="1"/>
  <c r="Q36"/>
  <c r="U36"/>
  <c r="Y36"/>
  <c r="AC36"/>
  <c r="AL36" s="1"/>
  <c r="Y86" i="220"/>
  <c r="U86"/>
  <c r="Q86"/>
  <c r="M86"/>
  <c r="U9" i="188"/>
  <c r="U18"/>
  <c r="U21"/>
  <c r="U20"/>
  <c r="U23"/>
  <c r="U22"/>
  <c r="U28"/>
  <c r="U24"/>
  <c r="U16"/>
  <c r="U29"/>
  <c r="U12"/>
  <c r="U30"/>
  <c r="U13"/>
  <c r="U33"/>
  <c r="U32"/>
  <c r="U27"/>
  <c r="U19"/>
  <c r="U10"/>
  <c r="U8"/>
  <c r="U25"/>
  <c r="U14"/>
  <c r="Q9"/>
  <c r="Q18"/>
  <c r="Q21"/>
  <c r="Q20"/>
  <c r="Q23"/>
  <c r="Q22"/>
  <c r="Q28"/>
  <c r="Q24"/>
  <c r="Q16"/>
  <c r="Q29"/>
  <c r="Q12"/>
  <c r="Q30"/>
  <c r="Q13"/>
  <c r="Q33"/>
  <c r="Q32"/>
  <c r="Q27"/>
  <c r="Q19"/>
  <c r="Q10"/>
  <c r="Q8"/>
  <c r="Q25"/>
  <c r="Q14"/>
  <c r="Q36"/>
  <c r="M9"/>
  <c r="M18"/>
  <c r="M21"/>
  <c r="M20"/>
  <c r="M23"/>
  <c r="M22"/>
  <c r="M28"/>
  <c r="M24"/>
  <c r="M16"/>
  <c r="M29"/>
  <c r="M12"/>
  <c r="M30"/>
  <c r="M13"/>
  <c r="M33"/>
  <c r="M32"/>
  <c r="M27"/>
  <c r="M19"/>
  <c r="M10"/>
  <c r="M8"/>
  <c r="M25"/>
  <c r="M14"/>
  <c r="M36"/>
  <c r="M35"/>
  <c r="Y11" i="201"/>
  <c r="Y16"/>
  <c r="Y15"/>
  <c r="Y12"/>
  <c r="Y21"/>
  <c r="Y17"/>
  <c r="Y22"/>
  <c r="Y18"/>
  <c r="Y24"/>
  <c r="Y27"/>
  <c r="Y31"/>
  <c r="Y32"/>
  <c r="Y33"/>
  <c r="Y35"/>
  <c r="Y40"/>
  <c r="Y39"/>
  <c r="Y47"/>
  <c r="Y44"/>
  <c r="Y50"/>
  <c r="Y46"/>
  <c r="Y52"/>
  <c r="Y54"/>
  <c r="Y53"/>
  <c r="Y56"/>
  <c r="Y38"/>
  <c r="Y55"/>
  <c r="Y58"/>
  <c r="Y59"/>
  <c r="Y26"/>
  <c r="Y63"/>
  <c r="Y62"/>
  <c r="Y61"/>
  <c r="Y45"/>
  <c r="Y60"/>
  <c r="Y65"/>
  <c r="Y68"/>
  <c r="Y67"/>
  <c r="Y64"/>
  <c r="Y23"/>
  <c r="Y76"/>
  <c r="Y75"/>
  <c r="Y73"/>
  <c r="Y72"/>
  <c r="Y79"/>
  <c r="Y85"/>
  <c r="Y84"/>
  <c r="Y83"/>
  <c r="Y87"/>
  <c r="Y88"/>
  <c r="Y95"/>
  <c r="Y96"/>
  <c r="Y94"/>
  <c r="Y93"/>
  <c r="Y91"/>
  <c r="Y90"/>
  <c r="Y102"/>
  <c r="Y101"/>
  <c r="Y100"/>
  <c r="Y97"/>
  <c r="Y51"/>
  <c r="Y107"/>
  <c r="Y116"/>
  <c r="Y115"/>
  <c r="Y113"/>
  <c r="Y112"/>
  <c r="Y111"/>
  <c r="Y109"/>
  <c r="Y108"/>
  <c r="Y122"/>
  <c r="Y121"/>
  <c r="Y114"/>
  <c r="Y120"/>
  <c r="Y119"/>
  <c r="Y126"/>
  <c r="Y127"/>
  <c r="Y130"/>
  <c r="Y135"/>
  <c r="Y133"/>
  <c r="Y132"/>
  <c r="Y136"/>
  <c r="Y151"/>
  <c r="Y150"/>
  <c r="Y149"/>
  <c r="U16"/>
  <c r="U15"/>
  <c r="U14"/>
  <c r="U12"/>
  <c r="U21"/>
  <c r="U17"/>
  <c r="U22"/>
  <c r="U18"/>
  <c r="U24"/>
  <c r="U27"/>
  <c r="U28"/>
  <c r="U31"/>
  <c r="U32"/>
  <c r="U20"/>
  <c r="U33"/>
  <c r="U35"/>
  <c r="U40"/>
  <c r="U39"/>
  <c r="U47"/>
  <c r="U44"/>
  <c r="U50"/>
  <c r="U46"/>
  <c r="U52"/>
  <c r="U54"/>
  <c r="U53"/>
  <c r="U56"/>
  <c r="U38"/>
  <c r="U55"/>
  <c r="U58"/>
  <c r="U59"/>
  <c r="U57"/>
  <c r="U26"/>
  <c r="U63"/>
  <c r="U62"/>
  <c r="U61"/>
  <c r="U29"/>
  <c r="U45"/>
  <c r="U60"/>
  <c r="U65"/>
  <c r="U68"/>
  <c r="U67"/>
  <c r="U64"/>
  <c r="U23"/>
  <c r="U76"/>
  <c r="U75"/>
  <c r="U73"/>
  <c r="U72"/>
  <c r="U79"/>
  <c r="U85"/>
  <c r="U84"/>
  <c r="U83"/>
  <c r="U87"/>
  <c r="U88"/>
  <c r="U95"/>
  <c r="U96"/>
  <c r="U94"/>
  <c r="U93"/>
  <c r="U91"/>
  <c r="U90"/>
  <c r="U102"/>
  <c r="U101"/>
  <c r="U100"/>
  <c r="U97"/>
  <c r="U51"/>
  <c r="U107"/>
  <c r="U116"/>
  <c r="U115"/>
  <c r="U113"/>
  <c r="U112"/>
  <c r="U111"/>
  <c r="U109"/>
  <c r="U108"/>
  <c r="U122"/>
  <c r="U121"/>
  <c r="U114"/>
  <c r="U119"/>
  <c r="U126"/>
  <c r="U127"/>
  <c r="U125"/>
  <c r="U130"/>
  <c r="U135"/>
  <c r="U133"/>
  <c r="U132"/>
  <c r="U136"/>
  <c r="U151"/>
  <c r="U150"/>
  <c r="U149"/>
  <c r="Q9"/>
  <c r="Q15"/>
  <c r="Q14"/>
  <c r="Q12"/>
  <c r="Q21"/>
  <c r="Q24"/>
  <c r="Q27"/>
  <c r="Q31"/>
  <c r="Q32"/>
  <c r="Q20"/>
  <c r="Q35"/>
  <c r="Q47"/>
  <c r="Q50"/>
  <c r="Q46"/>
  <c r="Q54"/>
  <c r="Q56"/>
  <c r="Q38"/>
  <c r="Q59"/>
  <c r="Q26"/>
  <c r="Q63"/>
  <c r="Q62"/>
  <c r="Q61"/>
  <c r="Q29"/>
  <c r="Q68"/>
  <c r="Q67"/>
  <c r="Q23"/>
  <c r="Q76"/>
  <c r="Q75"/>
  <c r="Q85"/>
  <c r="Q84"/>
  <c r="Q95"/>
  <c r="Q96"/>
  <c r="Q94"/>
  <c r="Q93"/>
  <c r="Q91"/>
  <c r="Q102"/>
  <c r="Q51"/>
  <c r="Q116"/>
  <c r="Q115"/>
  <c r="Q113"/>
  <c r="Q112"/>
  <c r="Q111"/>
  <c r="Q122"/>
  <c r="Q121"/>
  <c r="Q114"/>
  <c r="Q119"/>
  <c r="Q130"/>
  <c r="Q135"/>
  <c r="Q133"/>
  <c r="Q132"/>
  <c r="Q151"/>
  <c r="Q150"/>
  <c r="Q149"/>
  <c r="M16"/>
  <c r="M15"/>
  <c r="M17"/>
  <c r="M18"/>
  <c r="M24"/>
  <c r="M27"/>
  <c r="M28"/>
  <c r="M33"/>
  <c r="M35"/>
  <c r="M40"/>
  <c r="M39"/>
  <c r="M44"/>
  <c r="M50"/>
  <c r="M46"/>
  <c r="M52"/>
  <c r="M54"/>
  <c r="M53"/>
  <c r="M56"/>
  <c r="M38"/>
  <c r="M55"/>
  <c r="M58"/>
  <c r="M59"/>
  <c r="M57"/>
  <c r="M26"/>
  <c r="M63"/>
  <c r="M61"/>
  <c r="M45"/>
  <c r="M60"/>
  <c r="M65"/>
  <c r="M68"/>
  <c r="M67"/>
  <c r="M64"/>
  <c r="M76"/>
  <c r="M75"/>
  <c r="M73"/>
  <c r="M72"/>
  <c r="M79"/>
  <c r="M85"/>
  <c r="M84"/>
  <c r="M83"/>
  <c r="M87"/>
  <c r="M88"/>
  <c r="M95"/>
  <c r="M96"/>
  <c r="M94"/>
  <c r="M93"/>
  <c r="M91"/>
  <c r="M90"/>
  <c r="M102"/>
  <c r="M101"/>
  <c r="M100"/>
  <c r="M97"/>
  <c r="M107"/>
  <c r="M116"/>
  <c r="M115"/>
  <c r="M108"/>
  <c r="M122"/>
  <c r="M121"/>
  <c r="M114"/>
  <c r="M120"/>
  <c r="M119"/>
  <c r="M117"/>
  <c r="M126"/>
  <c r="M125"/>
  <c r="M130"/>
  <c r="M135"/>
  <c r="M133"/>
  <c r="M136"/>
  <c r="M151"/>
  <c r="M150"/>
  <c r="M149"/>
  <c r="AG8" i="188"/>
  <c r="AG25"/>
  <c r="AG14"/>
  <c r="AC25"/>
  <c r="AC14"/>
  <c r="Y25"/>
  <c r="AL25" s="1"/>
  <c r="Y33"/>
  <c r="Y32"/>
  <c r="Y27"/>
  <c r="Y19"/>
  <c r="Y10"/>
  <c r="Y8"/>
  <c r="Y14"/>
  <c r="Y36"/>
  <c r="AG23" i="219"/>
  <c r="AG12"/>
  <c r="AG28"/>
  <c r="AG32"/>
  <c r="AC23"/>
  <c r="AC12"/>
  <c r="AC28"/>
  <c r="AC32"/>
  <c r="AC35"/>
  <c r="AC15"/>
  <c r="AC16"/>
  <c r="AC18"/>
  <c r="AC17"/>
  <c r="AC14"/>
  <c r="AC19"/>
  <c r="AC20"/>
  <c r="AC24"/>
  <c r="AC11"/>
  <c r="AC29"/>
  <c r="AC25"/>
  <c r="AC33"/>
  <c r="AC36"/>
  <c r="AC37"/>
  <c r="AC38"/>
  <c r="AC39"/>
  <c r="AC41"/>
  <c r="AC42"/>
  <c r="AC43"/>
  <c r="AC44"/>
  <c r="AC45"/>
  <c r="AK23"/>
  <c r="AK12"/>
  <c r="AL12" s="1"/>
  <c r="AK28"/>
  <c r="AK32"/>
  <c r="AK35"/>
  <c r="AK15"/>
  <c r="AK16"/>
  <c r="AK18"/>
  <c r="AK17"/>
  <c r="AK14"/>
  <c r="AK19"/>
  <c r="AK20"/>
  <c r="AK24"/>
  <c r="AK11"/>
  <c r="AK29"/>
  <c r="AK31"/>
  <c r="AK25"/>
  <c r="AK33"/>
  <c r="AK36"/>
  <c r="AK37"/>
  <c r="AK38"/>
  <c r="AK39"/>
  <c r="AK41"/>
  <c r="AK42"/>
  <c r="AK43"/>
  <c r="AK44"/>
  <c r="AK45"/>
  <c r="AC86" i="220"/>
  <c r="AC15" i="201"/>
  <c r="AC32"/>
  <c r="AC10"/>
  <c r="AC18"/>
  <c r="AC23"/>
  <c r="AC87"/>
  <c r="AC51"/>
  <c r="AC8"/>
  <c r="AC21"/>
  <c r="AC79"/>
  <c r="AC88"/>
  <c r="AC47"/>
  <c r="AC12"/>
  <c r="AC126"/>
  <c r="AC58"/>
  <c r="AC95"/>
  <c r="AC57"/>
  <c r="AC125"/>
  <c r="AC72"/>
  <c r="AC44"/>
  <c r="AC149"/>
  <c r="AC16"/>
  <c r="AC33"/>
  <c r="AC53"/>
  <c r="AC150"/>
  <c r="AC64"/>
  <c r="AC60"/>
  <c r="AC97"/>
  <c r="AC65"/>
  <c r="AC136"/>
  <c r="AC39"/>
  <c r="AC13"/>
  <c r="AC52"/>
  <c r="AC73"/>
  <c r="AC108"/>
  <c r="AC17"/>
  <c r="AC45"/>
  <c r="AC55"/>
  <c r="AC117"/>
  <c r="AC22"/>
  <c r="AC11"/>
  <c r="AC14"/>
  <c r="AC29"/>
  <c r="AC83"/>
  <c r="AC100"/>
  <c r="AC90"/>
  <c r="AC101"/>
  <c r="AC40"/>
  <c r="AC67"/>
  <c r="AC46"/>
  <c r="AC91"/>
  <c r="AC119"/>
  <c r="AC102"/>
  <c r="AC61"/>
  <c r="AC93"/>
  <c r="AC50"/>
  <c r="AC35"/>
  <c r="AC84"/>
  <c r="AC62"/>
  <c r="AC132"/>
  <c r="AC111"/>
  <c r="AC112"/>
  <c r="AC31"/>
  <c r="AC113"/>
  <c r="AC133"/>
  <c r="AC68"/>
  <c r="AC94"/>
  <c r="AC114"/>
  <c r="AC121"/>
  <c r="AC151"/>
  <c r="AC130"/>
  <c r="AC122"/>
  <c r="AC71"/>
  <c r="AC28"/>
  <c r="AC107"/>
  <c r="AC63"/>
  <c r="AC115"/>
  <c r="AC27"/>
  <c r="AC24"/>
  <c r="AC38"/>
  <c r="AC85"/>
  <c r="AC56"/>
  <c r="AC26"/>
  <c r="AC96"/>
  <c r="AC54"/>
  <c r="AC75"/>
  <c r="AC116"/>
  <c r="AC135"/>
  <c r="AC76"/>
  <c r="AC59"/>
  <c r="AK21" i="193"/>
  <c r="AL23" i="219"/>
  <c r="Y35"/>
  <c r="AC8" i="188"/>
  <c r="AB39" i="224"/>
  <c r="AL67" i="193"/>
  <c r="AC10"/>
  <c r="AL63"/>
  <c r="AC43" i="221"/>
  <c r="AC13"/>
  <c r="AC11"/>
  <c r="AC15"/>
  <c r="AC12"/>
  <c r="AC21"/>
  <c r="AC16"/>
  <c r="AC24"/>
  <c r="AC25"/>
  <c r="AC26"/>
  <c r="AC14"/>
  <c r="AC22"/>
  <c r="AL22"/>
  <c r="AC19"/>
  <c r="AC17"/>
  <c r="AC18"/>
  <c r="AL18"/>
  <c r="AC27"/>
  <c r="AL27"/>
  <c r="AC28"/>
  <c r="AC29"/>
  <c r="AC20"/>
  <c r="AC30"/>
  <c r="AC23"/>
  <c r="AL23"/>
  <c r="AC31"/>
  <c r="AL31"/>
  <c r="AC32"/>
  <c r="AL32"/>
  <c r="AC33"/>
  <c r="AL33"/>
  <c r="AC35"/>
  <c r="AL35"/>
  <c r="AC41"/>
  <c r="AL41"/>
  <c r="AC34"/>
  <c r="AL34"/>
  <c r="AC42"/>
  <c r="AC46"/>
  <c r="AL46"/>
  <c r="AC47"/>
  <c r="AL47"/>
  <c r="AC36"/>
  <c r="AL36"/>
  <c r="U35"/>
  <c r="U41"/>
  <c r="U34"/>
  <c r="U42"/>
  <c r="U46"/>
  <c r="U47"/>
  <c r="U36"/>
  <c r="Q35"/>
  <c r="Q41"/>
  <c r="Q34"/>
  <c r="Q42"/>
  <c r="Q46"/>
  <c r="Q47"/>
  <c r="Q36"/>
  <c r="M35"/>
  <c r="M41"/>
  <c r="M34"/>
  <c r="M42"/>
  <c r="M46"/>
  <c r="M47"/>
  <c r="M36"/>
  <c r="AC37" i="206"/>
  <c r="AL37" s="1"/>
  <c r="AC35"/>
  <c r="AL35" s="1"/>
  <c r="AC27"/>
  <c r="AL27" s="1"/>
  <c r="AC26"/>
  <c r="AL26" s="1"/>
  <c r="AC25"/>
  <c r="AL25" s="1"/>
  <c r="AC24"/>
  <c r="AL24" s="1"/>
  <c r="AC18"/>
  <c r="AL18" s="1"/>
  <c r="AC20"/>
  <c r="AL20" s="1"/>
  <c r="AC17"/>
  <c r="AL17" s="1"/>
  <c r="AC29"/>
  <c r="AL29" s="1"/>
  <c r="AC15"/>
  <c r="AL15" s="1"/>
  <c r="AC32"/>
  <c r="AL32" s="1"/>
  <c r="AC23"/>
  <c r="AL23" s="1"/>
  <c r="AC31"/>
  <c r="AL31" s="1"/>
  <c r="AC21"/>
  <c r="AL21" s="1"/>
  <c r="AC14"/>
  <c r="AL14" s="1"/>
  <c r="AC11"/>
  <c r="AC12"/>
  <c r="AL12" s="1"/>
  <c r="AC10"/>
  <c r="AC9"/>
  <c r="AL9" s="1"/>
  <c r="AC9" i="201"/>
  <c r="AK10" i="188"/>
  <c r="AG27"/>
  <c r="AG19"/>
  <c r="AG10"/>
  <c r="AC27"/>
  <c r="AC19"/>
  <c r="AC10"/>
  <c r="AK13" i="219"/>
  <c r="AG45"/>
  <c r="AG43"/>
  <c r="AG42"/>
  <c r="AG41"/>
  <c r="AG39"/>
  <c r="AG38"/>
  <c r="AG37"/>
  <c r="AG36"/>
  <c r="AG33"/>
  <c r="AG25"/>
  <c r="AG31"/>
  <c r="AG29"/>
  <c r="AG11"/>
  <c r="AG24"/>
  <c r="AG20"/>
  <c r="AG19"/>
  <c r="AG14"/>
  <c r="AG17"/>
  <c r="AG18"/>
  <c r="AG16"/>
  <c r="AG15"/>
  <c r="AG35"/>
  <c r="AG13"/>
  <c r="AC13"/>
  <c r="AC10" i="223"/>
  <c r="AC13"/>
  <c r="AC8"/>
  <c r="AC11"/>
  <c r="AC14"/>
  <c r="AC9"/>
  <c r="AB61" i="224"/>
  <c r="AB65"/>
  <c r="AB82"/>
  <c r="AB66"/>
  <c r="AB100"/>
  <c r="AB101"/>
  <c r="AB94"/>
  <c r="AB103"/>
  <c r="AB98"/>
  <c r="AB96"/>
  <c r="AB97"/>
  <c r="AB57"/>
  <c r="AB102"/>
  <c r="AB99"/>
  <c r="AB95"/>
  <c r="AB37"/>
  <c r="AB93"/>
  <c r="AB92"/>
  <c r="AB91"/>
  <c r="AB90"/>
  <c r="AB85"/>
  <c r="AB86"/>
  <c r="AB84"/>
  <c r="AB87"/>
  <c r="AB50"/>
  <c r="AB80"/>
  <c r="AB83"/>
  <c r="AB81"/>
  <c r="AB78"/>
  <c r="AB76"/>
  <c r="AB75"/>
  <c r="AB79"/>
  <c r="AB74"/>
  <c r="AB18"/>
  <c r="AB71"/>
  <c r="AB72"/>
  <c r="AB69"/>
  <c r="AB70"/>
  <c r="AB64"/>
  <c r="AB68"/>
  <c r="AB60"/>
  <c r="AB62"/>
  <c r="AB51"/>
  <c r="AB59"/>
  <c r="AB58"/>
  <c r="AB56"/>
  <c r="AB42"/>
  <c r="AB54"/>
  <c r="AB53"/>
  <c r="AB55"/>
  <c r="AB32"/>
  <c r="AB49"/>
  <c r="AB52"/>
  <c r="AB48"/>
  <c r="AB31"/>
  <c r="AB46"/>
  <c r="AB44"/>
  <c r="AB45"/>
  <c r="AB29"/>
  <c r="AB20"/>
  <c r="AB43"/>
  <c r="AB40"/>
  <c r="AB23"/>
  <c r="AB38"/>
  <c r="AB24"/>
  <c r="AB36"/>
  <c r="AB35"/>
  <c r="AB34"/>
  <c r="AB15"/>
  <c r="AB33"/>
  <c r="AB30"/>
  <c r="AB22"/>
  <c r="AB9"/>
  <c r="AB28"/>
  <c r="AB27"/>
  <c r="AB26"/>
  <c r="AB17"/>
  <c r="AB11"/>
  <c r="AB19"/>
  <c r="AB13"/>
  <c r="AB21"/>
  <c r="AB16"/>
  <c r="AB10"/>
  <c r="AB8"/>
  <c r="AB14"/>
  <c r="AB12"/>
  <c r="AK70" i="193"/>
  <c r="AL70"/>
  <c r="AK71"/>
  <c r="AL57"/>
  <c r="AK86"/>
  <c r="AK96"/>
  <c r="AK87"/>
  <c r="AK98"/>
  <c r="AK94"/>
  <c r="AK88"/>
  <c r="AK93"/>
  <c r="AK95"/>
  <c r="AK90"/>
  <c r="AK91"/>
  <c r="AK89"/>
  <c r="AK69"/>
  <c r="AK85"/>
  <c r="AK92"/>
  <c r="AK99"/>
  <c r="AK97"/>
  <c r="AK84"/>
  <c r="AK83"/>
  <c r="AK81"/>
  <c r="AK72"/>
  <c r="AK82"/>
  <c r="AK50"/>
  <c r="AK35"/>
  <c r="AK77"/>
  <c r="AK79"/>
  <c r="AK80"/>
  <c r="AK78"/>
  <c r="AK76"/>
  <c r="AK75"/>
  <c r="AK36"/>
  <c r="AK46"/>
  <c r="AK68"/>
  <c r="AK65"/>
  <c r="AK62"/>
  <c r="AK58"/>
  <c r="AK54"/>
  <c r="AK61"/>
  <c r="AK60"/>
  <c r="AK55"/>
  <c r="AK51"/>
  <c r="AK56"/>
  <c r="AK18"/>
  <c r="AK53"/>
  <c r="AK42"/>
  <c r="AK28"/>
  <c r="AK52"/>
  <c r="AK48"/>
  <c r="AK49"/>
  <c r="AK47"/>
  <c r="AK15"/>
  <c r="AK45"/>
  <c r="AK44"/>
  <c r="AK40"/>
  <c r="AK43"/>
  <c r="AK41"/>
  <c r="AK23"/>
  <c r="AK32"/>
  <c r="AK39"/>
  <c r="AK37"/>
  <c r="AK38"/>
  <c r="AK22"/>
  <c r="AK20"/>
  <c r="AK34"/>
  <c r="AK13"/>
  <c r="AK33"/>
  <c r="AK31"/>
  <c r="AK27"/>
  <c r="AK30"/>
  <c r="AK19"/>
  <c r="AK29"/>
  <c r="AK12"/>
  <c r="AK10"/>
  <c r="AK26"/>
  <c r="AK25"/>
  <c r="AK14"/>
  <c r="AK24"/>
  <c r="AK16"/>
  <c r="AK17"/>
  <c r="AK11"/>
  <c r="AG10"/>
  <c r="AG23" i="222"/>
  <c r="AC23"/>
  <c r="AK47"/>
  <c r="AK46"/>
  <c r="AK43"/>
  <c r="AK37"/>
  <c r="AK20"/>
  <c r="AK36"/>
  <c r="AK35"/>
  <c r="AK30"/>
  <c r="AK31"/>
  <c r="AK17"/>
  <c r="AK33"/>
  <c r="AK32"/>
  <c r="AK29"/>
  <c r="AK28"/>
  <c r="AK18"/>
  <c r="AK26"/>
  <c r="AK25"/>
  <c r="AK24"/>
  <c r="AK22"/>
  <c r="AK21"/>
  <c r="AK13"/>
  <c r="AK15"/>
  <c r="AK11"/>
  <c r="AK12"/>
  <c r="AK19"/>
  <c r="AK8"/>
  <c r="AK14"/>
  <c r="AK16"/>
  <c r="AK10"/>
  <c r="AK9"/>
  <c r="AK7"/>
  <c r="AG47"/>
  <c r="AG46"/>
  <c r="AG43"/>
  <c r="AG42"/>
  <c r="AG41"/>
  <c r="AG39"/>
  <c r="AG38"/>
  <c r="AG34"/>
  <c r="AG37"/>
  <c r="AG36"/>
  <c r="AG35"/>
  <c r="AG30"/>
  <c r="AG31"/>
  <c r="AG33"/>
  <c r="AG32"/>
  <c r="AG28"/>
  <c r="AG18"/>
  <c r="AG26"/>
  <c r="AG25"/>
  <c r="AG24"/>
  <c r="AG22"/>
  <c r="AG21"/>
  <c r="AG13"/>
  <c r="AG15"/>
  <c r="AG12"/>
  <c r="AG19"/>
  <c r="AG8"/>
  <c r="AG14"/>
  <c r="AG16"/>
  <c r="AG10"/>
  <c r="AG9"/>
  <c r="AC47"/>
  <c r="AC46"/>
  <c r="AC43"/>
  <c r="AC42"/>
  <c r="AC41"/>
  <c r="AC39"/>
  <c r="AC38"/>
  <c r="AC34"/>
  <c r="AC37"/>
  <c r="AC36"/>
  <c r="AC35"/>
  <c r="AC30"/>
  <c r="AC31"/>
  <c r="AC33"/>
  <c r="AC32"/>
  <c r="AC28"/>
  <c r="AC18"/>
  <c r="AC26"/>
  <c r="AC25"/>
  <c r="AC24"/>
  <c r="AC22"/>
  <c r="AC21"/>
  <c r="AC13"/>
  <c r="AC15"/>
  <c r="AC12"/>
  <c r="AC19"/>
  <c r="AC8"/>
  <c r="AC14"/>
  <c r="AC16"/>
  <c r="AC10"/>
  <c r="AC9"/>
  <c r="AC74" i="188"/>
  <c r="AC42"/>
  <c r="AC17"/>
  <c r="AC9"/>
  <c r="AC18"/>
  <c r="AC21"/>
  <c r="AC20"/>
  <c r="AC23"/>
  <c r="AC22"/>
  <c r="AC28"/>
  <c r="AC24"/>
  <c r="AC16"/>
  <c r="AC29"/>
  <c r="AC12"/>
  <c r="AC30"/>
  <c r="AC13"/>
  <c r="AC33"/>
  <c r="AC32"/>
  <c r="AC36"/>
  <c r="AC35"/>
  <c r="AC11"/>
  <c r="AK74"/>
  <c r="AK42"/>
  <c r="AG74"/>
  <c r="AG42"/>
  <c r="AG35"/>
  <c r="AG36"/>
  <c r="AG32"/>
  <c r="AG33"/>
  <c r="AG13"/>
  <c r="AG30"/>
  <c r="AG12"/>
  <c r="AG29"/>
  <c r="AG16"/>
  <c r="AG24"/>
  <c r="AG28"/>
  <c r="AG22"/>
  <c r="AG23"/>
  <c r="AG20"/>
  <c r="AG21"/>
  <c r="AG18"/>
  <c r="AG9"/>
  <c r="AG17"/>
  <c r="AG11"/>
  <c r="AC10" i="221"/>
  <c r="AK10"/>
  <c r="AG10"/>
  <c r="Y15" i="219"/>
  <c r="Y16"/>
  <c r="Y18"/>
  <c r="Y17"/>
  <c r="Y14"/>
  <c r="Y19"/>
  <c r="Y11"/>
  <c r="Y33"/>
  <c r="Y36"/>
  <c r="Y37"/>
  <c r="Y38"/>
  <c r="Y39"/>
  <c r="Y41"/>
  <c r="Y42"/>
  <c r="Y43"/>
  <c r="Y45"/>
  <c r="U35"/>
  <c r="U15"/>
  <c r="U16"/>
  <c r="U18"/>
  <c r="U17"/>
  <c r="U14"/>
  <c r="U19"/>
  <c r="U11"/>
  <c r="U36"/>
  <c r="U37"/>
  <c r="U38"/>
  <c r="U39"/>
  <c r="U41"/>
  <c r="U42"/>
  <c r="U43"/>
  <c r="U45"/>
  <c r="Q35"/>
  <c r="Q15"/>
  <c r="Q16"/>
  <c r="Q18"/>
  <c r="Q17"/>
  <c r="Q14"/>
  <c r="Q19"/>
  <c r="Q20"/>
  <c r="Q11"/>
  <c r="Q36"/>
  <c r="Q37"/>
  <c r="Q38"/>
  <c r="Q39"/>
  <c r="Q41"/>
  <c r="Q42"/>
  <c r="Q45"/>
  <c r="M32"/>
  <c r="M35"/>
  <c r="M15"/>
  <c r="M16"/>
  <c r="M18"/>
  <c r="M17"/>
  <c r="M14"/>
  <c r="M19"/>
  <c r="M20"/>
  <c r="M11"/>
  <c r="M33"/>
  <c r="M36"/>
  <c r="M37"/>
  <c r="M38"/>
  <c r="M39"/>
  <c r="M41"/>
  <c r="M42"/>
  <c r="M43"/>
  <c r="M45"/>
  <c r="A10" i="206"/>
  <c r="Y10"/>
  <c r="Y12"/>
  <c r="Y11"/>
  <c r="Y14"/>
  <c r="Y21"/>
  <c r="Y31"/>
  <c r="Y32"/>
  <c r="Y15"/>
  <c r="Y29"/>
  <c r="Y17"/>
  <c r="Y20"/>
  <c r="Y18"/>
  <c r="Y24"/>
  <c r="Y25"/>
  <c r="Y26"/>
  <c r="Y27"/>
  <c r="Y35"/>
  <c r="Y37"/>
  <c r="Y9" i="223"/>
  <c r="Y13"/>
  <c r="Y8"/>
  <c r="Y11"/>
  <c r="M15"/>
  <c r="M20"/>
  <c r="Y10"/>
  <c r="Y17" i="188"/>
  <c r="AL17" s="1"/>
  <c r="Y18"/>
  <c r="Y21"/>
  <c r="AL21" s="1"/>
  <c r="Y23"/>
  <c r="AL23" s="1"/>
  <c r="Y9"/>
  <c r="Y22"/>
  <c r="AL22" s="1"/>
  <c r="Y28"/>
  <c r="AL28" s="1"/>
  <c r="Y24"/>
  <c r="AL24" s="1"/>
  <c r="Y16"/>
  <c r="AL16" s="1"/>
  <c r="Y20"/>
  <c r="AL20" s="1"/>
  <c r="Y29"/>
  <c r="AL29" s="1"/>
  <c r="Y12"/>
  <c r="AL12" s="1"/>
  <c r="Y30"/>
  <c r="AL30" s="1"/>
  <c r="Y13"/>
  <c r="AL13" s="1"/>
  <c r="Y35"/>
  <c r="U36"/>
  <c r="U35"/>
  <c r="Q35"/>
  <c r="A75"/>
  <c r="U32" i="206"/>
  <c r="Q32"/>
  <c r="Q23"/>
  <c r="U31"/>
  <c r="Q31"/>
  <c r="U21"/>
  <c r="Q21"/>
  <c r="Y9"/>
  <c r="Y13" i="219"/>
  <c r="Y36" i="221"/>
  <c r="AL28" i="193"/>
  <c r="X46" i="224"/>
  <c r="X52"/>
  <c r="X32"/>
  <c r="X14"/>
  <c r="X58"/>
  <c r="X60"/>
  <c r="X22"/>
  <c r="X43"/>
  <c r="X79"/>
  <c r="X23"/>
  <c r="X37"/>
  <c r="X81"/>
  <c r="X83"/>
  <c r="X10"/>
  <c r="X13"/>
  <c r="X59"/>
  <c r="X87"/>
  <c r="X72"/>
  <c r="X28"/>
  <c r="X24"/>
  <c r="X31"/>
  <c r="X34"/>
  <c r="X20"/>
  <c r="X40"/>
  <c r="X29"/>
  <c r="X84"/>
  <c r="X95"/>
  <c r="X19"/>
  <c r="X30"/>
  <c r="X56"/>
  <c r="X35"/>
  <c r="X49"/>
  <c r="X9"/>
  <c r="X16"/>
  <c r="X68"/>
  <c r="X80"/>
  <c r="X8"/>
  <c r="X86"/>
  <c r="X71"/>
  <c r="X51"/>
  <c r="X64"/>
  <c r="X50"/>
  <c r="X45"/>
  <c r="X85"/>
  <c r="X99"/>
  <c r="X75"/>
  <c r="X102"/>
  <c r="X44"/>
  <c r="X91"/>
  <c r="X70"/>
  <c r="X55"/>
  <c r="X92"/>
  <c r="X18"/>
  <c r="X57"/>
  <c r="X21"/>
  <c r="X97"/>
  <c r="X38"/>
  <c r="X53"/>
  <c r="X90"/>
  <c r="X96"/>
  <c r="X98"/>
  <c r="X103"/>
  <c r="X27"/>
  <c r="X33"/>
  <c r="X54"/>
  <c r="X94"/>
  <c r="X36"/>
  <c r="X93"/>
  <c r="X26"/>
  <c r="X74"/>
  <c r="X101"/>
  <c r="X12"/>
  <c r="X11"/>
  <c r="X42"/>
  <c r="X62"/>
  <c r="X15"/>
  <c r="X100"/>
  <c r="X76"/>
  <c r="X69"/>
  <c r="X78"/>
  <c r="T46"/>
  <c r="T52"/>
  <c r="T32"/>
  <c r="T14"/>
  <c r="T58"/>
  <c r="T60"/>
  <c r="T22"/>
  <c r="T43"/>
  <c r="T79"/>
  <c r="T23"/>
  <c r="T37"/>
  <c r="T81"/>
  <c r="T83"/>
  <c r="T10"/>
  <c r="T13"/>
  <c r="T59"/>
  <c r="T87"/>
  <c r="T72"/>
  <c r="T28"/>
  <c r="T24"/>
  <c r="T31"/>
  <c r="T34"/>
  <c r="T20"/>
  <c r="T40"/>
  <c r="T29"/>
  <c r="T84"/>
  <c r="T95"/>
  <c r="T19"/>
  <c r="T30"/>
  <c r="T56"/>
  <c r="T35"/>
  <c r="T49"/>
  <c r="T9"/>
  <c r="T16"/>
  <c r="T68"/>
  <c r="T80"/>
  <c r="T8"/>
  <c r="T86"/>
  <c r="T71"/>
  <c r="T51"/>
  <c r="T64"/>
  <c r="T50"/>
  <c r="T45"/>
  <c r="T85"/>
  <c r="T99"/>
  <c r="T75"/>
  <c r="T102"/>
  <c r="T44"/>
  <c r="T91"/>
  <c r="T70"/>
  <c r="T55"/>
  <c r="T92"/>
  <c r="T18"/>
  <c r="T57"/>
  <c r="T21"/>
  <c r="T97"/>
  <c r="T38"/>
  <c r="T53"/>
  <c r="T90"/>
  <c r="T96"/>
  <c r="T98"/>
  <c r="T103"/>
  <c r="T27"/>
  <c r="T33"/>
  <c r="T54"/>
  <c r="T94"/>
  <c r="T36"/>
  <c r="T93"/>
  <c r="T26"/>
  <c r="T74"/>
  <c r="T101"/>
  <c r="T12"/>
  <c r="T11"/>
  <c r="T42"/>
  <c r="T62"/>
  <c r="T15"/>
  <c r="T100"/>
  <c r="T76"/>
  <c r="T69"/>
  <c r="T78"/>
  <c r="P46"/>
  <c r="P52"/>
  <c r="P32"/>
  <c r="P14"/>
  <c r="P58"/>
  <c r="P60"/>
  <c r="P22"/>
  <c r="P43"/>
  <c r="P79"/>
  <c r="P23"/>
  <c r="P37"/>
  <c r="P81"/>
  <c r="P83"/>
  <c r="P10"/>
  <c r="P13"/>
  <c r="P59"/>
  <c r="P87"/>
  <c r="P72"/>
  <c r="P28"/>
  <c r="P24"/>
  <c r="P31"/>
  <c r="P34"/>
  <c r="P20"/>
  <c r="P40"/>
  <c r="P29"/>
  <c r="P84"/>
  <c r="P95"/>
  <c r="P19"/>
  <c r="P30"/>
  <c r="P56"/>
  <c r="P35"/>
  <c r="P49"/>
  <c r="P9"/>
  <c r="P16"/>
  <c r="P68"/>
  <c r="P80"/>
  <c r="P8"/>
  <c r="P86"/>
  <c r="P71"/>
  <c r="P51"/>
  <c r="P64"/>
  <c r="P50"/>
  <c r="P45"/>
  <c r="P85"/>
  <c r="P99"/>
  <c r="P75"/>
  <c r="P102"/>
  <c r="P44"/>
  <c r="P91"/>
  <c r="P70"/>
  <c r="P55"/>
  <c r="P92"/>
  <c r="P18"/>
  <c r="P57"/>
  <c r="P21"/>
  <c r="P97"/>
  <c r="P38"/>
  <c r="P53"/>
  <c r="P90"/>
  <c r="P96"/>
  <c r="P98"/>
  <c r="P103"/>
  <c r="P27"/>
  <c r="P33"/>
  <c r="P54"/>
  <c r="P94"/>
  <c r="P36"/>
  <c r="P93"/>
  <c r="P26"/>
  <c r="P74"/>
  <c r="P101"/>
  <c r="P12"/>
  <c r="P11"/>
  <c r="P42"/>
  <c r="P62"/>
  <c r="P15"/>
  <c r="P100"/>
  <c r="P76"/>
  <c r="P69"/>
  <c r="P78"/>
  <c r="L46"/>
  <c r="L52"/>
  <c r="L32"/>
  <c r="L14"/>
  <c r="L58"/>
  <c r="L60"/>
  <c r="L22"/>
  <c r="L43"/>
  <c r="L79"/>
  <c r="L23"/>
  <c r="L37"/>
  <c r="L81"/>
  <c r="L83"/>
  <c r="L10"/>
  <c r="L13"/>
  <c r="L59"/>
  <c r="L87"/>
  <c r="L72"/>
  <c r="L28"/>
  <c r="L24"/>
  <c r="L31"/>
  <c r="L34"/>
  <c r="L20"/>
  <c r="L40"/>
  <c r="L29"/>
  <c r="L95"/>
  <c r="L19"/>
  <c r="L30"/>
  <c r="L56"/>
  <c r="L35"/>
  <c r="L49"/>
  <c r="L9"/>
  <c r="L16"/>
  <c r="L68"/>
  <c r="L80"/>
  <c r="L8"/>
  <c r="L86"/>
  <c r="L71"/>
  <c r="L51"/>
  <c r="L64"/>
  <c r="L50"/>
  <c r="L45"/>
  <c r="L85"/>
  <c r="L99"/>
  <c r="L75"/>
  <c r="L102"/>
  <c r="L44"/>
  <c r="L91"/>
  <c r="L70"/>
  <c r="L55"/>
  <c r="L92"/>
  <c r="L18"/>
  <c r="L57"/>
  <c r="L21"/>
  <c r="L97"/>
  <c r="L38"/>
  <c r="L53"/>
  <c r="L90"/>
  <c r="L96"/>
  <c r="L98"/>
  <c r="L27"/>
  <c r="L33"/>
  <c r="L54"/>
  <c r="L94"/>
  <c r="L36"/>
  <c r="L93"/>
  <c r="L26"/>
  <c r="L74"/>
  <c r="L101"/>
  <c r="L12"/>
  <c r="L11"/>
  <c r="L42"/>
  <c r="L62"/>
  <c r="L15"/>
  <c r="L100"/>
  <c r="L76"/>
  <c r="L69"/>
  <c r="L78"/>
  <c r="Y47" i="222"/>
  <c r="X17" i="224"/>
  <c r="AL35" i="193"/>
  <c r="AL29"/>
  <c r="Y10"/>
  <c r="U32" i="222"/>
  <c r="U13"/>
  <c r="U10"/>
  <c r="U46"/>
  <c r="U34"/>
  <c r="U37"/>
  <c r="Q32"/>
  <c r="Q13"/>
  <c r="Q10"/>
  <c r="Q46"/>
  <c r="Q34"/>
  <c r="Q37"/>
  <c r="Y16"/>
  <c r="Y33"/>
  <c r="Y32"/>
  <c r="Y13"/>
  <c r="Y10"/>
  <c r="Y46"/>
  <c r="Y34"/>
  <c r="Y37"/>
  <c r="Y8"/>
  <c r="Y19"/>
  <c r="Y12"/>
  <c r="Y21"/>
  <c r="Y22"/>
  <c r="Y14"/>
  <c r="Y18"/>
  <c r="Y25"/>
  <c r="Y28"/>
  <c r="Y24"/>
  <c r="Y31"/>
  <c r="Y35"/>
  <c r="Y36"/>
  <c r="Y38"/>
  <c r="Y39"/>
  <c r="Y41"/>
  <c r="Y42"/>
  <c r="Y26"/>
  <c r="Y43"/>
  <c r="Y47" i="221"/>
  <c r="Y41"/>
  <c r="Y30"/>
  <c r="Y34"/>
  <c r="Y35"/>
  <c r="Y14"/>
  <c r="Y28"/>
  <c r="Y33"/>
  <c r="Y32"/>
  <c r="Y31"/>
  <c r="Y16"/>
  <c r="Y23"/>
  <c r="Y20"/>
  <c r="Y29"/>
  <c r="Y22"/>
  <c r="Y17"/>
  <c r="Y12"/>
  <c r="Y21"/>
  <c r="Y27"/>
  <c r="Y18"/>
  <c r="Y19"/>
  <c r="Y15"/>
  <c r="Y26"/>
  <c r="Y25"/>
  <c r="Y24"/>
  <c r="Y10"/>
  <c r="Y13"/>
  <c r="Y11"/>
  <c r="Y8" i="201"/>
  <c r="D28"/>
  <c r="Y11" i="188"/>
  <c r="Y74"/>
  <c r="Y42"/>
  <c r="Q10" i="206"/>
  <c r="Q20"/>
  <c r="Q14"/>
  <c r="Q26"/>
  <c r="Q11"/>
  <c r="Q12"/>
  <c r="Q17"/>
  <c r="Q37"/>
  <c r="Q15"/>
  <c r="Q24"/>
  <c r="Q18"/>
  <c r="Q27"/>
  <c r="Q25"/>
  <c r="Q35"/>
  <c r="U8" i="223"/>
  <c r="Q10"/>
  <c r="Q13"/>
  <c r="Q11"/>
  <c r="Q8"/>
  <c r="Q9"/>
  <c r="M19"/>
  <c r="M13"/>
  <c r="M11"/>
  <c r="M8"/>
  <c r="A43" i="188"/>
  <c r="A44" s="1"/>
  <c r="A45" s="1"/>
  <c r="U11" i="201"/>
  <c r="U8"/>
  <c r="Q8"/>
  <c r="M8"/>
  <c r="U13" i="221"/>
  <c r="U10"/>
  <c r="U24"/>
  <c r="U25"/>
  <c r="U26"/>
  <c r="U15"/>
  <c r="U19"/>
  <c r="U18"/>
  <c r="U27"/>
  <c r="U21"/>
  <c r="U12"/>
  <c r="U17"/>
  <c r="U22"/>
  <c r="U29"/>
  <c r="U20"/>
  <c r="U23"/>
  <c r="U16"/>
  <c r="U31"/>
  <c r="U32"/>
  <c r="U33"/>
  <c r="U28"/>
  <c r="U14"/>
  <c r="U30"/>
  <c r="Q13"/>
  <c r="Q10"/>
  <c r="Q24"/>
  <c r="Q25"/>
  <c r="Q26"/>
  <c r="Q15"/>
  <c r="Q19"/>
  <c r="Q18"/>
  <c r="Q27"/>
  <c r="Q21"/>
  <c r="Q12"/>
  <c r="Q17"/>
  <c r="Q22"/>
  <c r="Q29"/>
  <c r="Q20"/>
  <c r="Q23"/>
  <c r="Q16"/>
  <c r="Q31"/>
  <c r="Q32"/>
  <c r="Q33"/>
  <c r="Q28"/>
  <c r="Q14"/>
  <c r="Q30"/>
  <c r="M13"/>
  <c r="M10"/>
  <c r="M24"/>
  <c r="M25"/>
  <c r="M26"/>
  <c r="M15"/>
  <c r="M19"/>
  <c r="M18"/>
  <c r="M27"/>
  <c r="M21"/>
  <c r="M12"/>
  <c r="M17"/>
  <c r="M22"/>
  <c r="M29"/>
  <c r="M20"/>
  <c r="M23"/>
  <c r="M16"/>
  <c r="M31"/>
  <c r="M32"/>
  <c r="M33"/>
  <c r="M28"/>
  <c r="M14"/>
  <c r="M30"/>
  <c r="U37" i="206"/>
  <c r="U35"/>
  <c r="U25"/>
  <c r="U27"/>
  <c r="U18"/>
  <c r="U24"/>
  <c r="U15"/>
  <c r="U17"/>
  <c r="U12"/>
  <c r="U11"/>
  <c r="U26"/>
  <c r="U14"/>
  <c r="U20"/>
  <c r="U10"/>
  <c r="U9"/>
  <c r="U13" i="219"/>
  <c r="U74" i="188"/>
  <c r="U42"/>
  <c r="U11"/>
  <c r="T17" i="224"/>
  <c r="U11" i="221"/>
  <c r="U31" i="222"/>
  <c r="U39"/>
  <c r="U42"/>
  <c r="U43"/>
  <c r="U33"/>
  <c r="Q30"/>
  <c r="Q41"/>
  <c r="Q31"/>
  <c r="Q39"/>
  <c r="Q42"/>
  <c r="Q43"/>
  <c r="Q33"/>
  <c r="U41"/>
  <c r="U30"/>
  <c r="U38"/>
  <c r="U36"/>
  <c r="U26"/>
  <c r="U35"/>
  <c r="U24"/>
  <c r="U14"/>
  <c r="U25"/>
  <c r="U28"/>
  <c r="U15"/>
  <c r="U9"/>
  <c r="U16"/>
  <c r="U12"/>
  <c r="U18"/>
  <c r="U22"/>
  <c r="U21"/>
  <c r="U19"/>
  <c r="U8"/>
  <c r="U10" i="193"/>
  <c r="Q13" i="219"/>
  <c r="M13"/>
  <c r="D77" i="220"/>
  <c r="Q74" i="188"/>
  <c r="Q42"/>
  <c r="Q11"/>
  <c r="L17" i="224"/>
  <c r="P17"/>
  <c r="AL17" i="193"/>
  <c r="AL26"/>
  <c r="AL12"/>
  <c r="AL37"/>
  <c r="AL25"/>
  <c r="M10"/>
  <c r="Q10"/>
  <c r="AL62"/>
  <c r="M8" i="222"/>
  <c r="Q8"/>
  <c r="Q19"/>
  <c r="Q21"/>
  <c r="Q22"/>
  <c r="Q18"/>
  <c r="Q12"/>
  <c r="Q16"/>
  <c r="Q15"/>
  <c r="Q28"/>
  <c r="Q25"/>
  <c r="Q14"/>
  <c r="Q24"/>
  <c r="Q35"/>
  <c r="Q26"/>
  <c r="Q36"/>
  <c r="Q38"/>
  <c r="M11" i="221"/>
  <c r="Q11"/>
  <c r="M9" i="223"/>
  <c r="M10"/>
  <c r="M22"/>
  <c r="M27"/>
  <c r="M23"/>
  <c r="Q9" i="206"/>
  <c r="A12" i="219"/>
  <c r="A13"/>
  <c r="D33" i="201"/>
  <c r="D16" i="220"/>
  <c r="M11" i="188"/>
  <c r="M42"/>
  <c r="M74"/>
  <c r="AL99" i="193"/>
  <c r="AL84"/>
  <c r="AL75"/>
  <c r="AL86"/>
  <c r="AL55"/>
  <c r="AL61"/>
  <c r="AL56"/>
  <c r="AL38"/>
  <c r="AL52"/>
  <c r="AL47"/>
  <c r="AL45"/>
  <c r="AL44"/>
  <c r="AL40"/>
  <c r="AL41"/>
  <c r="AL39"/>
  <c r="AL94"/>
  <c r="AL96"/>
  <c r="AL58"/>
  <c r="AL51"/>
  <c r="AL92"/>
  <c r="AL97"/>
  <c r="AL19"/>
  <c r="AL14"/>
  <c r="AL34"/>
  <c r="AL31"/>
  <c r="AL43"/>
  <c r="AL15"/>
  <c r="AL22"/>
  <c r="AL13"/>
  <c r="AL20"/>
  <c r="AL32"/>
  <c r="AL11"/>
  <c r="AL10" i="222"/>
  <c r="AL14"/>
  <c r="AL19"/>
  <c r="AL11"/>
  <c r="AL13"/>
  <c r="AL22"/>
  <c r="AL25"/>
  <c r="AL18"/>
  <c r="AL29"/>
  <c r="AL33"/>
  <c r="AL31"/>
  <c r="AL35"/>
  <c r="AL20"/>
  <c r="AL9"/>
  <c r="AL16"/>
  <c r="AL8"/>
  <c r="AL15"/>
  <c r="AL21"/>
  <c r="AL24"/>
  <c r="AL26"/>
  <c r="AL28"/>
  <c r="AL32"/>
  <c r="AL17"/>
  <c r="AL30"/>
  <c r="AL36"/>
  <c r="AL37"/>
  <c r="AL43"/>
  <c r="AL7"/>
  <c r="AL12"/>
  <c r="AL10" i="188"/>
  <c r="AL71" i="193"/>
  <c r="AL10" i="221"/>
  <c r="AL21" i="193"/>
  <c r="AL15" i="219"/>
  <c r="AL18"/>
  <c r="AL14"/>
  <c r="AL20"/>
  <c r="AL11"/>
  <c r="AL31"/>
  <c r="AL33"/>
  <c r="AL37"/>
  <c r="AL39"/>
  <c r="AL42"/>
  <c r="AL45"/>
  <c r="AL32"/>
  <c r="AL35"/>
  <c r="AL16"/>
  <c r="AL17"/>
  <c r="AL19"/>
  <c r="AL24"/>
  <c r="AL29"/>
  <c r="AL25"/>
  <c r="AL36"/>
  <c r="AL38"/>
  <c r="AL41"/>
  <c r="AL43"/>
  <c r="AL28"/>
  <c r="AL149" i="201"/>
  <c r="AL151"/>
  <c r="AL150"/>
  <c r="AL91" i="193"/>
  <c r="AL69"/>
  <c r="AL50"/>
  <c r="AL68"/>
  <c r="AL30"/>
  <c r="AL24"/>
  <c r="AL88"/>
  <c r="AL83"/>
  <c r="AL80"/>
  <c r="AL23"/>
  <c r="AL33"/>
  <c r="AL16"/>
  <c r="AL74" i="188"/>
  <c r="AL42"/>
  <c r="A8"/>
  <c r="A9" s="1"/>
  <c r="AL90" i="193"/>
  <c r="AL89"/>
  <c r="AL85"/>
  <c r="AL46"/>
  <c r="AL49"/>
  <c r="AL36"/>
  <c r="AL27"/>
  <c r="AL65"/>
  <c r="AL10"/>
  <c r="AL95"/>
  <c r="AL54"/>
  <c r="AL76"/>
  <c r="AL48"/>
  <c r="AL46" i="222"/>
  <c r="AL34"/>
  <c r="AL42"/>
  <c r="AL39"/>
  <c r="AL38"/>
  <c r="AL47"/>
  <c r="AL45"/>
  <c r="AL41"/>
  <c r="AL23"/>
  <c r="AL13" i="219"/>
  <c r="AL21"/>
  <c r="AL22"/>
  <c r="AL73" i="193"/>
  <c r="AL93"/>
  <c r="AL72"/>
  <c r="AL82"/>
  <c r="AL87"/>
  <c r="AL98"/>
  <c r="AL79"/>
  <c r="AL78"/>
  <c r="AL81"/>
  <c r="AL77"/>
  <c r="AL60"/>
  <c r="AL53"/>
  <c r="AL18"/>
  <c r="AL42"/>
  <c r="AL66"/>
  <c r="A10" i="221"/>
  <c r="A11"/>
  <c r="A12" i="193"/>
  <c r="A13"/>
  <c r="A14"/>
  <c r="A15"/>
  <c r="A16"/>
  <c r="A17"/>
  <c r="A18"/>
  <c r="A19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60"/>
  <c r="A61"/>
  <c r="A62"/>
  <c r="A63"/>
  <c r="A10"/>
  <c r="A9" i="223"/>
  <c r="A10" s="1"/>
  <c r="A11" s="1"/>
  <c r="A12" s="1"/>
  <c r="A13" s="1"/>
  <c r="A14" s="1"/>
  <c r="A15" s="1"/>
  <c r="A16" s="1"/>
  <c r="A12" i="206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9" i="220"/>
  <c r="AL125" i="201"/>
  <c r="AL44"/>
  <c r="AL16"/>
  <c r="AL33"/>
  <c r="AL126"/>
  <c r="AL64"/>
  <c r="AL97"/>
  <c r="AL136"/>
  <c r="AL13"/>
  <c r="AL108"/>
  <c r="AL79"/>
  <c r="AL10"/>
  <c r="AL117"/>
  <c r="AL118"/>
  <c r="AL127"/>
  <c r="AL22"/>
  <c r="AL18"/>
  <c r="AL58"/>
  <c r="AL83"/>
  <c r="AL143"/>
  <c r="AL101"/>
  <c r="AL67"/>
  <c r="AL9"/>
  <c r="AL91"/>
  <c r="AL144"/>
  <c r="AL61"/>
  <c r="AL21"/>
  <c r="AL50"/>
  <c r="AL84"/>
  <c r="AL62"/>
  <c r="AL132"/>
  <c r="AL112"/>
  <c r="AL32"/>
  <c r="AL23"/>
  <c r="AL113"/>
  <c r="AL68"/>
  <c r="AL114"/>
  <c r="AL130"/>
  <c r="AL20"/>
  <c r="AL15"/>
  <c r="AL28"/>
  <c r="AL63"/>
  <c r="AL148"/>
  <c r="AL24"/>
  <c r="AL85"/>
  <c r="AL56"/>
  <c r="AL59"/>
  <c r="AL96"/>
  <c r="AL116"/>
  <c r="AL76"/>
  <c r="AL57"/>
  <c r="AL72"/>
  <c r="AL87"/>
  <c r="AL53"/>
  <c r="AL88"/>
  <c r="AL60"/>
  <c r="AL65"/>
  <c r="AL39"/>
  <c r="AL52"/>
  <c r="AL73"/>
  <c r="AL17"/>
  <c r="AL45"/>
  <c r="AL55"/>
  <c r="AL25"/>
  <c r="AL109"/>
  <c r="AL11"/>
  <c r="AL29"/>
  <c r="AL100"/>
  <c r="AL90"/>
  <c r="AL40"/>
  <c r="AL8"/>
  <c r="AL46"/>
  <c r="AL119"/>
  <c r="AL102"/>
  <c r="AL93"/>
  <c r="AL35"/>
  <c r="AL47"/>
  <c r="AL111"/>
  <c r="AL12"/>
  <c r="AL51"/>
  <c r="AL31"/>
  <c r="AL133"/>
  <c r="AL94"/>
  <c r="AL121"/>
  <c r="AL138"/>
  <c r="AL122"/>
  <c r="AL71"/>
  <c r="AL107"/>
  <c r="AL115"/>
  <c r="AL27"/>
  <c r="AL38"/>
  <c r="AL95"/>
  <c r="AL26"/>
  <c r="AL54"/>
  <c r="AL75"/>
  <c r="AL135"/>
  <c r="A73"/>
  <c r="B10" i="193"/>
  <c r="B12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60"/>
  <c r="B61"/>
  <c r="B62"/>
  <c r="B63"/>
  <c r="AK101" i="224"/>
  <c r="AK71"/>
  <c r="AK61"/>
  <c r="AK75"/>
  <c r="AK46"/>
  <c r="AK10"/>
  <c r="AK11"/>
  <c r="AK32"/>
  <c r="AK76"/>
  <c r="AK95"/>
  <c r="AK90"/>
  <c r="AK36"/>
  <c r="AK8"/>
  <c r="AK49"/>
  <c r="AK14"/>
  <c r="AK92"/>
  <c r="AK64"/>
  <c r="AK51"/>
  <c r="AK58"/>
  <c r="AK43"/>
  <c r="AK40"/>
  <c r="AK45"/>
  <c r="AK52"/>
  <c r="AK23"/>
  <c r="AK85"/>
  <c r="AK68"/>
  <c r="AK99"/>
  <c r="AK59"/>
  <c r="AK100"/>
  <c r="AK15"/>
  <c r="AK74"/>
  <c r="AK12"/>
  <c r="AK81"/>
  <c r="AK87"/>
  <c r="AK24"/>
  <c r="AK27"/>
  <c r="AK93"/>
  <c r="AK9"/>
  <c r="AK30"/>
  <c r="AK82"/>
  <c r="AK26"/>
  <c r="AK37"/>
  <c r="AK38"/>
  <c r="AK103"/>
  <c r="AK41"/>
  <c r="AK29"/>
  <c r="AK72"/>
  <c r="AK42"/>
  <c r="AK80"/>
  <c r="AK84"/>
  <c r="AK34"/>
  <c r="AK31"/>
  <c r="AK91"/>
  <c r="AK94"/>
  <c r="AK21"/>
  <c r="AK57"/>
  <c r="AK62"/>
  <c r="AK39"/>
  <c r="AK96"/>
  <c r="AK53"/>
  <c r="AK25"/>
  <c r="AK50"/>
  <c r="AK65"/>
  <c r="AK66"/>
  <c r="AK44"/>
  <c r="AK22"/>
  <c r="AK63"/>
  <c r="AK28"/>
  <c r="AK97"/>
  <c r="AK98"/>
  <c r="AK19"/>
  <c r="AK35"/>
  <c r="AK60"/>
  <c r="AK18"/>
  <c r="AK78"/>
  <c r="AK54"/>
  <c r="AK86"/>
  <c r="AK20"/>
  <c r="AK55"/>
  <c r="AK79"/>
  <c r="AK69"/>
  <c r="AK70"/>
  <c r="AK16"/>
  <c r="AK13"/>
  <c r="AK33"/>
  <c r="AK56"/>
  <c r="AK17"/>
  <c r="AK102"/>
  <c r="AK83"/>
  <c r="AK48"/>
  <c r="AK47"/>
  <c r="AL44" i="222"/>
  <c r="AL27"/>
  <c r="AL28" i="221"/>
  <c r="AL17"/>
  <c r="AL16"/>
  <c r="AL12"/>
  <c r="AL20"/>
  <c r="AL19"/>
  <c r="AL14"/>
  <c r="AL11"/>
  <c r="B28" i="193"/>
  <c r="A8" i="222"/>
  <c r="A9"/>
  <c r="A10"/>
  <c r="A11"/>
  <c r="A12"/>
  <c r="A13"/>
  <c r="A14"/>
  <c r="A15"/>
  <c r="A90" i="224"/>
  <c r="A78"/>
  <c r="A79" s="1"/>
  <c r="A80" s="1"/>
  <c r="A81" s="1"/>
  <c r="A82" s="1"/>
  <c r="A83" s="1"/>
  <c r="A84" s="1"/>
  <c r="A85" s="1"/>
  <c r="A86" s="1"/>
  <c r="A87" s="1"/>
  <c r="A8"/>
  <c r="A9" s="1"/>
  <c r="A10" s="1"/>
  <c r="A11" s="1"/>
  <c r="A12" s="1"/>
  <c r="A65"/>
  <c r="A66"/>
  <c r="A67" s="1"/>
  <c r="A68" s="1"/>
  <c r="A69" s="1"/>
  <c r="A70" s="1"/>
  <c r="A71" s="1"/>
  <c r="A72" s="1"/>
  <c r="A73" s="1"/>
  <c r="A74" s="1"/>
  <c r="A75" s="1"/>
  <c r="A76" s="1"/>
  <c r="A91"/>
  <c r="A92"/>
  <c r="A93" s="1"/>
  <c r="A94" s="1"/>
  <c r="A95" s="1"/>
  <c r="A96" s="1"/>
  <c r="A97" s="1"/>
  <c r="B32" i="19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18"/>
  <c r="A21"/>
  <c r="A20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7" i="222"/>
  <c r="A18"/>
  <c r="A19"/>
  <c r="A20"/>
  <c r="A21"/>
  <c r="A22"/>
  <c r="A23"/>
  <c r="A24"/>
  <c r="A16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13" i="224" l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98"/>
  <c r="A99" s="1"/>
  <c r="A100" s="1"/>
  <c r="A101"/>
  <c r="A102" s="1"/>
  <c r="A103" s="1"/>
  <c r="AK73"/>
  <c r="AL11" i="206"/>
  <c r="AL10"/>
  <c r="AL9" i="223"/>
  <c r="AL15"/>
  <c r="AL11"/>
  <c r="AL23"/>
  <c r="AL25"/>
  <c r="AL22"/>
  <c r="AL19"/>
  <c r="AL21"/>
  <c r="AL14"/>
  <c r="AL8"/>
  <c r="AL13"/>
  <c r="AL10"/>
  <c r="AL27"/>
  <c r="AL24"/>
  <c r="AL20"/>
  <c r="AL12"/>
  <c r="AL17"/>
  <c r="AL18"/>
  <c r="AL26" i="219"/>
  <c r="AL44"/>
  <c r="AL86" i="220"/>
  <c r="AL82"/>
  <c r="AL90"/>
  <c r="AL30"/>
  <c r="AL42"/>
  <c r="AL10"/>
  <c r="AL81"/>
  <c r="AL15"/>
  <c r="AL48"/>
  <c r="AL64"/>
  <c r="AL84"/>
  <c r="AL63"/>
  <c r="AL36"/>
  <c r="AL17"/>
  <c r="AL62"/>
  <c r="AL39"/>
  <c r="AL43"/>
  <c r="AL96"/>
  <c r="AL61"/>
  <c r="AL71"/>
  <c r="AL13"/>
  <c r="AL74"/>
  <c r="AL78"/>
  <c r="AL40"/>
  <c r="AL12"/>
  <c r="AL83"/>
  <c r="AL29"/>
  <c r="AL77"/>
  <c r="AL59"/>
  <c r="AL44"/>
  <c r="AL37"/>
  <c r="AL73"/>
  <c r="AL68"/>
  <c r="AL23"/>
  <c r="AL103"/>
  <c r="AL76"/>
  <c r="AL88"/>
  <c r="AL87"/>
  <c r="AL98"/>
  <c r="AL66"/>
  <c r="AL75"/>
  <c r="AL52"/>
  <c r="AL99"/>
  <c r="AL35"/>
  <c r="AL57"/>
  <c r="AL91"/>
  <c r="AL16"/>
  <c r="AL97"/>
  <c r="AL56"/>
  <c r="AL80"/>
  <c r="AL65"/>
  <c r="AL85"/>
  <c r="AL79"/>
  <c r="AL21"/>
  <c r="AL45"/>
  <c r="AL94"/>
  <c r="AL22"/>
  <c r="AL47"/>
  <c r="AL34"/>
  <c r="AL41"/>
  <c r="AL55"/>
  <c r="AL20"/>
  <c r="AL32"/>
  <c r="AL54"/>
  <c r="AL69"/>
  <c r="AL24"/>
  <c r="AL89"/>
  <c r="AL93"/>
  <c r="AL33"/>
  <c r="AL101"/>
  <c r="AL11"/>
  <c r="AL38"/>
  <c r="AL60"/>
  <c r="AL46"/>
  <c r="AL50"/>
  <c r="AL31"/>
  <c r="AL58"/>
  <c r="AL49"/>
  <c r="AL26"/>
  <c r="AL25"/>
  <c r="AL95"/>
  <c r="AL67"/>
  <c r="AL53"/>
  <c r="AL92"/>
  <c r="AL100"/>
  <c r="AL27"/>
  <c r="AL9"/>
  <c r="AL70"/>
  <c r="AL14"/>
  <c r="AL28"/>
  <c r="AL72"/>
  <c r="AL51"/>
  <c r="AL102"/>
  <c r="AL19"/>
  <c r="AL18"/>
  <c r="AL65" i="188"/>
  <c r="AL66"/>
  <c r="AL67"/>
  <c r="AL60"/>
  <c r="AL57"/>
  <c r="AL54"/>
  <c r="AL51"/>
  <c r="AL47"/>
  <c r="AL45"/>
  <c r="AL53"/>
  <c r="AL63"/>
  <c r="AL59"/>
  <c r="AL62"/>
  <c r="AL58"/>
  <c r="AL56"/>
  <c r="AL46"/>
  <c r="AL50"/>
  <c r="AL49"/>
  <c r="AL48"/>
  <c r="AL44"/>
  <c r="AL43"/>
  <c r="AL18"/>
  <c r="AL27"/>
  <c r="AL33"/>
  <c r="AL35"/>
  <c r="AL36"/>
  <c r="AL19"/>
  <c r="AL32"/>
  <c r="AL34"/>
  <c r="AL15"/>
  <c r="AL14"/>
  <c r="AL8"/>
  <c r="AL11"/>
  <c r="AL9"/>
  <c r="AL124" i="201"/>
  <c r="AL120"/>
  <c r="AL128"/>
  <c r="AL14"/>
  <c r="AL92"/>
  <c r="AL43"/>
  <c r="AL86"/>
  <c r="AL134"/>
  <c r="AL103"/>
  <c r="AL19"/>
  <c r="AL41"/>
  <c r="AL141"/>
  <c r="AL30"/>
  <c r="AL140"/>
  <c r="AL98"/>
  <c r="AL77"/>
  <c r="AL99"/>
  <c r="AL89"/>
  <c r="A149"/>
  <c r="A150" s="1"/>
  <c r="A151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39" i="224" l="1"/>
  <c r="A40" s="1"/>
  <c r="A41" s="1"/>
  <c r="A42" s="1"/>
  <c r="A43" s="1"/>
  <c r="A44" s="1"/>
  <c r="A45" s="1"/>
  <c r="A38"/>
  <c r="A47" l="1"/>
  <c r="A48" s="1"/>
  <c r="A46"/>
  <c r="A50" l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49"/>
</calcChain>
</file>

<file path=xl/sharedStrings.xml><?xml version="1.0" encoding="utf-8"?>
<sst xmlns="http://schemas.openxmlformats.org/spreadsheetml/2006/main" count="4538" uniqueCount="1392">
  <si>
    <t>Команда</t>
  </si>
  <si>
    <t>Прізвище, ім'я вершника</t>
  </si>
  <si>
    <t>Головний секретар:</t>
  </si>
  <si>
    <t>Кличка коня</t>
  </si>
  <si>
    <t>ІН</t>
  </si>
  <si>
    <t xml:space="preserve">КСК "Parade Allure" м.Жашків, вул.Артема, 6 </t>
  </si>
  <si>
    <t>м.Київ</t>
  </si>
  <si>
    <t>Розряд</t>
  </si>
  <si>
    <t>Тренер</t>
  </si>
  <si>
    <t>Рік народж.</t>
  </si>
  <si>
    <t>КМС</t>
  </si>
  <si>
    <t>МС</t>
  </si>
  <si>
    <t>Бабенко Віктор</t>
  </si>
  <si>
    <t>А</t>
  </si>
  <si>
    <t>самостійно</t>
  </si>
  <si>
    <t>ІІ</t>
  </si>
  <si>
    <t>Відкриті Всеукраїнські змагання з кінного спорту по подоланню перешкод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</si>
  <si>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</si>
  <si>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</si>
  <si>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</si>
  <si>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</si>
  <si>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</si>
  <si>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</si>
  <si>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</si>
  <si>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ІІІ</t>
  </si>
  <si>
    <t xml:space="preserve">Ланцелот - 07 </t>
  </si>
  <si>
    <t>Кінний клуб "ТаксіЕліт", Київськ.</t>
  </si>
  <si>
    <t>МСМК</t>
  </si>
  <si>
    <t>Черняк Костянтин</t>
  </si>
  <si>
    <t>І</t>
  </si>
  <si>
    <t>Київська обл.</t>
  </si>
  <si>
    <t>Тарасюк А.</t>
  </si>
  <si>
    <t>Красун Юрій</t>
  </si>
  <si>
    <t>Кліф Хангер-02</t>
  </si>
  <si>
    <t>Коваль Олександр</t>
  </si>
  <si>
    <t>Чорний Ігор</t>
  </si>
  <si>
    <t>"Динамо", м.Київ</t>
  </si>
  <si>
    <t>Чорна Яна</t>
  </si>
  <si>
    <t>Відкриті Всеукраїнські змагання з кінного спорту по подоланню перешкод серед аматорів</t>
  </si>
  <si>
    <t>Головний суддя :</t>
  </si>
  <si>
    <t>КСК "Шостка"</t>
  </si>
  <si>
    <t>Гудбай  01</t>
  </si>
  <si>
    <t>мс</t>
  </si>
  <si>
    <t xml:space="preserve">Якімов Альберт </t>
  </si>
  <si>
    <t>Кирилюк Михайло</t>
  </si>
  <si>
    <t>Стенпковський Андрій</t>
  </si>
  <si>
    <t>Вощакін Володимир</t>
  </si>
  <si>
    <t>КСК "Ескадрон", м.Одеса</t>
  </si>
  <si>
    <t xml:space="preserve">Адоніна Дарья </t>
  </si>
  <si>
    <t>Токтаренко А.</t>
  </si>
  <si>
    <t>Вощакіна Віра</t>
  </si>
  <si>
    <t>Черних Сергій</t>
  </si>
  <si>
    <t>Хеміграфіс 06</t>
  </si>
  <si>
    <t>Тарасюк Анна</t>
  </si>
  <si>
    <t xml:space="preserve">Кирилюк Іван </t>
  </si>
  <si>
    <t>Крамаренко Максим</t>
  </si>
  <si>
    <t>Бризолін  03</t>
  </si>
  <si>
    <t>Копилов Володимир, Пономарьов Андрій</t>
  </si>
  <si>
    <t xml:space="preserve">Остріков Олег </t>
  </si>
  <si>
    <t>Бондарев Костянтин</t>
  </si>
  <si>
    <t>Рудий Констянтин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</si>
  <si>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</si>
  <si>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</si>
  <si>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t>Чехія-09</t>
  </si>
  <si>
    <t>Чехія/2009/коб/т-гнід/UKR/Чарлі Браун/Холстіна/702820/Філатов А.</t>
  </si>
  <si>
    <t>Луганський  О.</t>
  </si>
  <si>
    <t>Гідроліз-PKZ/2001/жер/руд/УКР/Діплом/Гідра/702276/"Петриковський   к/з"</t>
  </si>
  <si>
    <t>Поліщук Артем</t>
  </si>
  <si>
    <t>Комівіажер  10</t>
  </si>
  <si>
    <t>Комівіажер/2010/жер/рудWESTF/Coperphild/Alizea//Жашківька  КСШ</t>
  </si>
  <si>
    <t xml:space="preserve">Жашківський   кінний   завод </t>
  </si>
  <si>
    <t>Робін Грегорі</t>
  </si>
  <si>
    <t>б/р</t>
  </si>
  <si>
    <t>Смолюх С.З.</t>
  </si>
  <si>
    <t xml:space="preserve">м.Одеса  </t>
  </si>
  <si>
    <t>Рудий   І</t>
  </si>
  <si>
    <t>Марш Круіз 03</t>
  </si>
  <si>
    <t>"Петриківський  к/з"</t>
  </si>
  <si>
    <t>Пархоменко А.</t>
  </si>
  <si>
    <t xml:space="preserve">Ратуй 04 </t>
  </si>
  <si>
    <t xml:space="preserve">Завертана Ірина </t>
  </si>
  <si>
    <t>Керала 10</t>
  </si>
  <si>
    <t>Керала  /2010/Коб/гнід/WESTF/Coperphild/Wiena//Жашківська КСШ</t>
  </si>
  <si>
    <t>Шевчук Максим</t>
  </si>
  <si>
    <t>Кудесніца /2010/коб/гнід /WESTF/Cornet Obolensky/Quitana//Жашківська КСШ</t>
  </si>
  <si>
    <t>Кирилюк Іван</t>
  </si>
  <si>
    <t>Лурніст  10</t>
  </si>
  <si>
    <t>Лурніст  /2010/   жер/  гнід/ Lador 3/ Campari/  / Жашківська КСШ</t>
  </si>
  <si>
    <t>Лілу 10</t>
  </si>
  <si>
    <t xml:space="preserve">Лукреція  10  </t>
  </si>
  <si>
    <t>Лукреція  2010  коб  гнід   WESTF Lancer 3 Calgari  Жашківська КСШ</t>
  </si>
  <si>
    <t>Лурістан / 2010/жер/сір/WESTF/Lancer3/Wimette//Жашківська  КСШ</t>
  </si>
  <si>
    <t>Ріо  Гранде/2010/коб/ гнід/ WESTF/Clinton/Ran Awey/ Жашківська КСШ</t>
  </si>
  <si>
    <t>Фрі Флайт / 2009/   коб/  гнід/ WEST /Captain Fire / Colini Tachor  / /Жашківська  КСШ</t>
  </si>
  <si>
    <t>Зеленкова Ярослава</t>
  </si>
  <si>
    <t>Вітні/2005/коб/карак/Вертгер/Алізє/702282/Стешенко Ігор Борисович</t>
  </si>
  <si>
    <t>К-ня"Релакс-Парк Верхоли", м.Полтава</t>
  </si>
  <si>
    <t xml:space="preserve">Кулага Даря  </t>
  </si>
  <si>
    <t>Армагедон PKZ 06</t>
  </si>
  <si>
    <t xml:space="preserve">Мартинова   Ксенія  </t>
  </si>
  <si>
    <t xml:space="preserve">Модилевська Ольга </t>
  </si>
  <si>
    <t>Мадонна/2010/коб/руд/?/Дон Карлєон/Марісабель/702059/Шевченко О.</t>
  </si>
  <si>
    <t>м.Ладижин Вінницька обл.</t>
  </si>
  <si>
    <t>Пріступов В.</t>
  </si>
  <si>
    <t>Тіра 09</t>
  </si>
  <si>
    <t xml:space="preserve">Кудесніца 10 </t>
  </si>
  <si>
    <t>Мадонна 10</t>
  </si>
  <si>
    <t>Вітні 05</t>
  </si>
  <si>
    <t xml:space="preserve">Лурістан 10 </t>
  </si>
  <si>
    <t>Ріо  Гранде10</t>
  </si>
  <si>
    <t>Леді  Лайк PKZ  09</t>
  </si>
  <si>
    <t>Кептен Фаєр /2001/жер/гнід/голшт/Контендро/Магіс Леді 2/701641/Жашквський к/з</t>
  </si>
  <si>
    <t>Кон Аморе Z PKZ 07</t>
  </si>
  <si>
    <t>Кон Аморе Z PKZ/2007/коб/гнід/Контакт/Претті Вумен/762450/Стешенко Ігор Борисович</t>
  </si>
  <si>
    <t>Ідіфікс-PKZ/2009/ мер/гнід/ / Купер/Гідра /</t>
  </si>
  <si>
    <t>"Петриківський  к/з", Черкаська ШВСМ , "Д"</t>
  </si>
  <si>
    <t>Джадор-PKZ /2009/жер/мер//Кальваро/Валіна /</t>
  </si>
  <si>
    <t>Джуліана-PKZ  /2009/коб/гнід/BWP/Купер/</t>
  </si>
  <si>
    <t>Каптор/2009/  мер/сір/  вестф/Корнет Оболенский/Тіна/  //</t>
  </si>
  <si>
    <t xml:space="preserve">Дантес-PKZ- 2009/мер/гнід/ /Діарлдо/ / </t>
  </si>
  <si>
    <t>Аккорд 07</t>
  </si>
  <si>
    <t>КСК Торнадо , м.Бучач</t>
  </si>
  <si>
    <t>Вощакін В.</t>
  </si>
  <si>
    <t>Дантес PKZ 09</t>
  </si>
  <si>
    <t>Джадор PKZ 09</t>
  </si>
  <si>
    <t>Ідіфікс PKZ 09</t>
  </si>
  <si>
    <t>Кептен Фаєр 01</t>
  </si>
  <si>
    <t>Істана 08</t>
  </si>
  <si>
    <t>Улісс 08</t>
  </si>
  <si>
    <t>Центініо 02</t>
  </si>
  <si>
    <t>Центініо/2002/ жер/сір/OLD/Cento/Conde Z/757104/Ченяк Констянтин</t>
  </si>
  <si>
    <t>Черняк К.</t>
  </si>
  <si>
    <t>Ашелька 02</t>
  </si>
  <si>
    <t>КСК Ушакова м.Харків</t>
  </si>
  <si>
    <t>Дмітрієв І.</t>
  </si>
  <si>
    <t>Жданюк Олена</t>
  </si>
  <si>
    <t>Кантадор 09</t>
  </si>
  <si>
    <t>Кантадор/2009/жер/гнід/WEST/Карамзін/Клер/702747/Жданюк</t>
  </si>
  <si>
    <t>м.Люботін КСК Люботін</t>
  </si>
  <si>
    <t>Матюк І.</t>
  </si>
  <si>
    <t>Арбат /2004/мер/т-гнід/УКР/Бісквіт/Аорта/ 701794/Михович  К</t>
  </si>
  <si>
    <t xml:space="preserve">Костенко  Євгеній  </t>
  </si>
  <si>
    <t>Ватерлоо/2006/мер/  т-гнід/ трак/Ротор/Вікторія/702474/" Продані  коні"</t>
  </si>
  <si>
    <t>"Продані коні"</t>
  </si>
  <si>
    <t>Сенько Максим</t>
  </si>
  <si>
    <t>Врангель/2006/мер/  гнід/ трак/Ротор/Валеріана/-/" Продані  коні"</t>
  </si>
  <si>
    <t>Грэй-06</t>
  </si>
  <si>
    <t>Грэй/2006/мер/ сір  /ольд/Конвертер /702843//Продані Коні</t>
  </si>
  <si>
    <t>Харлей/2007/мер/руда/?/Ротор/Хітрая //"Продані  коні"</t>
  </si>
  <si>
    <t xml:space="preserve">Лінкольн/ 2007/ мер /гнід/ WESTF/ Lancer 3/ Caterina / Жашківська  КСШ </t>
  </si>
  <si>
    <t>Понтій Пілат  2003 мер  гнід REIN  Pilot Lets Dans 701636 Жашківська КСШ</t>
  </si>
  <si>
    <t>Ін Топ/2004/коб/руда/бельг/Акорадо/Асхлі/702005/Ковтун С</t>
  </si>
  <si>
    <t>Імперіал Хорс Клаб</t>
  </si>
  <si>
    <t xml:space="preserve">самостійно  </t>
  </si>
  <si>
    <t>Щербаков Олександр</t>
  </si>
  <si>
    <t>Крезі  Квін/2007/ коб/гнід/вестф/Караваджіо/Доріна/702855/Чередніченко  О</t>
  </si>
  <si>
    <t xml:space="preserve">м.Луганськ  </t>
  </si>
  <si>
    <t>Гайдук Катерина</t>
  </si>
  <si>
    <t>Хєопс 00</t>
  </si>
  <si>
    <t xml:space="preserve">Хєопс /2000/ жер/ руд/?/Pion/Hohma/ Кон-ня Левіцкого </t>
  </si>
  <si>
    <t>К-ня Левицького</t>
  </si>
  <si>
    <t>Левицький А.</t>
  </si>
  <si>
    <t xml:space="preserve">Настенко Наталія  </t>
  </si>
  <si>
    <t xml:space="preserve">Фантастік  Лайт /2002/мер/сір/WESTF/Fuego   de  Prele/Wimette/ / </t>
  </si>
  <si>
    <t>КСК "Княжичі", Київська обл.</t>
  </si>
  <si>
    <t>Дольче Віта 08</t>
  </si>
  <si>
    <t>Дольче Віта/2008/коб/гнід/вестф/Корнет Оболенський/Овація/70973/Пісаренко Анатолій</t>
  </si>
  <si>
    <t>КСК Пісаренко</t>
  </si>
  <si>
    <t>Кесседі 07</t>
  </si>
  <si>
    <t>КСК "Болівар", Київська обл.</t>
  </si>
  <si>
    <t>Крезі  Квін 07</t>
  </si>
  <si>
    <t>Ін Топ 04</t>
  </si>
  <si>
    <t>Понтій Пілат 03</t>
  </si>
  <si>
    <t>Фантастік Лайт 02</t>
  </si>
  <si>
    <t>Грэй 06</t>
  </si>
  <si>
    <t xml:space="preserve">Харлей 07 </t>
  </si>
  <si>
    <t>Ватерлоо 06</t>
  </si>
  <si>
    <t>Арбат 04</t>
  </si>
  <si>
    <t xml:space="preserve">Врангель-06 </t>
  </si>
  <si>
    <t>"Продан і коні"</t>
  </si>
  <si>
    <t>"Продан і  коні"</t>
  </si>
  <si>
    <t xml:space="preserve">Золін Констянтин </t>
  </si>
  <si>
    <t xml:space="preserve">Гафілін   Артур  </t>
  </si>
  <si>
    <t xml:space="preserve">Черних Сергій </t>
  </si>
  <si>
    <t>Луганський   Микола</t>
  </si>
  <si>
    <t xml:space="preserve">Гаспаро  09  </t>
  </si>
  <si>
    <t>Гаспаро  /2009/  жер / т-гнід/  WEST/ Godolphin /Adige  /Жашківська  КСШ</t>
  </si>
  <si>
    <t>Логотіп 09</t>
  </si>
  <si>
    <t>Логотіп / 2008/жер/гнід /WESTF/Lancer 3/Cinderella/ Жашківська  КСШ</t>
  </si>
  <si>
    <t>Демократія PKZ/2009/коб/сір/WESTF/ Diaro/Garthella/703051/Солодовська  О</t>
  </si>
  <si>
    <t>Олімпіка 09</t>
  </si>
  <si>
    <t>Олімпіка /2009/коб/  гнід /  WESTF/Чехов/Овація/701085/ Пісаренко А.</t>
  </si>
  <si>
    <t>Скімбатор Сергій</t>
  </si>
  <si>
    <t>Константа 09</t>
  </si>
  <si>
    <t>Константа /2009/коб/гнід/WESTF/Captain Fire/Curioza //Остріков Олег</t>
  </si>
  <si>
    <t>Flying Horse Club</t>
  </si>
  <si>
    <t>Погановський В.</t>
  </si>
  <si>
    <t>Кампарі 09</t>
  </si>
  <si>
    <t>Кампарі/2009/ жер/сір/BELG/Ca Star/Color Tach/702436/?</t>
  </si>
  <si>
    <t>Бабенко В.</t>
  </si>
  <si>
    <t>Клод 09</t>
  </si>
  <si>
    <t>Клод /2009/мер/сір//Contenaro /Centana///</t>
  </si>
  <si>
    <t xml:space="preserve">Вощакін Володимир </t>
  </si>
  <si>
    <t>Вощакіна В.</t>
  </si>
  <si>
    <t>Демократія PKZ 09</t>
  </si>
  <si>
    <t>Чехія 09</t>
  </si>
  <si>
    <t>Луіза PKZ/ 2007/ коб/  гнід / WESTF/ Lancer 3/ Cuma /  702456 /Крамаренко   Максим</t>
  </si>
  <si>
    <t xml:space="preserve">Серко / 2005/ UKR / мер/гнід/ UKR/Efect/Stuardwso/Крамареко  Максим </t>
  </si>
  <si>
    <t>Лаклін 07</t>
  </si>
  <si>
    <t>Лаклін /2007/коб/сір/WESTF/Lancer 3/Bulencia -B/70253/Дементьев Олег</t>
  </si>
  <si>
    <t>Стенпковський А.</t>
  </si>
  <si>
    <t>Фідель Кастро /2007/жер/ т-гнід/ HOLST/Contact Me/Ronja XIV/702503</t>
  </si>
  <si>
    <t>Серко 05</t>
  </si>
  <si>
    <t>Фідель Кастро 07</t>
  </si>
  <si>
    <t>Луіза PKZ 07</t>
  </si>
  <si>
    <t>Лала /2004/ коб/гнід/вестф/Lancer 3/Petit Fleur/702931/Добромир ТОВ</t>
  </si>
  <si>
    <t>Корнетта/2005/коб/гнід/ган/ Cornet Obolensky/Grenadille/702991/Чередніченко О.</t>
  </si>
  <si>
    <t>Кальвара 05</t>
  </si>
  <si>
    <t>Голіаф /2008 / жер / гнід / WESTF/ Godolpin/ Cinderella //Жашківська КСШ</t>
  </si>
  <si>
    <t>Кейп Таун 05</t>
  </si>
  <si>
    <t>Кейп Таун /2005/ мер / гнід/   OLD /Quidam  de Revel / Princessa /702003/ Жашківська  КСШ</t>
  </si>
  <si>
    <t>Людвіг  08</t>
  </si>
  <si>
    <t>Людвіг / 2008/жер/гнід /WESTF/Lancer 3/Cuma/Жашківська  КСШ</t>
  </si>
  <si>
    <t>Проксімус Центавр/  2008/ жер / гнід /  WEST /Godolphin/ Carlotta/ 702802  / Жашківська  КСШ</t>
  </si>
  <si>
    <t>Жолобенко Ігор</t>
  </si>
  <si>
    <t>Боттічеллі 08</t>
  </si>
  <si>
    <t>Боттічеллі/2006/мер/гнід/USB/Чехов/Бистриція/702487/Губанкова Анна Юрьєвна</t>
  </si>
  <si>
    <t>Погановський Віктор</t>
  </si>
  <si>
    <t>Граф Ефе 08</t>
  </si>
  <si>
    <t>Граф Ефе /2008/мер/гнід/UKR/Fud/Gama//Керницький Богдан</t>
  </si>
  <si>
    <t>КСК Патріот, м.Рівне</t>
  </si>
  <si>
    <t>Бучнева І.</t>
  </si>
  <si>
    <t>Водопад  08</t>
  </si>
  <si>
    <t>Камелот 04</t>
  </si>
  <si>
    <t xml:space="preserve">Версачі 08 </t>
  </si>
  <si>
    <t xml:space="preserve">Версачі/2008/мер/сір/вестф/Чехов/Варіація/702787/Писаренко А. </t>
  </si>
  <si>
    <t>Гран Прі/2008/мер/сір/вестф/Годольфін/Пріма/702789/Пісаренко А.</t>
  </si>
  <si>
    <t xml:space="preserve">Ісаак-PKZ/2008/мер/гнід//Таулон/Бьюрі   /  </t>
  </si>
  <si>
    <t>Пархоменко Анна</t>
  </si>
  <si>
    <t>Гольф 08</t>
  </si>
  <si>
    <t>Гольф/ 2008/ мер / гнід /  WESTF /Godolphin /Witney  D / 702672 /Порвіна  Ірина</t>
  </si>
  <si>
    <t>Биков Віктор</t>
  </si>
  <si>
    <t>Бальбуа 07</t>
  </si>
  <si>
    <t xml:space="preserve">КСК "Колос", м. Луганськ </t>
  </si>
  <si>
    <t>Лассо 08</t>
  </si>
  <si>
    <t>Лассо /2008 /мер/гнід/WESTF/Lancer 3/ Copilka/702867/Остріков Олег</t>
  </si>
  <si>
    <t>Капучіно 08</t>
  </si>
  <si>
    <t>Токтаренко Анатолій</t>
  </si>
  <si>
    <t>Шанель 08</t>
  </si>
  <si>
    <t>КСК Болівар</t>
  </si>
  <si>
    <t>Олівендер/ 2008/ жер/т-гнід/TRAK/Gky Dancer /Oststar//Панькуш Іван</t>
  </si>
  <si>
    <t>Осандра/ 2008/коб/ карак/ UKR/ Andreas/Ocuka//</t>
  </si>
  <si>
    <t>Парабола 08</t>
  </si>
  <si>
    <t>Парабола/2008/коб/руд/укр/Беззаботний/Платформа/701965/Нестерчук Ю.</t>
  </si>
  <si>
    <t>Клуб "Вільшанський двір", м.Біла Церква</t>
  </si>
  <si>
    <t>Олівендер 08</t>
  </si>
  <si>
    <t>Ікарус PKZ 08</t>
  </si>
  <si>
    <t>Корнетта 05</t>
  </si>
  <si>
    <t>Ілан PKZ 08</t>
  </si>
  <si>
    <t>Балу 08</t>
  </si>
  <si>
    <t xml:space="preserve">Проксімус Центавр  08    </t>
  </si>
  <si>
    <t>Ісаак PKZ 08</t>
  </si>
  <si>
    <t>Осандра 08</t>
  </si>
  <si>
    <t>Гран Прі 08</t>
  </si>
  <si>
    <t>Лала  04</t>
  </si>
  <si>
    <t>Баранчикова Ірина</t>
  </si>
  <si>
    <t>Батіскаф/2003/жер/руд/TRAK/Tales/Bastilia/701894/Болдавський Юрій</t>
  </si>
  <si>
    <t>Луі Вітон 05</t>
  </si>
  <si>
    <t>Луі Вітон/2005/мер/сірий/WESTF/Lancer 3/Bulencia-B/701897/Матюк  Ігор</t>
  </si>
  <si>
    <t>Кінг Прайм/2004/мер/гнід/вестф/Корнет Оболенський/Пауліне/702475/Філіпова О.І.</t>
  </si>
  <si>
    <t>КСК "Прайм"</t>
  </si>
  <si>
    <t>Луспікаєва  Наталія</t>
  </si>
  <si>
    <t>Аура  /2005/коб/гнід/вестф /Атака /Рок Леді /702198/АФ "Зоря"</t>
  </si>
  <si>
    <t>АФ "Зоря" м. Луганськ</t>
  </si>
  <si>
    <t>Купідон /2004 /жер/  сір/WEST/ Cornet   Obolensky Cyra/ 701773/  Жашківська  КСШ</t>
  </si>
  <si>
    <t>Гауді PKZ 06</t>
  </si>
  <si>
    <t>Гауді PKZ /2006/ жер/гнід/BWP/Casall/Corrada/702211/Гульцова Діана/</t>
  </si>
  <si>
    <t>Розсоха Володимир</t>
  </si>
  <si>
    <t>Квінто 06</t>
  </si>
  <si>
    <t>Квінто/2006/жер/гнід/вестф/Квідам де Ревель/Бонхойр/702144/ЖКЗ</t>
  </si>
  <si>
    <t>Кодекс 07</t>
  </si>
  <si>
    <t>Кодекс/2007/жер/укр/Караваджіо/Кабріолєтта/702732/Губанкова Анна Юрьєвна</t>
  </si>
  <si>
    <t>Касабланка/2007/коб/гнід/вестф/Consolidator/Diva/702656/Чередніченко О.</t>
  </si>
  <si>
    <t>Костик Дмитро</t>
  </si>
  <si>
    <t>Зам Ві 04</t>
  </si>
  <si>
    <t>Зам Ві /2004/мер/гнід/KWPN/ Sam R /Franka/702263/Костик А</t>
  </si>
  <si>
    <t>КСК "Патріот", м.Рівне</t>
  </si>
  <si>
    <t>Косик І.</t>
  </si>
  <si>
    <t>Слободенюк Едуард</t>
  </si>
  <si>
    <t>Леді М  /2006/коб/гнід/вестф/Lancer3/Venerique///</t>
  </si>
  <si>
    <t>К-ня Левицького, Черкаська ШВСМ , "Д"</t>
  </si>
  <si>
    <t>Левицький , Пономарьов А.</t>
  </si>
  <si>
    <t>Сан Клер 07</t>
  </si>
  <si>
    <t>Сан Клер /2007/   мер /сір/ WESTF /Contakt  Me/ Silverstar  /Пісаренко А.</t>
  </si>
  <si>
    <t>Горізонт/2007/мер/гнід/BWP/Clinton/Eforia//</t>
  </si>
  <si>
    <t>Грімальді-PKZ/2006/мер/гнід/BWP/Clinton/ Бюрі</t>
  </si>
  <si>
    <t xml:space="preserve">Лейпциг -PKZ/2007/ мер/ т-гнід/вестф/ Ланцер 3 /Коста Ріка/ </t>
  </si>
  <si>
    <t xml:space="preserve">Прищепа  Антон </t>
  </si>
  <si>
    <t xml:space="preserve">Верена  -PKZ /2007/ коб/сіра/Голшт/Кассіні /  / </t>
  </si>
  <si>
    <t>Осман 04</t>
  </si>
  <si>
    <t xml:space="preserve">Біг Фаєр /2004/мер/гнід/WESTF/Christoph Columbus/La Luna/702103/Остріков Олег </t>
  </si>
  <si>
    <t>Остріков Олег</t>
  </si>
  <si>
    <t>Камоміле /2004/коб/сір/WESTF/Сornet Obolensky/Vnaida702888 /Остріков олег</t>
  </si>
  <si>
    <t>Шефлера 06</t>
  </si>
  <si>
    <t>Шефлера /2006/коб/гнід/WESTF/Lancer3/Cuplet//Остіков Олег</t>
  </si>
  <si>
    <t>Джеремі Вінсер 2008  гнід мер  WESTFCardinal Shuba Томай Діана</t>
  </si>
  <si>
    <t>Кортьє 07/2007/жер/гнід/ольденб/Капо Касіоне/Ноблєс/702287/Бабенко В.</t>
  </si>
  <si>
    <t>Каріота/2006/коб/сір/вестф/Корнет Оболенський/Перпетуа/702199/Ковтун С.</t>
  </si>
  <si>
    <t>Хазбулат 02</t>
  </si>
  <si>
    <t>Хазбулат /2002/  мер/  гнід/  UKR/  Barly /Hlebnaya //Лисенко Катерина</t>
  </si>
  <si>
    <t>Клаудіа /2007 / коб /гнід /  WESTF /Cliff Hanger/ Wettstreiterin /702531 /Крамаренко  Максим</t>
  </si>
  <si>
    <t>Консул/2006/жер/гнід/вестф/Кептен Фаєр/Принесс Є/701964/Чемпион Хоум ЛТД/</t>
  </si>
  <si>
    <t>Кураж/2006/жер/гнід/укр/Арафат/Курага/701963/Нестерчук Ю.</t>
  </si>
  <si>
    <t>Аура 05</t>
  </si>
  <si>
    <t>Кінг Прайм 04</t>
  </si>
  <si>
    <t>Барон PKZ 02</t>
  </si>
  <si>
    <t>Константа PKZ 07</t>
  </si>
  <si>
    <t>Леді М 06</t>
  </si>
  <si>
    <t xml:space="preserve">Батіскаф 03 </t>
  </si>
  <si>
    <t>Врангель 06</t>
  </si>
  <si>
    <t>Камомілє 04</t>
  </si>
  <si>
    <t>Консул 06</t>
  </si>
  <si>
    <t>Каріота 06</t>
  </si>
  <si>
    <t xml:space="preserve">Купідон 04 </t>
  </si>
  <si>
    <t>Горізонт 07</t>
  </si>
  <si>
    <t>Верена PKZ 07</t>
  </si>
  <si>
    <t>Оскар-07</t>
  </si>
  <si>
    <t>Грімальді PKZ 06</t>
  </si>
  <si>
    <t>Лейпциг PKZ 07</t>
  </si>
  <si>
    <t>Біг Фаєр 04</t>
  </si>
  <si>
    <t>Кураж 06</t>
  </si>
  <si>
    <t xml:space="preserve">Луганський   Микола </t>
  </si>
  <si>
    <t xml:space="preserve">Белінська   Тетяна  </t>
  </si>
  <si>
    <t>Омск -05</t>
  </si>
  <si>
    <t>Ізабель 05</t>
  </si>
  <si>
    <t>м.Херсон</t>
  </si>
  <si>
    <t>Скабард А.В.</t>
  </si>
  <si>
    <t>Клименко О.В.</t>
  </si>
  <si>
    <t>Тренер                              (Прізвіще, ім'я)</t>
  </si>
  <si>
    <t>Ратуй/2004/мер/сір/орл/Романов/Текіла/701834/Порвіна І.</t>
  </si>
  <si>
    <t xml:space="preserve">Буткевіч Дарья </t>
  </si>
  <si>
    <t>Марш Круіз/2003/мер/сір/ірланд/Круізінг/Рейнстар/701801/PKZ</t>
  </si>
  <si>
    <t xml:space="preserve">Букреєва Валерія </t>
  </si>
  <si>
    <t xml:space="preserve">Ялова Дарья </t>
  </si>
  <si>
    <t>Тіра/2009/коб/руд/укр/Імперіал/Тіраде/702   /Сузов М.А.</t>
  </si>
  <si>
    <t xml:space="preserve">Кисельова Анна </t>
  </si>
  <si>
    <t xml:space="preserve">Панькуш Іван </t>
  </si>
  <si>
    <t xml:space="preserve">Орел Артур </t>
  </si>
  <si>
    <t>Ізабель/2005/коб/гнід/укр/Бахус/Іверія/702129/Орел Артур</t>
  </si>
  <si>
    <t>Джеремі Вінсер 08</t>
  </si>
  <si>
    <t>Джуліана PKZ 09</t>
  </si>
  <si>
    <t xml:space="preserve">Відкриті Всеукраїнські змагання з кінного спорту по подоланню перешкод </t>
  </si>
  <si>
    <t>Істана/2008/коб/гнід/BWP/Каролюс ІІ/Ноблес Дарко/?/Синявська Н./</t>
  </si>
  <si>
    <t>Ашелька/2002/коб/руд/UWP/Shablon/Aprelevka/701362/Крамаренко   Максим</t>
  </si>
  <si>
    <t>Омск /2005/мер/руд/УКР/Ісход/Амегера/702718/Кудряшова Ю</t>
  </si>
  <si>
    <t>Дон Карлеоне 03</t>
  </si>
  <si>
    <t xml:space="preserve">Синявська Наталія </t>
  </si>
  <si>
    <t>Дерек Макопін</t>
  </si>
  <si>
    <t xml:space="preserve">Крамаренко Максим </t>
  </si>
  <si>
    <t xml:space="preserve">Губанкова Анна </t>
  </si>
  <si>
    <t>Кесседі/2007/мер/сір/ганов/Кассіні ІІ/Шалін/?/Адоніна Д.</t>
  </si>
  <si>
    <t>Армагедон PKZ/2006/мер/гнід/укр/Гріфель/Асторія/702304/PKZ</t>
  </si>
  <si>
    <t xml:space="preserve">Мехович Катерина  </t>
  </si>
  <si>
    <t>Дон Карлеоне/2003/жер/гнід/вестф/Корнет Оболенський/</t>
  </si>
  <si>
    <t>Шантеклер 07</t>
  </si>
  <si>
    <t>Стакатус  03</t>
  </si>
  <si>
    <t>Бравий   Вальс  03</t>
  </si>
  <si>
    <t xml:space="preserve">Єршова   Анастасія </t>
  </si>
  <si>
    <t xml:space="preserve">Цай Єлизавета  </t>
  </si>
  <si>
    <t>Чередниченко О.</t>
  </si>
  <si>
    <t xml:space="preserve">КСК Добромир м.Луганськ  </t>
  </si>
  <si>
    <t>Балу  / 2008/ мер/ гнід/ ган/ Балу де Роуе/Скарлетт/702633/ Бондарев К</t>
  </si>
  <si>
    <t xml:space="preserve">Токтаренко Анатолій </t>
  </si>
  <si>
    <t xml:space="preserve">Чередніченко Віра      </t>
  </si>
  <si>
    <t>Бризолін/2003/мер/руд/укр/Задор/Бама/701660/Большиченко І.</t>
  </si>
  <si>
    <t xml:space="preserve">Адоніна Дарья             </t>
  </si>
  <si>
    <t>Кальвара 04</t>
  </si>
  <si>
    <t>Кальвара/2004/коб/карак/ольденб/Кальваро/Каралінд Z/Адоніна Д.</t>
  </si>
  <si>
    <t>Водопад/2008/жер/гнід/укр/Пропан/Вагна/702868/Левицький А./</t>
  </si>
  <si>
    <t>Кліф Хангер  /2002/  мер/гнід ./ Бельг/ Клінтон / Ран Авей/ 701632/ Бондарев   К</t>
  </si>
  <si>
    <t>Шанель/2008/коб/сір/гановер/Кассіні ІІ/Сток Гольм//Костенко А.М.</t>
  </si>
  <si>
    <t>Камелот/2004/мер/сір/ вестф/ Корнет Оболенский/ 701917/ Бондарев К</t>
  </si>
  <si>
    <t>Тренер                                                                              (Прізвіще, ім'я)</t>
  </si>
  <si>
    <t xml:space="preserve">Константа-PKZ /2007/коб/гнід/ / Сонтакт/ Налобет/ </t>
  </si>
  <si>
    <t>Камоміле/2004/коб/сір/WESTF/Сornet Obolensky/Vnaida/702888/Остріков О.</t>
  </si>
  <si>
    <t>Бальбуа/2007/жер/</t>
  </si>
  <si>
    <t>Грэй/2006/мер/ сір/ольд/Конвертер/702843//Продані Коні</t>
  </si>
  <si>
    <t>Оскар /2007/ мер/ гнід/ HANN / Kardinal /  Omega / 701889/ Кон-ня  Левіцького</t>
  </si>
  <si>
    <t>Шантеклер/2007/коб/гнід//Караваджио/Шарман Бат/</t>
  </si>
  <si>
    <t>Проскурня Володимир</t>
  </si>
  <si>
    <t>Бондарева Маргаріта</t>
  </si>
  <si>
    <t>Коротченко Т.</t>
  </si>
  <si>
    <t xml:space="preserve">Назарова   Єлизавета  </t>
  </si>
  <si>
    <t>Зайцев  Василь</t>
  </si>
  <si>
    <t>Прайд 09</t>
  </si>
  <si>
    <t>Прайд/2009/жер/сір/вестф/Корнет Оболенський/Плей Гьол/702495/Піліпейко В.</t>
  </si>
  <si>
    <t xml:space="preserve">Поліщук Артем    </t>
  </si>
  <si>
    <t>Лінкольн  08</t>
  </si>
  <si>
    <t>Касабланка  07</t>
  </si>
  <si>
    <t>Дементьєв Ростіслав</t>
  </si>
  <si>
    <t xml:space="preserve">Фрі Флайт  09   </t>
  </si>
  <si>
    <t>Вощакін Дмитро</t>
  </si>
  <si>
    <t xml:space="preserve">Оскар 09 </t>
  </si>
  <si>
    <t>Оскар /2009/жер/гнід/вестф/Орландо/Бріт/702493/Піліпейко В.</t>
  </si>
  <si>
    <t>Ватерлоо-06</t>
  </si>
  <si>
    <t>Пилипенко Михайло</t>
  </si>
  <si>
    <t>Центуріон 08</t>
  </si>
  <si>
    <t>Центуріон /2008/ жер/гнід/WESTF/Captain Fire/Colini Tachor/?/?</t>
  </si>
  <si>
    <t xml:space="preserve">Голіаф  08 </t>
  </si>
  <si>
    <t>Ісіда 08</t>
  </si>
  <si>
    <t>Ісіда/2008/коб/карак/ольденб/Каспар/Аборрада/702491/Піліпейко В.</t>
  </si>
  <si>
    <t>Осман/2004/мер/руд/укр/Атлантус///Буткевич Г.В.</t>
  </si>
  <si>
    <t>Горізонт -07</t>
  </si>
  <si>
    <t>Кінг Прайм-04</t>
  </si>
  <si>
    <t>Ліон 07</t>
  </si>
  <si>
    <t>Ліон/2007/жер/гнід/голшт/Лорд Z/Елен/702218/Піліпейко В.</t>
  </si>
  <si>
    <t>Вощакін Д, Голіков Ю.</t>
  </si>
  <si>
    <t>Іванов Олександр</t>
  </si>
  <si>
    <t>Хеміграфіс/2006/жер/гнід/вестф/Корнет Оболенський/Каліні Тахор/702171/Піліпейко В.</t>
  </si>
  <si>
    <t>Армані 06</t>
  </si>
  <si>
    <t xml:space="preserve">Армані/2006/UWB/Arafat/Aquarel'//Пилипенко   Каріна </t>
  </si>
  <si>
    <t>Барон  PKZ 02</t>
  </si>
  <si>
    <t>Оскар 07</t>
  </si>
  <si>
    <t>Аура  05</t>
  </si>
  <si>
    <t>Легіон 08</t>
  </si>
  <si>
    <t>м.Кривий Ріг</t>
  </si>
  <si>
    <t xml:space="preserve">Невольниченко </t>
  </si>
  <si>
    <t>Міккі 99</t>
  </si>
  <si>
    <t>Міккі/1999/гнід/мер//Остенс/Надін/702711/Шейніч Т.</t>
  </si>
  <si>
    <t>Гудбай/2001/жер/гнід/укр/Бахус/Губернія//Назарова Л.</t>
  </si>
  <si>
    <t>Рудий   І.</t>
  </si>
  <si>
    <t xml:space="preserve">Путілін Олександр       </t>
  </si>
  <si>
    <t>Улісс/2008/мер/руд/фр сель/Кабдула/Прінцесса де Тріє/Якімов</t>
  </si>
  <si>
    <t>Бравий Вальс/2003/мер/гнід/укр/Варпад/Бархатная/701340/ЦайА.</t>
  </si>
  <si>
    <t>Стакатус/2003/мер/руд/гановер/Стакато/Патрісія/702622/Єршов С.</t>
  </si>
  <si>
    <t>Легіон/2008/жер/гнід/не визнач/Годольфін/Ліна//Путілін О./</t>
  </si>
  <si>
    <t xml:space="preserve">Черняк Костянтин   </t>
  </si>
  <si>
    <t xml:space="preserve">Місце проведення змагань:  КСК "Parade Allure" м.Жашків, вул.Артема, 6 </t>
  </si>
  <si>
    <t xml:space="preserve">1 етап </t>
  </si>
  <si>
    <t>Фантастік   Лайт-02</t>
  </si>
  <si>
    <t xml:space="preserve">Фантастік  Лайт /2002/мер/сір/WESTF/Fuego   de  Prele/Wimette/701634 /Бондарев Констянтин </t>
  </si>
  <si>
    <t>Крезі  Квін-07</t>
  </si>
  <si>
    <t>Лала -04</t>
  </si>
  <si>
    <r>
      <t xml:space="preserve">Прокопюк Ігор  </t>
    </r>
    <r>
      <rPr>
        <sz val="10"/>
        <rFont val="Arial"/>
      </rPr>
      <t/>
    </r>
  </si>
  <si>
    <t xml:space="preserve">Філонова  Катерина  </t>
  </si>
  <si>
    <t>Косик Денис</t>
  </si>
  <si>
    <t>Каптор-09</t>
  </si>
  <si>
    <t xml:space="preserve">Бондарев Костянтин    </t>
  </si>
  <si>
    <t xml:space="preserve">Якімов Альберт             </t>
  </si>
  <si>
    <t>Коні 6років</t>
  </si>
  <si>
    <t xml:space="preserve">Чередніченко Віра  </t>
  </si>
  <si>
    <t xml:space="preserve">Золомайкін Максим  </t>
  </si>
  <si>
    <t xml:space="preserve">Костенко  Євгеній   </t>
  </si>
  <si>
    <t>11/04</t>
  </si>
  <si>
    <t>12/04</t>
  </si>
  <si>
    <t>13,04</t>
  </si>
  <si>
    <t xml:space="preserve">всього  за   1 етап </t>
  </si>
  <si>
    <t>Аматори 110</t>
  </si>
  <si>
    <t>13/04</t>
  </si>
  <si>
    <t xml:space="preserve"> Коні 5років   </t>
  </si>
  <si>
    <t xml:space="preserve"> Коні 7 років </t>
  </si>
  <si>
    <t>Константа-PKZ /2007/коб/гнід/ / Сонтакт/ Налобет/ 702822</t>
  </si>
  <si>
    <t>Горізонт/2007/мер/гнід/BWP/Clinton/Eforia/702449/</t>
  </si>
  <si>
    <t>Грімальді-PKZ/2006/мер/гнід/BWP/Clinton/ Бюрі/702215</t>
  </si>
  <si>
    <t>Барон-PKZ-02  /жер/гнід/Балобе/UKR40080</t>
  </si>
  <si>
    <t xml:space="preserve">Верена  -PKZ /2007/ коб/сіра/Голшт/Кассіні /702453  / </t>
  </si>
  <si>
    <t>Ікарус-PKZ  /2008/мар/гнід/BWP/Clinton/Talar/702821</t>
  </si>
  <si>
    <t>Лейпциг -PKZ/2007/ мер/ т-гнід/вестф/ Ланцер 3 /Коста Ріка/ 702443/</t>
  </si>
  <si>
    <t>Ілан -PKZ/2008/мер/гнід/  / Боріс/Дженет/702830</t>
  </si>
  <si>
    <t xml:space="preserve">Каваліна  07   </t>
  </si>
  <si>
    <t>Прибой  98</t>
  </si>
  <si>
    <t xml:space="preserve">Прибой   /1998/ мер/ гнід  /UKR/ Rotor  /Pilargonia / UKR 4004 /Жашківська КСШ </t>
  </si>
  <si>
    <t>Діп  Перпл 03</t>
  </si>
  <si>
    <t>Ситник Оксана</t>
  </si>
  <si>
    <t>Хірург 97</t>
  </si>
  <si>
    <t>Хірург  /1997/   мер/  гнід / UKR/  Ihol/ Khlamida/ 700679 /Ситнік  Оксана</t>
  </si>
  <si>
    <t>Примаченко А.</t>
  </si>
  <si>
    <t>Флай /2009/ жер / руд/ HANN /Aguamarin/ Favelia/ 702764 /</t>
  </si>
  <si>
    <t>Примаченко Анатолій</t>
  </si>
  <si>
    <t>Грей-Прайд 07</t>
  </si>
  <si>
    <t>КСК Магнат</t>
  </si>
  <si>
    <t>Павлюченко М.</t>
  </si>
  <si>
    <t>Грядовкін Єгор</t>
  </si>
  <si>
    <t>Д</t>
  </si>
  <si>
    <t>Соловйова  Альона</t>
  </si>
  <si>
    <t>Казіно 06</t>
  </si>
  <si>
    <t>Адлер 09</t>
  </si>
  <si>
    <t>Пісаренко К.</t>
  </si>
  <si>
    <t>Бондаренко Валерій</t>
  </si>
  <si>
    <t xml:space="preserve">Канкан/ 2008/ мер / т-гнід/  UKR/  ? /Kozachka  /702785/ Бондаренко  Валерій  </t>
  </si>
  <si>
    <t>КСЦ Алюр м.Житомир</t>
  </si>
  <si>
    <t>Еквадор 08</t>
  </si>
  <si>
    <t>Шакіра 08</t>
  </si>
  <si>
    <t>Шакіра /2008/  коб / гнід  /UKR  /Cupido/ Shuba/ 702773/ Бондаренко Валерій</t>
  </si>
  <si>
    <t>Віртуоз 08</t>
  </si>
  <si>
    <t>Віта 08</t>
  </si>
  <si>
    <t xml:space="preserve">Віта /2008 /коб/  гніда/   UKR/  One Day /Viva  /702780/   Бондаренко  Валерій  </t>
  </si>
  <si>
    <t>Буткевич Дарья</t>
  </si>
  <si>
    <t>Смірнова Валентина</t>
  </si>
  <si>
    <t>Ланцетат 05</t>
  </si>
  <si>
    <t>Ланцетат / 2005/жер/гнід/WESTF/Lancer 3/Ciara/702321/ ФГ Ніна</t>
  </si>
  <si>
    <t xml:space="preserve">Фемелі Клаб Дергачев </t>
  </si>
  <si>
    <t>Долгополов А.</t>
  </si>
  <si>
    <t>Браво 05</t>
  </si>
  <si>
    <t xml:space="preserve">Браво /2005/мер/т-гнід/ UKR/Artifex/ Barhotka / 702328 /ФГ Ніна </t>
  </si>
  <si>
    <t>Барвінок 07</t>
  </si>
  <si>
    <t>Усенко Олег</t>
  </si>
  <si>
    <t>Бургомістр 10</t>
  </si>
  <si>
    <t xml:space="preserve">Бургомістр/ 2010/  жер/ солов/UKR/Malush/Baiga/КСК Посейдон </t>
  </si>
  <si>
    <t xml:space="preserve">КСК Посейдон </t>
  </si>
  <si>
    <t>Залп 10</t>
  </si>
  <si>
    <t>Залп /2010/ жер/гнід/KWPN/Zapatero VDL/Peleve</t>
  </si>
  <si>
    <t>Імпульс 10</t>
  </si>
  <si>
    <t>Перфект Дрім 05</t>
  </si>
  <si>
    <t xml:space="preserve">Перфект Дрім /2005/ мер /гнід/WESTF / Pocalino /Wettstreiterin/702191/Самолюк Валерія </t>
  </si>
  <si>
    <t>Акробат 08</t>
  </si>
  <si>
    <t>Сокол Софія</t>
  </si>
  <si>
    <t>Фікс 06</t>
  </si>
  <si>
    <t>Олімпія Хорс Клаб</t>
  </si>
  <si>
    <t>Паращенко Олександр</t>
  </si>
  <si>
    <t>Альфарес 05</t>
  </si>
  <si>
    <t>Волкова Анастасія</t>
  </si>
  <si>
    <t>Топаз 05</t>
  </si>
  <si>
    <t xml:space="preserve">Каліпсо/2005/коб/гнід/WESTF/Cornet Obolensky/Polly Pocket/702829/Нормуратов Руслан </t>
  </si>
  <si>
    <t>Брайтон 02</t>
  </si>
  <si>
    <t>Брайтон /2002/мер/гнід/UKR/Butafor/Arabeska/ 702830/Нормуратов Руслан</t>
  </si>
  <si>
    <t>Буцько Олег</t>
  </si>
  <si>
    <t>Легіон 02</t>
  </si>
  <si>
    <t>КСК Карась м.Київ</t>
  </si>
  <si>
    <t>Атіла /2004/мер/руд/ольд/Чаріті/Карзелла//</t>
  </si>
  <si>
    <t>16/05</t>
  </si>
  <si>
    <t>17/05</t>
  </si>
  <si>
    <t>18/05</t>
  </si>
  <si>
    <t xml:space="preserve">всього  за  2 етап </t>
  </si>
  <si>
    <t>Ємельяноов Ігор</t>
  </si>
  <si>
    <t>Красний Принц-08</t>
  </si>
  <si>
    <t>Кон-ня Галанова, м. Дніпропетровськ</t>
  </si>
  <si>
    <t>Лінкор-08</t>
  </si>
  <si>
    <t xml:space="preserve">Голіков Юрій </t>
  </si>
  <si>
    <t>Червона Рута -08</t>
  </si>
  <si>
    <t>Вощакін Д</t>
  </si>
  <si>
    <t>Дольче Віта -08</t>
  </si>
  <si>
    <t>Акробат-08</t>
  </si>
  <si>
    <t>Гран Прі -08</t>
  </si>
  <si>
    <t xml:space="preserve">всього  за   2 етап </t>
  </si>
  <si>
    <t xml:space="preserve">Примаченко Анатолій </t>
  </si>
  <si>
    <t>Флай 09</t>
  </si>
  <si>
    <t>Київська обл</t>
  </si>
  <si>
    <t>Конвенція PKZ   09</t>
  </si>
  <si>
    <t>Конкато 09</t>
  </si>
  <si>
    <t>Кампіна 09</t>
  </si>
  <si>
    <t>Чекіст  09</t>
  </si>
  <si>
    <t>2 етап</t>
  </si>
  <si>
    <t>Кабур 98</t>
  </si>
  <si>
    <t>Кабур/1998/жер/гнід/Horeiy/Kopeliya/701103/Ємельянова Д</t>
  </si>
  <si>
    <t>Батіста 04</t>
  </si>
  <si>
    <t>Батіста/2004/коб/гніда/олденб/Café au Lait/Francine/701547/Дементьєв Олег</t>
  </si>
  <si>
    <t>Медяник Кароліна</t>
  </si>
  <si>
    <t>Казанова 04</t>
  </si>
  <si>
    <t>Казановa / 2004/жер/т-гнід/BWP/Cassini/H-Corlandi/701776/Медяник Кароліна</t>
  </si>
  <si>
    <t>Конюшня Бутенко</t>
  </si>
  <si>
    <t>Іванова Ю.</t>
  </si>
  <si>
    <t>Якімчук Влада</t>
  </si>
  <si>
    <t>Ральф Лорен  04</t>
  </si>
  <si>
    <t>Ральф Лорен/2004/мер/гнід/вестф///</t>
  </si>
  <si>
    <t>Фікс/2006/жер/руд/укр/Іхтіандр/Факта/702291/спорт центр "Аллюр"</t>
  </si>
  <si>
    <t>Усенко Назар</t>
  </si>
  <si>
    <t>Корсар 03</t>
  </si>
  <si>
    <t xml:space="preserve">Демченко Єлизавета </t>
  </si>
  <si>
    <t>Лепта 04</t>
  </si>
  <si>
    <t>Лепта/2004/коб/гніда/вестф/Lancer III/Paula/702174/Дементьєв Олег</t>
  </si>
  <si>
    <t xml:space="preserve">Сір де ля Форс 07 </t>
  </si>
  <si>
    <t xml:space="preserve">Сір де ля Форс / 2007 /жер/гнід/TRAK/Zagar/Plaha/702825/Демченко Єлизавета </t>
  </si>
  <si>
    <t>Драйв Круіз 02</t>
  </si>
  <si>
    <t>Драйв Круіз /2002/мер/гнід/ IRISH/Cruising/Arktik Anna/UKR40109/Петров Андрій</t>
  </si>
  <si>
    <t xml:space="preserve">Галій Сергій </t>
  </si>
  <si>
    <t xml:space="preserve">Штакато Голд 05 </t>
  </si>
  <si>
    <t>Штакато Голд /2005/жер/ т-гнід/Hann/Stakkato Gold/Card'oro/103KJ39/_</t>
  </si>
  <si>
    <t>КСК "Бреч", Чернігівська обл.</t>
  </si>
  <si>
    <t>Дорошенко Е.</t>
  </si>
  <si>
    <t>Кривкіна  Оксана (Ю)</t>
  </si>
  <si>
    <t>Карат-06</t>
  </si>
  <si>
    <t>КДЮСШ "Динамо", м.Київ</t>
  </si>
  <si>
    <t>Сумцов А., Оніщенко О.</t>
  </si>
  <si>
    <t>Картьє 07</t>
  </si>
  <si>
    <t>Картьє/2007/жер/гнід/ольденб/Капо Касіоне/Новлес/702287/Бабенко В.</t>
  </si>
  <si>
    <t>Діп  Перпл 2003  мер гнід BWP Clinton/ Ran Awey /701775  Жашківська  КСШ</t>
  </si>
  <si>
    <t>Слободенюк Едуард (Юр)</t>
  </si>
  <si>
    <t>К-ня Левицького, Черкаський ШВСМ, "Д"</t>
  </si>
  <si>
    <t>Биков Володимир</t>
  </si>
  <si>
    <t>Чако Центо 05</t>
  </si>
  <si>
    <t>Чако Центо/2005/мер/гнід/OLD/ Chacco blu/ Wentora/103LO13/Оніщенко Олександр</t>
  </si>
  <si>
    <t>Донецьк Люкс</t>
  </si>
  <si>
    <t xml:space="preserve">Баллибо Х 05 </t>
  </si>
  <si>
    <t>Баллибо Х /2005/ жер/сір/Hann/Balu  du Rouet/Geisha/702581/КСК "Бреч"</t>
  </si>
  <si>
    <t>Осман 05</t>
  </si>
  <si>
    <t>Осман/2005/мер//вестф/Атлантус/Офелія/701588/Рибалко Г./</t>
  </si>
  <si>
    <t>Порвіна І.</t>
  </si>
  <si>
    <t>Гіша 06</t>
  </si>
  <si>
    <t>Гіша/2006/коб/руд/бельг/Скіппі ІІ/Тігруера/702780/Тверітіна Тетяна</t>
  </si>
  <si>
    <t>Петров Микола (Юр)</t>
  </si>
  <si>
    <t>Донітеллі 03</t>
  </si>
  <si>
    <t xml:space="preserve">Поліщук Артем (Юр) </t>
  </si>
  <si>
    <t>Арко 07</t>
  </si>
  <si>
    <t>Ємельянов  Ігор</t>
  </si>
  <si>
    <t>Спартакус  07</t>
  </si>
  <si>
    <t>Спартакус/2007/жер/сір/вестф/Клінтон/Сільвер Рейн/702442/Галанов Микола</t>
  </si>
  <si>
    <t xml:space="preserve">м.Дніпропетровськ, кн-ня Галанова </t>
  </si>
  <si>
    <t>Мансур Нікіта (Юр)</t>
  </si>
  <si>
    <t>Чікіда 05</t>
  </si>
  <si>
    <t>Чікіда/2005/коб/руд//</t>
  </si>
  <si>
    <t>К-ня Бутенка</t>
  </si>
  <si>
    <t>Анна Мартін Ван Ліре</t>
  </si>
  <si>
    <t xml:space="preserve">Лєон 03 </t>
  </si>
  <si>
    <t>Лєон/2003/ мер/сір/HOLSH/Levisto/Gabi/701891/ЗАО Люкс</t>
  </si>
  <si>
    <t>Тархун 07</t>
  </si>
  <si>
    <t>Долгополов О.</t>
  </si>
  <si>
    <t>Лотус 02</t>
  </si>
  <si>
    <t>Лотус/2002/мер/гнід/вестф/Ланцер ІІІ/Доріна/UKR40081/</t>
  </si>
  <si>
    <t xml:space="preserve">Айвазовський 07  </t>
  </si>
  <si>
    <t xml:space="preserve">Айвазовський /2007/жер/гнід/HOLST/Artani/Toska/ 702654/Дорошенко Олена </t>
  </si>
  <si>
    <t>Яковлева Дарья (Юр)</t>
  </si>
  <si>
    <t>Бомбей 01</t>
  </si>
  <si>
    <t>Бомбей/2001/жер/гнід/укр/Бушпріт/Бусінка/752815/Рудой І.</t>
  </si>
  <si>
    <t>Конвертер ІІ 05</t>
  </si>
  <si>
    <t>Конвертер ІІ/2005/жер/руд/ольденб/Конвентер/Сеіне/702339/Оніщенко О.</t>
  </si>
  <si>
    <t xml:space="preserve">Гапонова Галина </t>
  </si>
  <si>
    <t>Стар Файтер 06</t>
  </si>
  <si>
    <t>КСК "Княжичі"</t>
  </si>
  <si>
    <t>Кіщук О.</t>
  </si>
  <si>
    <t xml:space="preserve">Коваленко Віталій </t>
  </si>
  <si>
    <t>Етоша 05</t>
  </si>
  <si>
    <t>Етоша/ 2005/коб/вор/702341/HANN/Eskudo/Granessa/702341/КСК "Бреч"</t>
  </si>
  <si>
    <t>Галій С.</t>
  </si>
  <si>
    <t>Габой 02</t>
  </si>
  <si>
    <t>Габой/2002/мер/гнід/ганов/Гранд Вілле/Булава/701800/Примченко А.</t>
  </si>
  <si>
    <t>Смалюх С.З.</t>
  </si>
  <si>
    <t>Маестро  04</t>
  </si>
  <si>
    <t>Атілла 04</t>
  </si>
  <si>
    <t xml:space="preserve">Іванова Юлія </t>
  </si>
  <si>
    <t>1 етап</t>
  </si>
  <si>
    <r>
      <t>Барон-PKZ-</t>
    </r>
    <r>
      <rPr>
        <sz val="22"/>
        <color indexed="10"/>
        <rFont val="Book Antiqua"/>
        <family val="1"/>
        <charset val="204"/>
      </rPr>
      <t xml:space="preserve">02 </t>
    </r>
    <r>
      <rPr>
        <sz val="22"/>
        <color indexed="8"/>
        <rFont val="Book Antiqua"/>
        <family val="1"/>
        <charset val="204"/>
      </rPr>
      <t xml:space="preserve"> /жер/гнід/Балобе/</t>
    </r>
  </si>
  <si>
    <t>Веніс 05</t>
  </si>
  <si>
    <t>Веніс /2005/коб/гнід/ BWP/ Kashmir/Santa Fe/702781/Черняк Констянтин</t>
  </si>
  <si>
    <t xml:space="preserve">Брайт 04 </t>
  </si>
  <si>
    <t xml:space="preserve">Брайт /2004/жер/ ?/?/Pardde/Bilunya/702911/? </t>
  </si>
  <si>
    <t xml:space="preserve">Ашелька/2002/коб/руд/UWP/Shablon/Aprelevka/701362/Крамаренко   Максим </t>
  </si>
  <si>
    <t xml:space="preserve">Глусський Аркадій </t>
  </si>
  <si>
    <t>Мір 04</t>
  </si>
  <si>
    <t>Мір/2004/жер/руд/укр/Ібіс/Мімоза/702763/Нормуратов Р./</t>
  </si>
  <si>
    <t xml:space="preserve">Ситник Оксана </t>
  </si>
  <si>
    <t>Викрик  98</t>
  </si>
  <si>
    <t>Викрик/1998/мер/т.гнід/укр/Діалог/Хватка/701349/Коновалов В.</t>
  </si>
  <si>
    <t xml:space="preserve">Матюшенко Ірина </t>
  </si>
  <si>
    <t xml:space="preserve">Топольницька Ірина </t>
  </si>
  <si>
    <t>Бальзам 07</t>
  </si>
  <si>
    <t>Бальзам/2007/жер/т.гнід/укр/Бандурист/Монополія/702235//</t>
  </si>
  <si>
    <t xml:space="preserve">м. Одеса </t>
  </si>
  <si>
    <t>Топольницький   Олег</t>
  </si>
  <si>
    <t xml:space="preserve">Бондарєв   Констянтин </t>
  </si>
  <si>
    <t>КСК  "Княжичі", Київська обл.</t>
  </si>
  <si>
    <t>Настенко Н.</t>
  </si>
  <si>
    <t>Кліф Хангер/2002/ мер/гнід /бельг/Клінтон/Ран Евей/701632/Бондарєв К./</t>
  </si>
  <si>
    <t>11</t>
  </si>
  <si>
    <t>10</t>
  </si>
  <si>
    <t>9</t>
  </si>
  <si>
    <t>6</t>
  </si>
  <si>
    <t>5</t>
  </si>
  <si>
    <t>4</t>
  </si>
  <si>
    <t>3</t>
  </si>
  <si>
    <t>Ничипоренко  Валентин</t>
  </si>
  <si>
    <t>0</t>
  </si>
  <si>
    <t>2</t>
  </si>
  <si>
    <t>1</t>
  </si>
  <si>
    <t xml:space="preserve">Клаудіа 07 </t>
  </si>
  <si>
    <t xml:space="preserve">2 етап </t>
  </si>
  <si>
    <t>Марш Круїз PKZ 03</t>
  </si>
  <si>
    <t>Марш Круїз/2003/мер/сір/ірланд/Круізінг/Рейн Стар/701801/Петрік.кз</t>
  </si>
  <si>
    <t>Обрій 03</t>
  </si>
  <si>
    <t>Обрій/2003/жер/ворон/укр/Бориспіль/Огнівка/702616/Ластовецька М.</t>
  </si>
  <si>
    <t>Капелан 10</t>
  </si>
  <si>
    <t>Капелан/2010/мер/т.гнід/Кубертін Центо/Петріція/Панькуш</t>
  </si>
  <si>
    <t>Хірург /1997/мер/ гнід / UKR/ Ihol/ Khlamida/ 700679 /Ситнік  Оксана</t>
  </si>
  <si>
    <t xml:space="preserve">Рак Богдан </t>
  </si>
  <si>
    <t>Кронос 10</t>
  </si>
  <si>
    <t>Ластовецька Марія</t>
  </si>
  <si>
    <t>Фері 10</t>
  </si>
  <si>
    <t>Іда /2010/коб/руд/ганов/Ібеоріо/Дайтоне Плеже/ /КСК !Бреч"</t>
  </si>
  <si>
    <t>Кареніна 09</t>
  </si>
  <si>
    <t>Кареніна/2009/коб/гнід/бельг/Канвас/Вафля/703007/Бабенко В.</t>
  </si>
  <si>
    <t>Коцюбенко Катерина</t>
  </si>
  <si>
    <t>Ковчег 08</t>
  </si>
  <si>
    <t>Ковчег/2008/жер/т.гнід/вестф/Годольфін/Королева/702854F/Коцюбенко К.</t>
  </si>
  <si>
    <t xml:space="preserve">Ландер Владіслав </t>
  </si>
  <si>
    <t xml:space="preserve">Колізей 05 </t>
  </si>
  <si>
    <t>Колізей /2005/мер/гнід/WESTF/Copnet Obolensky/Rkarda/702149/Ландар Влад</t>
  </si>
  <si>
    <t>Якушева Я.</t>
  </si>
  <si>
    <t>Іда 10</t>
  </si>
  <si>
    <t>Іда /2010/коб/руд/ганов/Белетмейстер /Ротіна К/ /КСК !Бреч"</t>
  </si>
  <si>
    <t xml:space="preserve">Рудой Андрій </t>
  </si>
  <si>
    <t>Рафаель 10</t>
  </si>
  <si>
    <t>Рафаель/2010/жер/гнід/укр/Флеш/Рента/702788/Глусській Аркадій</t>
  </si>
  <si>
    <t>Мартинова Ксенія</t>
  </si>
  <si>
    <t>Леді Лайк PKZ 09</t>
  </si>
  <si>
    <t>Леді Лайк PKZ/2009/коб/гнід/вестф/Ланцер ІІІ/Кіара//Мартинова К.</t>
  </si>
  <si>
    <t>"Петриковський  к/з"</t>
  </si>
  <si>
    <t xml:space="preserve">Небедзя Влада </t>
  </si>
  <si>
    <t>Цикорій 02</t>
  </si>
  <si>
    <t>Цикорій/2002/жер/гнід/тракен/Етап/Целіція/701721/Погребняк</t>
  </si>
  <si>
    <t>м.Біла Церква</t>
  </si>
  <si>
    <t>Брайт/2004/жер//укр/Пардде/Білуня/702911//</t>
  </si>
  <si>
    <t xml:space="preserve">Прокопюк Ігор  </t>
  </si>
  <si>
    <t>Сіробаба Катерина</t>
  </si>
  <si>
    <t>Даймонд 03</t>
  </si>
  <si>
    <t>Даймонд /2003/ мер/ гнід/WESTF/Dancer/-/701692/Медяник Кароліна</t>
  </si>
  <si>
    <t>Ельф/2001/коб/гнід/ганов/Еспор/Фабула/703062/Рибалко Г.</t>
  </si>
  <si>
    <t>Венс 04</t>
  </si>
  <si>
    <t>Венс/2004/коб/гнід/KWPN/Ландадель/Лалуне//Рибалко Г.</t>
  </si>
  <si>
    <t>Гідроліз-PKZ  01</t>
  </si>
  <si>
    <t xml:space="preserve">СДЮШОР м.Дніпропетровськ </t>
  </si>
  <si>
    <t>Максименко   В.</t>
  </si>
  <si>
    <t>Торан 02</t>
  </si>
  <si>
    <t>Торан/2000/мер/гнід/КВПН/Флеммінг/Джені/POL009660619000/Кіщук О.</t>
  </si>
  <si>
    <t>Калінін Олексій</t>
  </si>
  <si>
    <t xml:space="preserve">Шторм 02 </t>
  </si>
  <si>
    <t>Шельф/2007/жер/руд/укр/Фібрін/Сhuba/702529//</t>
  </si>
  <si>
    <t>Галушко О.</t>
  </si>
  <si>
    <t>Бриль Крістіна</t>
  </si>
  <si>
    <t>Феб 02</t>
  </si>
  <si>
    <t xml:space="preserve">Феб/2002/жер/гнід/HOLST/Faktor/Biama/701496/Якеимчук Владіслава </t>
  </si>
  <si>
    <t>Ральф Лорен 04</t>
  </si>
  <si>
    <t>Ральф Лорен/2004/</t>
  </si>
  <si>
    <t>Труханова Аліса</t>
  </si>
  <si>
    <t>Бі Самбонелс 06</t>
  </si>
  <si>
    <t>Бі Салмонелс/2006////702862//</t>
  </si>
  <si>
    <t>Шельф 07</t>
  </si>
  <si>
    <t>Ельфa 01</t>
  </si>
  <si>
    <t>Кальвадос  07</t>
  </si>
  <si>
    <t>Оніщенко О., Сумцов   А.</t>
  </si>
  <si>
    <t>Павлюченко Михайло</t>
  </si>
  <si>
    <t>Крістал Прайд 07</t>
  </si>
  <si>
    <t>Крістал Прайд/2007/мер/гнід/UKR/?/?/702385/?</t>
  </si>
  <si>
    <t>Боярко Константин (Ю)</t>
  </si>
  <si>
    <t>Майбох 04</t>
  </si>
  <si>
    <t>КСК Вінничина, м.Вінниця</t>
  </si>
  <si>
    <t xml:space="preserve">Аккерман В. </t>
  </si>
  <si>
    <t>Люмпаций 02</t>
  </si>
  <si>
    <t>Люмпаций 02/мер/гнід/вестф/Ланділот/Белліс/701890/ЛЮКС</t>
  </si>
  <si>
    <t>Чемпіон 03</t>
  </si>
  <si>
    <t>Чемпіон /2003/мер/сір/BWP/Kanadion /What/701816/Тисленко Анастасія</t>
  </si>
  <si>
    <t>Савін Бетта  (Ю)</t>
  </si>
  <si>
    <t>Каліпсо 05</t>
  </si>
  <si>
    <t>Рудой А.</t>
  </si>
  <si>
    <t>Бондаренко Васіліса (Ю)</t>
  </si>
  <si>
    <t>Сюзон 02</t>
  </si>
  <si>
    <t>Кортіно 03</t>
  </si>
  <si>
    <t>Кортіно  /2003/коб/</t>
  </si>
  <si>
    <t>Аккерман Юрій</t>
  </si>
  <si>
    <t>Акай 09</t>
  </si>
  <si>
    <t>Пі Трентон 06</t>
  </si>
  <si>
    <t>Пі Трентон/2006/жер/гнід/holst/C-Trenton Z/Maria/702505/Дєментьєв О.</t>
  </si>
  <si>
    <t>Терещенко Дмитро (Юр)</t>
  </si>
  <si>
    <t>Папай 04</t>
  </si>
  <si>
    <t>Папай/2004/Потенціал/Поларфушин/жер/гнід/вестф./без ном/ФГ Ніна</t>
  </si>
  <si>
    <t>Авангард 06</t>
  </si>
  <si>
    <t>Авангард /2006/жер/гнід/UKR/Denard/Auditoria/70225/Магера Василь</t>
  </si>
  <si>
    <t>КСК "Посейдон"</t>
  </si>
  <si>
    <t>Рудой Андрій (Юр)</t>
  </si>
  <si>
    <t xml:space="preserve">Кулага Даря (Ю)  </t>
  </si>
  <si>
    <t>Грінго 09</t>
  </si>
  <si>
    <t>Грінго /2008/ мер/  гнід/   WESTF/ Golphin/ Luiziana /702057/ Жашківська КСШ</t>
  </si>
  <si>
    <t>Тісленко Анастасія</t>
  </si>
  <si>
    <t>Зайцев Василь</t>
  </si>
  <si>
    <t xml:space="preserve">Стенпковський Андрій </t>
  </si>
  <si>
    <t>Чекіст 09</t>
  </si>
  <si>
    <t>Чекіст/2009/жер/т.гнід/вестф/Chekhov/Korida/702942/Дементьєв Олег</t>
  </si>
  <si>
    <t>Версачі/2008 /жер/сір/вестф/Чехов/Варіація/702787//</t>
  </si>
  <si>
    <t xml:space="preserve">Пархоменко Анна </t>
  </si>
  <si>
    <t>Грей-Прайд/2007/мер/гнід/голшт/Пікет/Гледа/702057/Ситнік О./</t>
  </si>
  <si>
    <t>Контакто/2009///ганов/Контендер/Тіволі/703039/Примаченко А.</t>
  </si>
  <si>
    <t xml:space="preserve">Конвенція PKZ /2009/коб/?/702941/  Дементьев Олег </t>
  </si>
  <si>
    <t>Кампіна/2009/коб/Кампіно/Франка Потенте/гнід/вестф/702749//</t>
  </si>
  <si>
    <t>3 етап</t>
  </si>
  <si>
    <t>13/06</t>
  </si>
  <si>
    <t>14/06</t>
  </si>
  <si>
    <t>15/06</t>
  </si>
  <si>
    <t>Алібастр 03</t>
  </si>
  <si>
    <t>Сидоренко Ігор</t>
  </si>
  <si>
    <t>Ходанович Олександр</t>
  </si>
  <si>
    <t>Чайхара  08</t>
  </si>
  <si>
    <t xml:space="preserve">3 етап </t>
  </si>
  <si>
    <t>Коротченко Тетяна</t>
  </si>
  <si>
    <t xml:space="preserve">Харченко  Ольга </t>
  </si>
  <si>
    <t>Травіано 04</t>
  </si>
  <si>
    <t>Красний Принц/2008/жер/гнід/бельг/Контакт//702791/Галанов М./</t>
  </si>
  <si>
    <t>Червона Рута/2008/коб/сіра/вест/Корнет Обол./Міс Раміра/702496/Пилипейко В.</t>
  </si>
  <si>
    <t>Чайхара/2008/коб/гнід/увп/Кардінал/Чайха/702525/Шалабай Л.</t>
  </si>
  <si>
    <t>Ланкас 08</t>
  </si>
  <si>
    <t>Ланкас/2008/мер/гнід/вестф/Лансер ІІІ/Кассандра/702471/Самолюк</t>
  </si>
  <si>
    <t>13/05</t>
  </si>
  <si>
    <t xml:space="preserve">всього  за  3 етап </t>
  </si>
  <si>
    <t>Стар Файтер/2006/жер/гнід/ганов/Сталипсо/Скала/752828/Кіщук О.</t>
  </si>
  <si>
    <t>Алібастр/2003/жер/т.гнід/увп/Борісполь/Алея/702365/Нормуратов Р.</t>
  </si>
  <si>
    <t xml:space="preserve">Жилкіна   Кіра </t>
  </si>
  <si>
    <t xml:space="preserve">Ребус 00  </t>
  </si>
  <si>
    <t>Ребус /2000/жер/руд/будьон/Разгадчик/Бухта/701354/Тітов  М</t>
  </si>
  <si>
    <t>м.Миколаїв  , Клуб "золота  підкова"</t>
  </si>
  <si>
    <t>Кон Санг 07</t>
  </si>
  <si>
    <t>Кон Санг/2007/мер/гнід/KWPN///756924/Кіщук О.</t>
  </si>
  <si>
    <t xml:space="preserve">Устінова Ірина </t>
  </si>
  <si>
    <t>Балу  - 05</t>
  </si>
  <si>
    <t>Балу  /2005/мер/гнід/ольд /Картон/Кармен Зет/702627/Устінова  І</t>
  </si>
  <si>
    <t xml:space="preserve">м.Миколаїв  </t>
  </si>
  <si>
    <t>Жолобенко І</t>
  </si>
  <si>
    <t>Кіпр-07</t>
  </si>
  <si>
    <t>Кіпр /2007/мер/гнід/вестф/ Консолідатор/Давіна  Орландо/  702862/Магера  В</t>
  </si>
  <si>
    <t>Леопольд 05</t>
  </si>
  <si>
    <t>Леопольд/2005/жер/гнід/Лансер ІІІ/Поляна/вестфал/702169/ВАТ Уманьавтодор</t>
  </si>
  <si>
    <t>Лексус 05</t>
  </si>
  <si>
    <t>КСК  "Шостка", Сумська обл.</t>
  </si>
  <si>
    <t xml:space="preserve">всього  за   3 етап </t>
  </si>
  <si>
    <t xml:space="preserve">Труханова Аліса </t>
  </si>
  <si>
    <t>Лейпциг-PKZ -07</t>
  </si>
  <si>
    <t xml:space="preserve">Бондарева Анастасія </t>
  </si>
  <si>
    <t xml:space="preserve">Нич Поліна </t>
  </si>
  <si>
    <t>Алфіарай 03</t>
  </si>
  <si>
    <t>Алфіарай/2003/мер/руд/голшт/Арістей/Фаворітка/701884/Нич П.</t>
  </si>
  <si>
    <t>КСК "Фаворіт", м.Київ</t>
  </si>
  <si>
    <t>Пуховська Ю.</t>
  </si>
  <si>
    <t xml:space="preserve">Караульная  Валерія  </t>
  </si>
  <si>
    <t>Капріз  06</t>
  </si>
  <si>
    <t>Капріз/2006/мер/гнід/увп/Паріж/Караганда/702343/Нормуратов Р.</t>
  </si>
  <si>
    <t>"Riding School",м.  Київ.</t>
  </si>
  <si>
    <t>Лапа Євген</t>
  </si>
  <si>
    <t>Князь Ігор PKZ 10</t>
  </si>
  <si>
    <t>Князь Ігор PKZ/2010/мер/сір/більгійськ/Каласка де Семелі/Кларіса/Галанов М.</t>
  </si>
  <si>
    <t xml:space="preserve">Якушева Ярослава  </t>
  </si>
  <si>
    <t>Сір де ля  Кльовер 08</t>
  </si>
  <si>
    <t>Сір де ля  Кльовер /2008/жер/гнід/</t>
  </si>
  <si>
    <t xml:space="preserve">Олійник Юрій  </t>
  </si>
  <si>
    <t>Фронда 07</t>
  </si>
  <si>
    <t>Фронда  /2007/коб/карак/УВП/Ругон/Футорка/703119/Апальков А.В.</t>
  </si>
  <si>
    <t>м. Донецьк  , КСК "Шанс"</t>
  </si>
  <si>
    <t>Чернявська Тетяна</t>
  </si>
  <si>
    <t>Діамант 08</t>
  </si>
  <si>
    <t>Діамант/2008/жер/гнід/KWPN/Ван Гог/Радомза/528003000805702/Кіщук О.</t>
  </si>
  <si>
    <t xml:space="preserve">Ярема Марія  </t>
  </si>
  <si>
    <t>Понтій Пілат  03</t>
  </si>
  <si>
    <t xml:space="preserve">Роздорожня Наталія </t>
  </si>
  <si>
    <t>Онлі Фьорст 07</t>
  </si>
  <si>
    <t>Онлі Фьорст/2007/жер/т.гнід/гановер/Ван Дей/Фігурація/702440/Роздорожная Н</t>
  </si>
  <si>
    <t>Харченко О.</t>
  </si>
  <si>
    <t>Барвінок /2007/мер/гнід/укр/Ворд Сейс/Бахрома/702328</t>
  </si>
  <si>
    <t>14/05</t>
  </si>
  <si>
    <t>Матюк Ігор</t>
  </si>
  <si>
    <t>Зубр 01</t>
  </si>
  <si>
    <t>Зубр/2001/жер/рудий/UKR/Bisnes/Zaponka/701717/Табацків  максим</t>
  </si>
  <si>
    <t>Каваліна / 2007/ коб/  гнід /  WEST /Cornet Obolensky/ Wanessa /702044/ Скоморох  Ігор</t>
  </si>
  <si>
    <t>Квентін  05</t>
  </si>
  <si>
    <t>Квентін  /2005/жер/руд/ган/Квідамс Рубін/Лафотефтія/102UY21/Бугайчук  Л</t>
  </si>
  <si>
    <t>Харківськкий   КЗ</t>
  </si>
  <si>
    <t>Леонардо Да Вінчі 08</t>
  </si>
  <si>
    <t>Леонардо Да Вінчі /2008/жер/т.гнід/Лазіо/Альбореза/757051/Кіщук О.</t>
  </si>
  <si>
    <t xml:space="preserve">Черняк Костянтин </t>
  </si>
  <si>
    <t>Голден Флеш 09</t>
  </si>
  <si>
    <t>Голден Флеш/2009/</t>
  </si>
  <si>
    <t>Кан-Кан 08</t>
  </si>
  <si>
    <t>Конкорд  07</t>
  </si>
  <si>
    <t>Конкорд/2007/мерин/сір/вестф/Каскадос/Крона /702408/Тітов М</t>
  </si>
  <si>
    <t>м.Миколаїв  , Клуб "Pолота  підкова"</t>
  </si>
  <si>
    <t>Томагавк 05</t>
  </si>
  <si>
    <t>Томагавк/2005/жер/руд с біл.пятн/Атлантус/702481</t>
  </si>
  <si>
    <t xml:space="preserve">Дементьєв Ростіслав </t>
  </si>
  <si>
    <t>Пі Трентон /2006/ жер/ гнід/holst/C-Trenton Z/Maria/702505/Дєментьєв О.</t>
  </si>
  <si>
    <t xml:space="preserve">Косик Денис </t>
  </si>
  <si>
    <t xml:space="preserve">Адлер/2009/жер/сір/Hann/Andreas Braun/Dolores/ 702809/Керницький   Богдан  </t>
  </si>
  <si>
    <t>м.Рівне , КСК "Патріот"</t>
  </si>
  <si>
    <t>Сектор PKZ 09</t>
  </si>
  <si>
    <t xml:space="preserve">Сектор PKZ/2009/жер/сір/вестф/Канвас/Сільвер Рейн/702758/Ходанович О. </t>
  </si>
  <si>
    <t>м.Дніпропетровськ, ДЮСШ</t>
  </si>
  <si>
    <t>Спайс Гьол 09</t>
  </si>
  <si>
    <t>Спайс Гьол/2009/коб/?/HOLST/Andreas/Ascania/702839/Матюк  Ігор</t>
  </si>
  <si>
    <t xml:space="preserve">Востріков Микола </t>
  </si>
  <si>
    <t>Травіанто</t>
  </si>
  <si>
    <t>Пуховська Юлія</t>
  </si>
  <si>
    <t>Роздорожня Наталія</t>
  </si>
  <si>
    <t>Задум 09</t>
  </si>
  <si>
    <t>"Riding School", м.  Київ.</t>
  </si>
  <si>
    <t>Рейтинг</t>
  </si>
  <si>
    <t xml:space="preserve">Відкритий клас , висота 100 - 110 см  </t>
  </si>
  <si>
    <t>рейтинг</t>
  </si>
  <si>
    <t xml:space="preserve">Аматори , висота 90 см   </t>
  </si>
  <si>
    <t xml:space="preserve">Аматори , висота 100 см   </t>
  </si>
  <si>
    <r>
      <t>Акорд /2007/мер/гнід/UKR/Consolidator/Angara/</t>
    </r>
    <r>
      <rPr>
        <i/>
        <sz val="20"/>
        <color indexed="10"/>
        <rFont val="Times New Roman"/>
        <family val="1"/>
        <charset val="204"/>
      </rPr>
      <t>?</t>
    </r>
    <r>
      <rPr>
        <i/>
        <sz val="20"/>
        <color indexed="8"/>
        <rFont val="Times New Roman"/>
        <family val="1"/>
        <charset val="204"/>
      </rPr>
      <t>/</t>
    </r>
    <r>
      <rPr>
        <i/>
        <sz val="20"/>
        <color indexed="10"/>
        <rFont val="Times New Roman"/>
        <family val="1"/>
        <charset val="204"/>
      </rPr>
      <t>?</t>
    </r>
  </si>
  <si>
    <t xml:space="preserve">Імпульс/ 2010/  жер/ гнід/UKR/Malush/Irma/702036/КСК Посейдон </t>
  </si>
  <si>
    <t>рейтинги</t>
  </si>
  <si>
    <t>висота 80см  - 90 см Діти</t>
  </si>
  <si>
    <t xml:space="preserve">110 -120  см   Діти  </t>
  </si>
  <si>
    <t xml:space="preserve">Масока Юліана </t>
  </si>
  <si>
    <t>Рекорд 07</t>
  </si>
  <si>
    <t>Рекорд PKZ/2007/мер/гнід/укр/Канвас/Рента/702401/</t>
  </si>
  <si>
    <t xml:space="preserve">Кривкіна  Оксана </t>
  </si>
  <si>
    <t>Більба   06</t>
  </si>
  <si>
    <t>Більба/2005/жер/гнід/ольденб/Балубе де Рует/Студбух Претіога/702864/</t>
  </si>
  <si>
    <t xml:space="preserve">Боярко Константин </t>
  </si>
  <si>
    <t>Водан 03</t>
  </si>
  <si>
    <t>Водан/03/мер/гнід/KWPN/Карандаш/Модурмі/702317/Оніщенко Олександр</t>
  </si>
  <si>
    <t xml:space="preserve">Продан  Олександр </t>
  </si>
  <si>
    <t>Бродвей 01</t>
  </si>
  <si>
    <t>Бродвей/2001/жер/т.гнід/чистокр./Фарад/Бама/701323/Коновалов В.</t>
  </si>
  <si>
    <t xml:space="preserve">Максименко   Віра  </t>
  </si>
  <si>
    <t xml:space="preserve">Соловйова  Альона </t>
  </si>
  <si>
    <t>Казіно/2006/мер/руд/венгерск.спорт/?/?/757056/</t>
  </si>
  <si>
    <t xml:space="preserve">Савін Бетта </t>
  </si>
  <si>
    <t xml:space="preserve"> Юнаки  </t>
  </si>
  <si>
    <t>Корсар/2003/жер/сір/вестф///757036/Панькуш</t>
  </si>
  <si>
    <t>Карат / ж/вороний/2006/Корвет x Табула/УВП/702535</t>
  </si>
  <si>
    <t>Карат /жер/вороний/2006/Корвет x Табула/УВП/702535</t>
  </si>
  <si>
    <t>Донателлі        ж/гнідий/2003/Хертбрекер x Трезор/Белг/1034ID77</t>
  </si>
  <si>
    <t xml:space="preserve">Лексус/2005/ мер/сір/вестф /Ланцер 3-/Пилипейко В </t>
  </si>
  <si>
    <t xml:space="preserve">Айвазовський    07  </t>
  </si>
  <si>
    <t>Лінкор/2008/жер/т.гнід/вестф/Ле Тот де Семіллі/Клєопатра/702792/Галанов Микола/</t>
  </si>
  <si>
    <t>4 етап</t>
  </si>
  <si>
    <t>25/07</t>
  </si>
  <si>
    <t>26/07</t>
  </si>
  <si>
    <t>27/07</t>
  </si>
  <si>
    <t xml:space="preserve">всього  за   4 етап </t>
  </si>
  <si>
    <t>Романюк Тетяна</t>
  </si>
  <si>
    <t>Кравцова Тетяна</t>
  </si>
  <si>
    <t>Шентеклер 07</t>
  </si>
  <si>
    <t>м.Одеса</t>
  </si>
  <si>
    <t>Рудий І</t>
  </si>
  <si>
    <t xml:space="preserve">Шейніч Тетяна </t>
  </si>
  <si>
    <t>Живаго 04</t>
  </si>
  <si>
    <t xml:space="preserve">Сенін Андрій </t>
  </si>
  <si>
    <t xml:space="preserve">мсмк </t>
  </si>
  <si>
    <t>Ідальго 10</t>
  </si>
  <si>
    <t>КСК "Торнадо", м. Бучач</t>
  </si>
  <si>
    <t xml:space="preserve">Мізгірьов Іван </t>
  </si>
  <si>
    <t>Манхетен 07</t>
  </si>
  <si>
    <t>Манхетен/2007/мер/гнід/тракен/укр/Піон/Медіана/702327/Мізгірьов</t>
  </si>
  <si>
    <t xml:space="preserve">м. Запоріжжя  </t>
  </si>
  <si>
    <t>Клімюк Ігор</t>
  </si>
  <si>
    <t>Кан Кан 08</t>
  </si>
  <si>
    <t xml:space="preserve">Кан Кан/ 2008/ мер / т-гнід/  UKR/  ? /Kozachka  /702785/ Бондаренко  Валерій  </t>
  </si>
  <si>
    <t xml:space="preserve">Іванченко Елла </t>
  </si>
  <si>
    <t>Байкер  08</t>
  </si>
  <si>
    <t>Байкер/2008/жер/гнід/УВП/Кахлей/Бамона/703168/Іванчекно І</t>
  </si>
  <si>
    <t>м.Донецьк</t>
  </si>
  <si>
    <t>Ткаченко П.</t>
  </si>
  <si>
    <t>Клімець Єкатерина</t>
  </si>
  <si>
    <t>Кронос/2010/мет/сір/увп/Ван Дей/Тополя/702870/Токтаренко Й./</t>
  </si>
  <si>
    <t>Гветадзе Олександра</t>
  </si>
  <si>
    <t>Лідер 07</t>
  </si>
  <si>
    <t>Лідер/2008/мер/сір/увп/Ра  Дей/Тополя/702870/Гветадзе Р./</t>
  </si>
  <si>
    <t>КСК "Шанс", м.Донецьк</t>
  </si>
  <si>
    <t>Олійник Юрій</t>
  </si>
  <si>
    <t>Багрянець 01</t>
  </si>
  <si>
    <t>Багрянець/2001/мер/гнід/буд/Гарнір/Безимяная/701473/Прокопюк І.</t>
  </si>
  <si>
    <t>Динамо, м.Київ</t>
  </si>
  <si>
    <t xml:space="preserve">Панченко Юрій </t>
  </si>
  <si>
    <t>Стелс 10</t>
  </si>
  <si>
    <t>Стелс/2010/мер/</t>
  </si>
  <si>
    <t>Галій Сергій</t>
  </si>
  <si>
    <t xml:space="preserve">Сенін   Анрій  </t>
  </si>
  <si>
    <t>Алстом 10</t>
  </si>
  <si>
    <t xml:space="preserve">Вінницький </t>
  </si>
  <si>
    <t xml:space="preserve">Климентьєва Юлія </t>
  </si>
  <si>
    <t>Ла Коста  05</t>
  </si>
  <si>
    <t>Ла Коста  /2005/мер/гнід/вестф/Ланцер3Бріт//Клементьєва Ю</t>
  </si>
  <si>
    <t xml:space="preserve">4 етап </t>
  </si>
  <si>
    <t>Назірова Діана</t>
  </si>
  <si>
    <t>Топаз/2008/мен/сір/увп/.а  Дей/Тополя/702870/Назірова ../</t>
  </si>
  <si>
    <t>Флор де Ліз 06</t>
  </si>
  <si>
    <t>Флор де Ліз /2006/ коб/гнід/WEST/For Pleasure/Olivia/703036/Климець  К</t>
  </si>
  <si>
    <t>Флай Фореве 06</t>
  </si>
  <si>
    <t>Флай Фореве/2006/мер/гнід/хессіш/Флай хайг/Октавія/103UQ52/Шейніч Т</t>
  </si>
  <si>
    <t xml:space="preserve">Порвіна  Ірина </t>
  </si>
  <si>
    <t>Екзотіка 05</t>
  </si>
  <si>
    <t>Фронда/2008/мек/сір/увп/Еак Дей/Тополя/702870/Олійник Е./</t>
  </si>
  <si>
    <t>Віно 09</t>
  </si>
  <si>
    <t>Віно /2009/жер/гнід/Зенгер/Віго Дарсоуіллес/Пін ап дес вілас/104fc24/Шейніч Т</t>
  </si>
  <si>
    <t>Монархія/2010/коб/сір/голшт/Каролус/Алегорія/702680/Прокопюк І.</t>
  </si>
  <si>
    <t>Монархія 10 (Аура -10)</t>
  </si>
  <si>
    <t>Джадор-PKZ /2009/жер/гнід/ бельг/Кальваро/Валіна //</t>
  </si>
  <si>
    <t>Палій Сергій</t>
  </si>
  <si>
    <t>Буркун 09</t>
  </si>
  <si>
    <t>Буркун/2008/меі/сір/увп/Аа  Дей/Тополя/702870/Палій А./</t>
  </si>
  <si>
    <t>28/07</t>
  </si>
  <si>
    <t>Ємельянов Ігор</t>
  </si>
  <si>
    <t>Бондаренко Євген</t>
  </si>
  <si>
    <t>Віртуоз/2008/мер/сір/увп/Ван Дей/Тополя/702870/Бондаренко В./</t>
  </si>
  <si>
    <t>КСЦ "Аллюр", м.Житомир</t>
  </si>
  <si>
    <t xml:space="preserve">Лінкольн/ 2007/ мер /гнід/ WESTF/ Lancer 3/ Caterina / 702047/Жашківська  КСШ </t>
  </si>
  <si>
    <t>Петриківа Марина</t>
  </si>
  <si>
    <t>Хромід  08</t>
  </si>
  <si>
    <t>Хромід/2008/жер/гнід/увп/Денард/Ходінка/702259/</t>
  </si>
  <si>
    <t>кон-ня  Клименко ,  м.Дніпропетровськ</t>
  </si>
  <si>
    <t>Пінчук  Сергій</t>
  </si>
  <si>
    <t>Климюк Ігор</t>
  </si>
  <si>
    <t xml:space="preserve">м.Київ </t>
  </si>
  <si>
    <t>Сумцов А. Оніщенко О</t>
  </si>
  <si>
    <t>Капрі -07</t>
  </si>
  <si>
    <t>Капрі/2007/жер/гнід/голанд/Леспріт/Ромгсіджі/756882</t>
  </si>
  <si>
    <t xml:space="preserve">Рудий  Андрій  </t>
  </si>
  <si>
    <t>Баллибо Х 05</t>
  </si>
  <si>
    <t>Скабард А.</t>
  </si>
  <si>
    <t>Кардінал 04</t>
  </si>
  <si>
    <t>Кардінал/2004/жер/гнід/вестф/Корнет Оболенський/Грапі/702053/Бондаренко В.</t>
  </si>
  <si>
    <t>Кадмус -07</t>
  </si>
  <si>
    <t xml:space="preserve">Кадмус /2007/мер/сір/голанд/Сідней/Мелодіа/702710/Шейніч Тетяна </t>
  </si>
  <si>
    <t>Корвет 07</t>
  </si>
  <si>
    <t xml:space="preserve">Корвет /2007/жер/гнід/ганов/Ланд Крузер/Воспетая/702082/Нестерук </t>
  </si>
  <si>
    <t xml:space="preserve">Люмпаций 02 </t>
  </si>
  <si>
    <t>Кальвара/2008/мет/сір/увп/Йан Дей/Тополя/702870/Токтаренко Й./</t>
  </si>
  <si>
    <t>Леопольд</t>
  </si>
  <si>
    <t>Інтоп 04</t>
  </si>
  <si>
    <t>Форсаж  07</t>
  </si>
  <si>
    <t>Ашот 04</t>
  </si>
  <si>
    <t>Аліса Зет 06</t>
  </si>
  <si>
    <t>Аліса Z/2006/коб/гнід/ірл/Алдатос Z/Дром Абхаіл/702308/Юрченко Віктор</t>
  </si>
  <si>
    <t>КСК "Шостка", Сумська обл.</t>
  </si>
  <si>
    <t xml:space="preserve">Юрченко Дарія  </t>
  </si>
  <si>
    <t>Нолес Волес 06</t>
  </si>
  <si>
    <t>Ноленс Воленс/2006/мер/сір/ірланд/Джексонс Дріфт//702349/Юрченко Віктор</t>
  </si>
  <si>
    <t xml:space="preserve">Курсай Даймонд  06 </t>
  </si>
  <si>
    <t>Курсай Даймонд/2006/мер/гнід/ірл/Колін Даймонд/Курсай/702306/Юрченко Віктор</t>
  </si>
  <si>
    <t xml:space="preserve">Ашот /2004/жер/руд/УВП/Шаблон/Антіохія/701928/Вощакін В </t>
  </si>
  <si>
    <t>Форсаж/2007/жер/гнід////756879/Кіщук О.</t>
  </si>
  <si>
    <t>Капітан 04</t>
  </si>
  <si>
    <t>Капітан/2004/жер/гнід/вестф/Корнет Оболенський/Гралследі/701920/Пилипейко В</t>
  </si>
  <si>
    <t xml:space="preserve">Інтоп/2004/коб/руда /BWP/Acorado /Ashly de Baugy/ 103EY55/Ковтун Софія </t>
  </si>
  <si>
    <t>Дерек Маккопін</t>
  </si>
  <si>
    <t>Лакі Леді 05</t>
  </si>
  <si>
    <t>Лакі Леді/2005/коб/руд/ірланд.спорт/ARD VDL Gouglas/Whiterock Touch/</t>
  </si>
  <si>
    <t>Кольт 04</t>
  </si>
  <si>
    <t>Кольт/2004/мер/гнід/вестф/Корнет Оболенський/Пенні Лане/702064/Пилипейко В</t>
  </si>
  <si>
    <t xml:space="preserve">КСК Шостка </t>
  </si>
  <si>
    <t>Вощакін Д., Голіков Ю.</t>
  </si>
  <si>
    <t>Кавалер 09</t>
  </si>
  <si>
    <t>Колобова Олександра</t>
  </si>
  <si>
    <t>Колонель 06</t>
  </si>
  <si>
    <t>Колонель/2006/  коб/гнід/ ZAN/Conan Z/Romina/702853/Ченяк Констянтин</t>
  </si>
  <si>
    <t xml:space="preserve">Бондарева Маргарита </t>
  </si>
  <si>
    <t>Ловелі  Дона 00</t>
  </si>
  <si>
    <t>Ловелі  Дона /2000/коб/сіра/баєр/Левіано Ф/Пріма  Донна/701633/Шейніч Т</t>
  </si>
  <si>
    <t xml:space="preserve">Сенін   Андрій  </t>
  </si>
  <si>
    <t>Карініо  00</t>
  </si>
  <si>
    <t>Карініо  /2000/мер/св  гнід  /голшт/Коронадо/Харизма/103HQ64/Шейніч Т</t>
  </si>
  <si>
    <t>Геделікс 07</t>
  </si>
  <si>
    <t>Геделікс/2007/мер/гнід/УВП/?/?/756878/шейніч Т</t>
  </si>
  <si>
    <t>Фалькон 02</t>
  </si>
  <si>
    <t>Фалькон /2002//жер/Данкс /Ловстер /Кросагарденс Фаворіт/104КК43/Шейніч Т.</t>
  </si>
  <si>
    <t>Дерій Олександра</t>
  </si>
  <si>
    <t xml:space="preserve">Мозгірьов Іван </t>
  </si>
  <si>
    <t>Саітгалін Руслан</t>
  </si>
  <si>
    <t>Софія 04</t>
  </si>
  <si>
    <t>Софія/2004/коб/гнід/ольденбург/Софелайт/Франсіне/701527/Лапигін А.</t>
  </si>
  <si>
    <t>Устінова Ірина</t>
  </si>
  <si>
    <t xml:space="preserve">Ластовецька Марія </t>
  </si>
  <si>
    <t>Красавчик 04</t>
  </si>
  <si>
    <t>Красавчик/2004/мер/гнід/вестф/ Корнет Оболенский/Фантазія/702201</t>
  </si>
  <si>
    <t xml:space="preserve">Грядовкін Єгор </t>
  </si>
  <si>
    <t>Кофіро Z 07</t>
  </si>
  <si>
    <t>Кофіро Z/2008/мек/сір/увп/Лак Дей/Тополя/702870/Грядовкін Л./</t>
  </si>
  <si>
    <t>"Гранд Хорс", Київська обл.</t>
  </si>
  <si>
    <t>Галушко Олександр</t>
  </si>
  <si>
    <t xml:space="preserve">Романюк   Тетяна </t>
  </si>
  <si>
    <t>Живаго /2004/жер/?/голанд/ЧінЧін/Манді/103YT/Шейніч Т</t>
  </si>
  <si>
    <r>
      <t>Акорд /2007/мер/гнід/UKR/Consolidator/Angara/</t>
    </r>
    <r>
      <rPr>
        <i/>
        <sz val="22"/>
        <color indexed="10"/>
        <rFont val="Times New Roman"/>
        <family val="1"/>
        <charset val="204"/>
      </rPr>
      <t>?</t>
    </r>
    <r>
      <rPr>
        <i/>
        <sz val="22"/>
        <color indexed="8"/>
        <rFont val="Times New Roman"/>
        <family val="1"/>
        <charset val="204"/>
      </rPr>
      <t>/</t>
    </r>
    <r>
      <rPr>
        <i/>
        <sz val="22"/>
        <color indexed="10"/>
        <rFont val="Times New Roman"/>
        <family val="1"/>
        <charset val="204"/>
      </rPr>
      <t>?</t>
    </r>
  </si>
  <si>
    <t>Кесседі/2008/ме /сір/увп/.а  Дей/Тополя/702870/Адоніна ../</t>
  </si>
  <si>
    <r>
      <t>Алстом /2010/жер/гнід</t>
    </r>
    <r>
      <rPr>
        <sz val="20"/>
        <color indexed="10"/>
        <rFont val="Calibri"/>
        <family val="2"/>
        <charset val="204"/>
      </rPr>
      <t>/бельг</t>
    </r>
    <r>
      <rPr>
        <sz val="20"/>
        <color indexed="8"/>
        <rFont val="Calibri"/>
        <family val="2"/>
        <charset val="204"/>
      </rPr>
      <t>/Фелтон ду Монт/Жифрейн///</t>
    </r>
  </si>
  <si>
    <t xml:space="preserve">Фалькон </t>
  </si>
  <si>
    <t>Фалькон  ?/жер/Данкс /Ловстер /Кросагарденс Фаворіт/104КК43/Шейніч Т.</t>
  </si>
  <si>
    <t>Баляліна Олександра</t>
  </si>
  <si>
    <t xml:space="preserve">всього  за  4 етап </t>
  </si>
  <si>
    <t>Батурін  02</t>
  </si>
  <si>
    <t>ЛаКоста  /2005/мер/гнід/вестф/Ланцер3/Бріт//Клементьєва Ю</t>
  </si>
  <si>
    <t xml:space="preserve">всього    за  1   етап </t>
  </si>
  <si>
    <t xml:space="preserve">всього    за  2   етап </t>
  </si>
  <si>
    <t xml:space="preserve">всього    за  3   етап </t>
  </si>
  <si>
    <t xml:space="preserve">всього    за  4   етап </t>
  </si>
  <si>
    <t>22/08</t>
  </si>
  <si>
    <t>23/08</t>
  </si>
  <si>
    <t>24/08</t>
  </si>
  <si>
    <t xml:space="preserve">всього  за   5 етап </t>
  </si>
  <si>
    <t xml:space="preserve">всього  за  6 етап </t>
  </si>
  <si>
    <t xml:space="preserve">всього  за 7 етап </t>
  </si>
  <si>
    <t>5 етап</t>
  </si>
  <si>
    <t>6 етап</t>
  </si>
  <si>
    <t xml:space="preserve">всього  за   6 етап </t>
  </si>
  <si>
    <t>7 етап</t>
  </si>
  <si>
    <t xml:space="preserve">всього  за  5 етап </t>
  </si>
  <si>
    <t xml:space="preserve">всього  за  7 етап </t>
  </si>
  <si>
    <t>Ценіто 08</t>
  </si>
  <si>
    <t xml:space="preserve">всього    за     етап </t>
  </si>
  <si>
    <t xml:space="preserve">всього    за   5  етап </t>
  </si>
  <si>
    <t>Флай  Фореве  06</t>
  </si>
  <si>
    <t>Каваліна   07</t>
  </si>
  <si>
    <t>Аніспектид  01</t>
  </si>
  <si>
    <t>5  етап</t>
  </si>
  <si>
    <t xml:space="preserve">Бреннер Андреас </t>
  </si>
  <si>
    <t>Касабланка 07</t>
  </si>
  <si>
    <t xml:space="preserve">5 етап </t>
  </si>
  <si>
    <t xml:space="preserve">6 етап </t>
  </si>
  <si>
    <t xml:space="preserve">7 етап </t>
  </si>
  <si>
    <t>Зяткевич   Марія</t>
  </si>
  <si>
    <t>Кабріо 07</t>
  </si>
  <si>
    <t xml:space="preserve">Жданова   Анна  </t>
  </si>
  <si>
    <t>Люмпаций  02</t>
  </si>
  <si>
    <t>Донецьк  АО Люкс</t>
  </si>
  <si>
    <t>Биков   Володимир</t>
  </si>
  <si>
    <t xml:space="preserve">Гуцу  Юлія </t>
  </si>
  <si>
    <t>Кьортіс 04</t>
  </si>
  <si>
    <t>Биков   В</t>
  </si>
  <si>
    <t>Харвей  02</t>
  </si>
  <si>
    <t xml:space="preserve">Грінько  Андрій  </t>
  </si>
  <si>
    <t>м Миколаїв</t>
  </si>
  <si>
    <t>Жилкіна  Кіра</t>
  </si>
  <si>
    <t xml:space="preserve">Шевцова  Інга </t>
  </si>
  <si>
    <t>Топольницький О</t>
  </si>
  <si>
    <t>Хвалебний 01</t>
  </si>
  <si>
    <t xml:space="preserve">Кондрашечкіна  Юлія </t>
  </si>
  <si>
    <t>Фактор   -07</t>
  </si>
  <si>
    <t>Фантазер 99</t>
  </si>
  <si>
    <t xml:space="preserve">Людвіченко  Марина </t>
  </si>
  <si>
    <t>Цезарь 06</t>
  </si>
  <si>
    <t xml:space="preserve">Волошина  Єлизавета </t>
  </si>
  <si>
    <t>Цезерь/2006/мер/гнід / УВП/ Робінзон/Каєтана  /702430/ Редько  Р</t>
  </si>
  <si>
    <t>м. Северо-Донецьк, Луганська  обл.</t>
  </si>
  <si>
    <t>Редько Родіон</t>
  </si>
  <si>
    <t xml:space="preserve">Куценко Даяна  </t>
  </si>
  <si>
    <t>Дон Харц  08</t>
  </si>
  <si>
    <t>Дон Харц /2008/ жер/карак/УВП/Хопер/ Брахма/ ?/Редько Р</t>
  </si>
  <si>
    <t xml:space="preserve">Стародубцева   Анстасія    </t>
  </si>
  <si>
    <t>Красавчик  04</t>
  </si>
  <si>
    <t xml:space="preserve">Грінько   Андрій  </t>
  </si>
  <si>
    <t>Чатаго  05</t>
  </si>
  <si>
    <t>Чатаго/2005/мер/сір/увп/Ван  Дей/Тополя/702870/Бабенко ./</t>
  </si>
  <si>
    <t>Бабета 05</t>
  </si>
  <si>
    <t>Бабета /2005/кобила/сіра/УВП/Атлантус  Рошев/Барел/702386/Грінько  А</t>
  </si>
  <si>
    <t xml:space="preserve">  5 етап</t>
  </si>
  <si>
    <t xml:space="preserve">  6 етап</t>
  </si>
  <si>
    <t>Грей 06</t>
  </si>
  <si>
    <t>Аніспектид /2001/мер/гнід/ган/Люкс/Рівора /102ХХ88/АО Люкс</t>
  </si>
  <si>
    <r>
      <t>Arko de Houti Z-</t>
    </r>
    <r>
      <rPr>
        <sz val="18"/>
        <rFont val="Bookman Old Style"/>
        <family val="1"/>
        <charset val="204"/>
      </rPr>
      <t>2007  (  мер. гнід, Asca Z.-Aluna Norm. Zangersheide .703093 Колобова  О.</t>
    </r>
  </si>
  <si>
    <t>Батурін/2002/мер/гнід/бельг/</t>
  </si>
  <si>
    <t xml:space="preserve">РЕЙТИНГ </t>
  </si>
  <si>
    <t xml:space="preserve">1   етап </t>
  </si>
  <si>
    <t xml:space="preserve">2  етап </t>
  </si>
  <si>
    <t xml:space="preserve">3   етап </t>
  </si>
  <si>
    <t>4  етап</t>
  </si>
  <si>
    <t xml:space="preserve">5  етап </t>
  </si>
  <si>
    <t xml:space="preserve">6  етап </t>
  </si>
  <si>
    <t xml:space="preserve">7  етап  </t>
  </si>
  <si>
    <t xml:space="preserve"> всього   балів  </t>
  </si>
  <si>
    <t>Royal Horse Club</t>
  </si>
  <si>
    <t xml:space="preserve">Коваль Олександр </t>
  </si>
  <si>
    <t>Лурістан   04</t>
  </si>
  <si>
    <t>Гурскій Євген</t>
  </si>
  <si>
    <t>м.Северо-Донецьк, Луганська обл.</t>
  </si>
  <si>
    <t>Редько Р.</t>
  </si>
  <si>
    <r>
      <t>Вакуленко Анна</t>
    </r>
    <r>
      <rPr>
        <b/>
        <sz val="16"/>
        <rFont val="Bookman Old Style"/>
        <family val="1"/>
        <charset val="204"/>
      </rPr>
      <t xml:space="preserve"> </t>
    </r>
  </si>
  <si>
    <t>Біск 08</t>
  </si>
  <si>
    <t>Біск/2008/мер/гнід/Кардінал/Базаміа/702780//</t>
  </si>
  <si>
    <t>Черокі 06</t>
  </si>
  <si>
    <t>Гранд Хорс</t>
  </si>
  <si>
    <t>Фантазер/1999/жер/гнід/ганов/Форт Пек -7/Варпа/701045/Бабенко В</t>
  </si>
  <si>
    <t xml:space="preserve">Бабета  </t>
  </si>
  <si>
    <t>Фактор /2007/ жер/ гнід/вестф/Караваджіо/Факторія/702434/ Бабенко   В</t>
  </si>
  <si>
    <t>Кабріо  /2007/жер/гнід/голшт/Кларімо/Шапмарте  /?/ Редько Р</t>
  </si>
  <si>
    <t>Черокі/ 2006/мер/гнід/голшт/Киртані/Меморі/____/Грядовкін Є</t>
  </si>
  <si>
    <t>Шатобріан/2008/мер/т.гнід/увп/Тиара/Шаблон/702783/Дубенко Ю.</t>
  </si>
  <si>
    <t>Шатобріан 08</t>
  </si>
  <si>
    <r>
      <t>Алстом /2010/жер/гнід</t>
    </r>
    <r>
      <rPr>
        <sz val="22"/>
        <color indexed="10"/>
        <rFont val="Calibri"/>
        <family val="2"/>
        <charset val="204"/>
      </rPr>
      <t>/бельг</t>
    </r>
    <r>
      <rPr>
        <sz val="22"/>
        <color indexed="8"/>
        <rFont val="Calibri"/>
        <family val="2"/>
        <charset val="204"/>
      </rPr>
      <t>/Фелтон ду Монт/Жифрейн///</t>
    </r>
  </si>
  <si>
    <t>КСК "Динамо", м.Київ</t>
  </si>
  <si>
    <t>Гладкіх Олена</t>
  </si>
  <si>
    <t>Плеяда 10</t>
  </si>
  <si>
    <t>Лілу/2010/коб/гнід/WESTF/Lancer3/ Colini Tachor //Жашківська КСШ</t>
  </si>
  <si>
    <t xml:space="preserve">м.Дніпропетровськ </t>
  </si>
  <si>
    <t>Колоколов Валерій</t>
  </si>
  <si>
    <t>Хвалебний/2001/жер/руд/увп/Беззаботний/Хакасія/702745/Колоколов І.</t>
  </si>
  <si>
    <t>КСК "Богнатово", Одеська обл.</t>
  </si>
  <si>
    <t>Лапигін Андрій</t>
  </si>
  <si>
    <t>Малофєєв Владислав</t>
  </si>
  <si>
    <t>Ланс Армстронг 05</t>
  </si>
  <si>
    <t>Ланс Армстронг/2005/мер/гнід/голшт/Лімончелло ІІ/Полента/702273/Малярчук Юрій</t>
  </si>
  <si>
    <t>Анопко Маргарита</t>
  </si>
  <si>
    <t>Гранд 01</t>
  </si>
  <si>
    <t>Гранд/2001/мер/гнід/увп/Грей Болл////Дуля Юрій</t>
  </si>
  <si>
    <t>Каліпса 05</t>
  </si>
  <si>
    <t>Харвей/2002/мер/вор/?/Харвард/Дезаер/701887/Люкс</t>
  </si>
  <si>
    <t xml:space="preserve">Дубенко Юрій </t>
  </si>
  <si>
    <t>Грета 07</t>
  </si>
  <si>
    <t>Грета /2007/коб/гніда/ вестф/Ланцер 3/Клеопотра / ?/Пилипейко В</t>
  </si>
  <si>
    <t xml:space="preserve">Аніспектид -01 </t>
  </si>
  <si>
    <t>Гуцу Н.</t>
  </si>
  <si>
    <r>
      <t xml:space="preserve">Донателлі        </t>
    </r>
    <r>
      <rPr>
        <b/>
        <sz val="22"/>
        <rFont val="Times New Roman"/>
        <family val="1"/>
        <charset val="204"/>
      </rPr>
      <t>ж/гнідий/2003/Хертбрекер x Трезор/Белг/1034ID77</t>
    </r>
  </si>
  <si>
    <t>Ідальго /2010/жер/сір/вестф/ Індоктро /Бріт/ ?/ Панькуш І</t>
  </si>
  <si>
    <t>Плеяда /2010/коб/сіра/вестф/Атака/Пуля/ ?/ПанькушІ</t>
  </si>
  <si>
    <t>Капрал 09</t>
  </si>
  <si>
    <t xml:space="preserve">всього  за   7 етап </t>
  </si>
  <si>
    <t>Кертіс /2004/мер/сір/ольд/103РР76/ АО Люкс</t>
  </si>
  <si>
    <r>
      <t>Задум/2009/жер/гнід/УВП/Малиш/Затрата</t>
    </r>
    <r>
      <rPr>
        <i/>
        <sz val="20"/>
        <rFont val="Calibri"/>
        <family val="2"/>
        <charset val="204"/>
      </rPr>
      <t>/702861/Магера  В</t>
    </r>
  </si>
  <si>
    <r>
      <t>Альфарес/2005/мер/руд/UKR/Fort Pen 7/Aspirantura /</t>
    </r>
    <r>
      <rPr>
        <i/>
        <sz val="20"/>
        <color indexed="10"/>
        <rFont val="Times New Roman"/>
        <family val="1"/>
        <charset val="204"/>
      </rPr>
      <t>?</t>
    </r>
  </si>
  <si>
    <t>висота 80- 90  см, Відкритий клас</t>
  </si>
  <si>
    <t xml:space="preserve">Всього </t>
  </si>
  <si>
    <t>всього</t>
  </si>
  <si>
    <t>Геделікс/2007/мер/гнід/УВП/?/?/756878/Шейніч Т</t>
  </si>
  <si>
    <t xml:space="preserve">Віта /2008 /коб/  гніда/   UKR/  One Day /Viva  /702780/ </t>
  </si>
  <si>
    <r>
      <t>Arko de Houti Z-</t>
    </r>
    <r>
      <rPr>
        <sz val="22"/>
        <rFont val="Bookman Old Style"/>
        <family val="1"/>
        <charset val="204"/>
      </rPr>
      <t>2007  (  мер. гнід, Asca Z.-Aluna Norm. Zangersheide .703093 Колобова  О.</t>
    </r>
  </si>
  <si>
    <t>(маршрути № 5, №16, № 26)</t>
  </si>
  <si>
    <t xml:space="preserve">  Коні 7р та ст. ( маршрути   № 8, № 17   та  № 26) </t>
  </si>
  <si>
    <t>Соломон 99</t>
  </si>
  <si>
    <t>Калімар 10</t>
  </si>
  <si>
    <t>Монархія  10</t>
  </si>
  <si>
    <t xml:space="preserve">Думбрава Всеволод  </t>
  </si>
  <si>
    <t>Гелій  01</t>
  </si>
  <si>
    <t>Чарокі 06</t>
  </si>
  <si>
    <t>21/09</t>
  </si>
  <si>
    <t>Еверест 05</t>
  </si>
  <si>
    <t xml:space="preserve">Рудик   Ігор </t>
  </si>
  <si>
    <t>Залп   10</t>
  </si>
  <si>
    <t xml:space="preserve">Залп  /2010/ жер/гнід/голанд теплокр/Zapatero VDL/Peleve VDL/Гуляєва Ю </t>
  </si>
  <si>
    <t>КСК "Фаворит"</t>
  </si>
  <si>
    <t>Інфернейп-08</t>
  </si>
  <si>
    <t>Інфернейп  /2008/   мер/БВП/Клінтон- Царіна (Нартбрекер) /702824</t>
  </si>
  <si>
    <t xml:space="preserve">Капилов Володимир </t>
  </si>
  <si>
    <t>Стьопочкін  Володимир</t>
  </si>
  <si>
    <t>Кудесніца  10</t>
  </si>
  <si>
    <t>Кудесніца /2010/коб/гнід /WESTF/Cornet Obolensky/Quitana/702048/Жашківська КСШ</t>
  </si>
  <si>
    <t xml:space="preserve">Мехович    Єлизавета  </t>
  </si>
  <si>
    <t>Голд Вей  03</t>
  </si>
  <si>
    <t xml:space="preserve">Голд Вей/2003/ жер/ руд/ вестф/ Ворд Вей  /Аскона  /701895/ Болдовський  Ю </t>
  </si>
  <si>
    <t>Корентін PKZ 09</t>
  </si>
  <si>
    <t>Кульчицький Вадим</t>
  </si>
  <si>
    <t>Біал 08</t>
  </si>
  <si>
    <t>Біал/ 2008/мер/т-гнід/UKR/Lido/Barhotka/702739/ ?</t>
  </si>
  <si>
    <t>КСК "Братслав", Вінницька обл.</t>
  </si>
  <si>
    <t>20/096</t>
  </si>
  <si>
    <t>19/09</t>
  </si>
  <si>
    <t>20/09</t>
  </si>
  <si>
    <t>6  етап</t>
  </si>
  <si>
    <t xml:space="preserve">всього  за    6 етап </t>
  </si>
  <si>
    <t>Штакато Голд 06</t>
  </si>
  <si>
    <t xml:space="preserve">Назарова  Єлизавета </t>
  </si>
  <si>
    <t>Леді Лайк PKZ  09</t>
  </si>
  <si>
    <t xml:space="preserve">Копилов Володимир </t>
  </si>
  <si>
    <t xml:space="preserve"> основна     група  (джокер)</t>
  </si>
  <si>
    <t>Рудий Андрій</t>
  </si>
  <si>
    <t>Емпаєр PKZ -03</t>
  </si>
  <si>
    <t>Емпаєр  PKZ / 2003/ жер/  т-гнід/ голшт/ Ephebe Ever -  (Contender) 103KZ72  / Петриківський   к  /з</t>
  </si>
  <si>
    <t>Чатаго/2005/жер/сір/ольденб/Чако Блу/Картелла/702558/Бабенко В.</t>
  </si>
  <si>
    <t xml:space="preserve">Бондаренко Євген </t>
  </si>
  <si>
    <t>7  етап</t>
  </si>
  <si>
    <t xml:space="preserve">всього  за    7 етап </t>
  </si>
  <si>
    <t>Соломон  99</t>
  </si>
  <si>
    <t>Бабенко В</t>
  </si>
  <si>
    <t>Рудой Костянтин</t>
  </si>
  <si>
    <t xml:space="preserve">Ангола 03 </t>
  </si>
  <si>
    <t>Нумізмат 10</t>
  </si>
  <si>
    <t>Сога Микола</t>
  </si>
  <si>
    <t>Астро 05</t>
  </si>
  <si>
    <t>Астро/2005/жер/сір/малопольска/</t>
  </si>
  <si>
    <t>Приватна к-ня Алфьорова, м. Луцьк</t>
  </si>
  <si>
    <t>Мадагаскар PKZ 10</t>
  </si>
  <si>
    <t>Кілогерц 10</t>
  </si>
  <si>
    <t>Кілогерц /2010/жер/гнід/вестф/Каласка де   Семелі/Вентура / / Галанов   М</t>
  </si>
  <si>
    <t>Алфьорова Катерина</t>
  </si>
  <si>
    <t>Дрвал 05</t>
  </si>
  <si>
    <t>Дрвал/2005/мер/сір/малопольска/</t>
  </si>
  <si>
    <t xml:space="preserve">Кукла Денис </t>
  </si>
  <si>
    <t>Пірс 02</t>
  </si>
  <si>
    <t>КСК "Карась"</t>
  </si>
  <si>
    <t>Буцько  О</t>
  </si>
  <si>
    <t>Еверест/2005/мер/гнід/увп/Аквадор/Авбея/702612/</t>
  </si>
  <si>
    <t>Продан  Олександр</t>
  </si>
  <si>
    <t>Рашель 60-01</t>
  </si>
  <si>
    <t>Рашель 60 /2001/ коб/гнід/верштюнгберьська/ Рашер/Нессая/ 702395/ПП "Петровське"</t>
  </si>
  <si>
    <t xml:space="preserve">м. Дніпропетровськ </t>
  </si>
  <si>
    <t>Дункан 08</t>
  </si>
  <si>
    <t>Твідл 09</t>
  </si>
  <si>
    <t>Бондаренко В.</t>
  </si>
  <si>
    <t xml:space="preserve">Дрвал 05 </t>
  </si>
  <si>
    <t xml:space="preserve">Сога Микола </t>
  </si>
  <si>
    <t>Бі Салмонелс/2006/жер/т-гнід/голанд/Сандра Хіт/702862/Колтунова Т</t>
  </si>
  <si>
    <t>Панченко Юрій</t>
  </si>
  <si>
    <t>Панченко Ірина</t>
  </si>
  <si>
    <r>
      <t>Вакуленко Анна</t>
    </r>
    <r>
      <rPr>
        <b/>
        <sz val="28"/>
        <rFont val="Bookman Old Style"/>
        <family val="1"/>
        <charset val="204"/>
      </rPr>
      <t xml:space="preserve"> </t>
    </r>
  </si>
  <si>
    <t xml:space="preserve">Бортнік Владислава </t>
  </si>
  <si>
    <t>Гелій /2001/мер/гнід/УВП/Імпресаріо/Габбі/701055</t>
  </si>
  <si>
    <t>Ценіто/2008/мер/сір/голшт/Центо/N-sky/</t>
  </si>
  <si>
    <t>Челенж  05</t>
  </si>
  <si>
    <t>Шекспір 09</t>
  </si>
  <si>
    <t>Когент  PKZ 10</t>
  </si>
  <si>
    <t xml:space="preserve">Костик   Дмитро </t>
  </si>
  <si>
    <t>Гранд  10</t>
  </si>
  <si>
    <t xml:space="preserve">Матвієнко  Тетяна  </t>
  </si>
  <si>
    <t>Ранжир 06</t>
  </si>
  <si>
    <t>Корсар 10</t>
  </si>
  <si>
    <t xml:space="preserve">Рудий   Констянтин </t>
  </si>
  <si>
    <t>Олімп  09</t>
  </si>
  <si>
    <t>Даймонд 09</t>
  </si>
  <si>
    <t>Шекспір  09</t>
  </si>
  <si>
    <t>Іглесіас PKZ -08</t>
  </si>
  <si>
    <t xml:space="preserve">  Іглесіас PKZ/2008/жер/гнід/бельг/Контакт//702791/Галанов М./</t>
  </si>
  <si>
    <t xml:space="preserve">Травано </t>
  </si>
  <si>
    <t xml:space="preserve">Кривкіна Оксана </t>
  </si>
  <si>
    <t>Карат 06</t>
  </si>
  <si>
    <t>Карат/2006/жер/т.гнід/укр/Корвет/Табула/702535/</t>
  </si>
  <si>
    <t>КДЮСШ Динамо , м. Київ</t>
  </si>
  <si>
    <t>Оніщенко Олександр, Сумцов Анатолій</t>
  </si>
  <si>
    <t xml:space="preserve">Масока Юлія </t>
  </si>
  <si>
    <t>Ю</t>
  </si>
  <si>
    <t>Рекорд PKZ 07</t>
  </si>
  <si>
    <t>Рекорд PKZ/2007/мер/гнід/Канвас/Рента/702401/</t>
  </si>
  <si>
    <t xml:space="preserve">Лєон 03  </t>
  </si>
  <si>
    <t>Донецьк АО Люкс</t>
  </si>
  <si>
    <t xml:space="preserve">Грищенко Андрій   </t>
  </si>
  <si>
    <t xml:space="preserve">Карфаген  </t>
  </si>
  <si>
    <t>Рудий Ігор</t>
  </si>
  <si>
    <t>Рудий  Ігор</t>
  </si>
  <si>
    <t xml:space="preserve">Грета   Діамант  09 </t>
  </si>
  <si>
    <t>Грета  Діамант /2009/кобила/гніда/ганов/Сандрос  Діамант /Гренландія/702506/Дементьєва Ю</t>
  </si>
  <si>
    <t>Смолюх Степан</t>
  </si>
  <si>
    <t xml:space="preserve">Індюшкін   Євген </t>
  </si>
  <si>
    <t>Хопса 10</t>
  </si>
  <si>
    <t>Хопса/2010/коб/гнід/тракен/Пропан/Хапуга/703134/Янгель Є.В.</t>
  </si>
  <si>
    <t>ОК НТЗ "Сумська кінна ДЮСШ", Сумська обл.</t>
  </si>
  <si>
    <t>Юрко Катерина</t>
  </si>
  <si>
    <t xml:space="preserve">Донателі Тахор </t>
  </si>
  <si>
    <t>КДЮСШ Динамо, м. Київ</t>
  </si>
  <si>
    <t>Квінт 10</t>
  </si>
  <si>
    <t>Квінт/2010/жер/гнід/вестф/Канвас/Варіація/703008//</t>
  </si>
  <si>
    <t>Пріщепа Антон</t>
  </si>
  <si>
    <t>Клєр PKZ 06</t>
  </si>
  <si>
    <t>Клєр PKZ/2006/коб/сір/вестф/Кассіні/Леді Інкіпіт/ФЕИ DE 481810496406/Вінніченко Св.</t>
  </si>
  <si>
    <t>Копилов Володимир , Пономарьов Андрій</t>
  </si>
  <si>
    <t>Барашкін Євген</t>
  </si>
  <si>
    <t>Даймонд /2009 / коб/ гнід/  KWPN /Numero  One/ Zamorata/ 702753/ ?</t>
  </si>
  <si>
    <t>Гранд Хорсес м.Бровари</t>
  </si>
  <si>
    <t>Кронос/2010/жер/сір/голшт/Касинос/Руналда/703173/Костенко О.М.</t>
  </si>
  <si>
    <t>Еквадор  08</t>
  </si>
  <si>
    <t xml:space="preserve"> Ахорн С 05</t>
  </si>
  <si>
    <t>Ахорн С  /2005/ мерин/гнідий/RWPN/Ахорн /Брігіза // Дементьєв   О</t>
  </si>
  <si>
    <t xml:space="preserve">Аккерман Юрій </t>
  </si>
  <si>
    <t xml:space="preserve">Аккерман Володимир </t>
  </si>
  <si>
    <t>Фараон 03</t>
  </si>
  <si>
    <t xml:space="preserve">Фараон  /2003/жеребець/гнідий/Фіксатор/Арабеска/701574/Луговий С </t>
  </si>
  <si>
    <t xml:space="preserve">Челенж 05 </t>
  </si>
  <si>
    <t>18/10</t>
  </si>
  <si>
    <t>19/10</t>
  </si>
  <si>
    <t>17/10</t>
  </si>
  <si>
    <t>Кліментьєва Ніколь</t>
  </si>
  <si>
    <t xml:space="preserve">Рашель 60-  01 </t>
  </si>
  <si>
    <t>Гончаренко Максим</t>
  </si>
  <si>
    <t>Марш Круз PKZ 03</t>
  </si>
  <si>
    <t>Марш Круз PKZ/2003/мер/сір/Ірланд/Круізінг/ 701861 /  Масленіков  Д</t>
  </si>
  <si>
    <t xml:space="preserve">Дмітрієв Ігор </t>
  </si>
  <si>
    <t>Клєан Плей 10</t>
  </si>
  <si>
    <t>м.Харків</t>
  </si>
  <si>
    <t>Урупа Володимир</t>
  </si>
  <si>
    <t>Вар принц 05</t>
  </si>
  <si>
    <t>Вар Принц/2005/мер/ворн/тракен/Піон/Візета/701823/Нестерчук Ю.В.</t>
  </si>
  <si>
    <t xml:space="preserve">Чумаков Валерій </t>
  </si>
  <si>
    <t>Індюшкін Євген</t>
  </si>
  <si>
    <t xml:space="preserve">Лавров Сергій  </t>
  </si>
  <si>
    <t>Кантіро   Б 07</t>
  </si>
  <si>
    <t>Кантіро   Б/2007/ жер/гнід  / голанд/ Контініо/ Пайза/ 702755</t>
  </si>
  <si>
    <t>19/20</t>
  </si>
  <si>
    <t xml:space="preserve">Корсар /2010/жер/т.гнід/вестф/Chekhov/Korsika /702944/Червачов   Сергій. </t>
  </si>
  <si>
    <t>Когент  PKZ /2010/  жер/т-гнід/голшт/Класс/Каста/ /К-ня "Релакс-Парк Верхоли", м.Полтава</t>
  </si>
  <si>
    <t>Шекспір  /2009/мер/гнід/УВП/Кардінал/Шаут/702486/ ?</t>
  </si>
  <si>
    <t>Акай  /2009/  жер/руд/ вестф  / Кайзер/Аварія /702577/Константінов С.</t>
  </si>
  <si>
    <t>Кавалер  /2009/жер/гнід /вестф/Кептен  Фаєр/Поляна / ?/Остріков  О.</t>
  </si>
  <si>
    <t xml:space="preserve">Друтіс  Марта   </t>
  </si>
  <si>
    <t>Урупа Вікторія</t>
  </si>
  <si>
    <t>Корентін PKZ /2009/  жер/руд/ голшт/Калідо 1/Тоскана/ ?/</t>
  </si>
  <si>
    <t>Коко  PKZ  08</t>
  </si>
  <si>
    <t xml:space="preserve">Коко  PKZ  /2008/ мерин/ гнідий/ голшт/Коліні/Окора /702834/ </t>
  </si>
  <si>
    <t>Донателі Тахор /2003/жер/гнід/бельг/ Хартбрекер/Трезор/103ID77/</t>
  </si>
  <si>
    <t>Бондаренко Володимир</t>
  </si>
  <si>
    <t xml:space="preserve">Еквадор /2008/  жер / т-гнід / UKR/ Evrika  /Kozachka / 702784 /Бондаренко Валерій </t>
  </si>
  <si>
    <t>Майбох /2004/жер/вор/ УВП/Доброход/мері / ?/ Домровський  В</t>
  </si>
  <si>
    <r>
      <t>Альфарес/2005/мер/руд/UKR/Fort Pen 7/Aspirantura /</t>
    </r>
    <r>
      <rPr>
        <i/>
        <sz val="24"/>
        <color indexed="10"/>
        <rFont val="Times New Roman"/>
        <family val="1"/>
        <charset val="204"/>
      </rPr>
      <t>?</t>
    </r>
  </si>
  <si>
    <r>
      <t>Arko de Houti Z-</t>
    </r>
    <r>
      <rPr>
        <sz val="24"/>
        <rFont val="Bookman Old Style"/>
        <family val="1"/>
        <charset val="204"/>
      </rPr>
      <t>2007  (  мер. гнід, Asca Z.-Aluna Norm. Zangersheide .703093 Колобова  О.</t>
    </r>
  </si>
  <si>
    <r>
      <t>Аккорд /2007/мер/гнід/UKR/Consolidator/Angara/756970</t>
    </r>
    <r>
      <rPr>
        <i/>
        <sz val="24"/>
        <color indexed="8"/>
        <rFont val="Times New Roman"/>
        <family val="1"/>
        <charset val="204"/>
      </rPr>
      <t>/Панькуш</t>
    </r>
  </si>
  <si>
    <t>Олімп/2009/жер/гнід/тракен/703150/Касаткін Микола</t>
  </si>
  <si>
    <t>КСК "Касаткін", м.Ромни , Сумська обл.</t>
  </si>
  <si>
    <t>Гранд Хорсес Казахстан</t>
  </si>
  <si>
    <t>Корамо 03</t>
  </si>
  <si>
    <t>Корамо/2003/жер/гнід/голшт/Карано/Олімпія7/КАZ40029</t>
  </si>
</sst>
</file>

<file path=xl/styles.xml><?xml version="1.0" encoding="utf-8"?>
<styleSheet xmlns="http://schemas.openxmlformats.org/spreadsheetml/2006/main">
  <fonts count="140">
    <font>
      <sz val="10"/>
      <name val="Arial"/>
    </font>
    <font>
      <sz val="10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  <font>
      <sz val="24"/>
      <name val="Arial"/>
      <family val="2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0"/>
      <name val="Bookman Old Style"/>
      <family val="1"/>
      <charset val="204"/>
    </font>
    <font>
      <b/>
      <sz val="24"/>
      <name val="Bookman Old Style"/>
      <family val="1"/>
      <charset val="204"/>
    </font>
    <font>
      <b/>
      <sz val="22"/>
      <name val="Bookman Old Style"/>
      <family val="1"/>
      <charset val="204"/>
    </font>
    <font>
      <sz val="18"/>
      <name val="Bookman Old Style"/>
      <family val="1"/>
      <charset val="204"/>
    </font>
    <font>
      <b/>
      <sz val="18"/>
      <name val="Bookman Old Style"/>
      <family val="1"/>
      <charset val="204"/>
    </font>
    <font>
      <sz val="10"/>
      <name val="Bookman Old Style"/>
      <family val="1"/>
      <charset val="204"/>
    </font>
    <font>
      <sz val="22"/>
      <name val="Bookman Old Style"/>
      <family val="1"/>
      <charset val="204"/>
    </font>
    <font>
      <sz val="24"/>
      <name val="Bookman Old Style"/>
      <family val="1"/>
      <charset val="204"/>
    </font>
    <font>
      <b/>
      <sz val="26"/>
      <name val="Bookman Old Style"/>
      <family val="1"/>
      <charset val="204"/>
    </font>
    <font>
      <sz val="28"/>
      <name val="Bookman Old Style"/>
      <family val="1"/>
      <charset val="204"/>
    </font>
    <font>
      <sz val="16"/>
      <name val="Arial"/>
      <family val="2"/>
      <charset val="204"/>
    </font>
    <font>
      <b/>
      <sz val="11"/>
      <name val="Bookman Old Style"/>
      <family val="1"/>
      <charset val="204"/>
    </font>
    <font>
      <sz val="26"/>
      <name val="Arial"/>
      <family val="2"/>
      <charset val="204"/>
    </font>
    <font>
      <sz val="26"/>
      <name val="Bookman Old Style"/>
      <family val="1"/>
      <charset val="204"/>
    </font>
    <font>
      <sz val="12"/>
      <name val="Bookman Old Style"/>
      <family val="1"/>
      <charset val="204"/>
    </font>
    <font>
      <sz val="14"/>
      <name val="Arial"/>
      <family val="2"/>
      <charset val="204"/>
    </font>
    <font>
      <b/>
      <sz val="16"/>
      <name val="Bookman Old Style"/>
      <family val="1"/>
      <charset val="204"/>
    </font>
    <font>
      <sz val="10"/>
      <name val="Arial Cyr"/>
      <charset val="204"/>
    </font>
    <font>
      <sz val="24"/>
      <color indexed="8"/>
      <name val="Bookman Old Style"/>
      <family val="1"/>
      <charset val="204"/>
    </font>
    <font>
      <sz val="20"/>
      <color indexed="8"/>
      <name val="Bookman Old Style"/>
      <family val="1"/>
      <charset val="204"/>
    </font>
    <font>
      <sz val="22"/>
      <color indexed="8"/>
      <name val="Bookman Old Style"/>
      <family val="1"/>
      <charset val="204"/>
    </font>
    <font>
      <sz val="18"/>
      <color indexed="8"/>
      <name val="Bookman Old Style"/>
      <family val="1"/>
      <charset val="204"/>
    </font>
    <font>
      <sz val="16"/>
      <color indexed="8"/>
      <name val="Bookman Old Style"/>
      <family val="1"/>
      <charset val="204"/>
    </font>
    <font>
      <sz val="26"/>
      <color indexed="8"/>
      <name val="Bookman Old Style"/>
      <family val="1"/>
      <charset val="204"/>
    </font>
    <font>
      <sz val="28"/>
      <color indexed="8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sz val="30"/>
      <color indexed="8"/>
      <name val="Bookman Old Style"/>
      <family val="1"/>
      <charset val="204"/>
    </font>
    <font>
      <sz val="36"/>
      <color indexed="8"/>
      <name val="Bookman Old Style"/>
      <family val="1"/>
      <charset val="204"/>
    </font>
    <font>
      <sz val="30"/>
      <name val="Bookman Old Style"/>
      <family val="1"/>
      <charset val="204"/>
    </font>
    <font>
      <b/>
      <sz val="30"/>
      <name val="Bookman Old Style"/>
      <family val="1"/>
      <charset val="204"/>
    </font>
    <font>
      <sz val="18"/>
      <name val="Arial"/>
      <family val="2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"/>
      <family val="2"/>
      <charset val="204"/>
    </font>
    <font>
      <b/>
      <sz val="24"/>
      <name val="Arial"/>
      <family val="2"/>
      <charset val="204"/>
    </font>
    <font>
      <sz val="22"/>
      <color indexed="8"/>
      <name val="Times New Roman"/>
      <family val="1"/>
      <charset val="204"/>
    </font>
    <font>
      <sz val="22"/>
      <color indexed="10"/>
      <name val="Book Antiqua"/>
      <family val="1"/>
      <charset val="204"/>
    </font>
    <font>
      <sz val="22"/>
      <color indexed="8"/>
      <name val="Book Antiqua"/>
      <family val="1"/>
      <charset val="204"/>
    </font>
    <font>
      <b/>
      <sz val="16"/>
      <name val="Arial"/>
      <family val="2"/>
      <charset val="204"/>
    </font>
    <font>
      <sz val="32"/>
      <color indexed="8"/>
      <name val="Bookman Old Style"/>
      <family val="1"/>
      <charset val="204"/>
    </font>
    <font>
      <b/>
      <sz val="26"/>
      <name val="Arial"/>
      <family val="2"/>
      <charset val="204"/>
    </font>
    <font>
      <sz val="36"/>
      <name val="Bookman Old Style"/>
      <family val="1"/>
      <charset val="204"/>
    </font>
    <font>
      <sz val="36"/>
      <name val="Arial"/>
      <family val="2"/>
      <charset val="204"/>
    </font>
    <font>
      <sz val="16"/>
      <name val="Times New Roman"/>
      <family val="1"/>
      <charset val="204"/>
    </font>
    <font>
      <i/>
      <sz val="20"/>
      <color indexed="8"/>
      <name val="Bookman Old Style"/>
      <family val="1"/>
      <charset val="204"/>
    </font>
    <font>
      <i/>
      <sz val="22"/>
      <color indexed="8"/>
      <name val="Bookman Old Style"/>
      <family val="1"/>
      <charset val="204"/>
    </font>
    <font>
      <i/>
      <sz val="20"/>
      <color indexed="10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i/>
      <sz val="24"/>
      <color indexed="8"/>
      <name val="Bookman Old Style"/>
      <family val="1"/>
      <charset val="204"/>
    </font>
    <font>
      <u/>
      <sz val="36"/>
      <color indexed="8"/>
      <name val="Bookman Old Style"/>
      <family val="1"/>
      <charset val="204"/>
    </font>
    <font>
      <i/>
      <sz val="36"/>
      <color indexed="8"/>
      <name val="Bookman Old Style"/>
      <family val="1"/>
      <charset val="204"/>
    </font>
    <font>
      <b/>
      <sz val="36"/>
      <name val="Times New Roman"/>
      <family val="1"/>
      <charset val="204"/>
    </font>
    <font>
      <i/>
      <sz val="22"/>
      <color indexed="10"/>
      <name val="Times New Roman"/>
      <family val="1"/>
      <charset val="204"/>
    </font>
    <font>
      <i/>
      <sz val="22"/>
      <color indexed="8"/>
      <name val="Times New Roman"/>
      <family val="1"/>
      <charset val="204"/>
    </font>
    <font>
      <sz val="20"/>
      <color indexed="10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8"/>
      <name val="Bookman Old Style"/>
      <family val="1"/>
      <charset val="204"/>
    </font>
    <font>
      <sz val="48"/>
      <name val="Bookman Old Style"/>
      <family val="1"/>
      <charset val="204"/>
    </font>
    <font>
      <sz val="48"/>
      <color indexed="8"/>
      <name val="Bookman Old Style"/>
      <family val="1"/>
      <charset val="204"/>
    </font>
    <font>
      <b/>
      <sz val="36"/>
      <name val="Arial"/>
      <family val="2"/>
      <charset val="204"/>
    </font>
    <font>
      <b/>
      <sz val="48"/>
      <name val="Times New Roman"/>
      <family val="1"/>
      <charset val="204"/>
    </font>
    <font>
      <sz val="48"/>
      <name val="Arial"/>
      <family val="2"/>
      <charset val="204"/>
    </font>
    <font>
      <b/>
      <sz val="48"/>
      <name val="Bookman Old Style"/>
      <family val="1"/>
      <charset val="204"/>
    </font>
    <font>
      <b/>
      <sz val="48"/>
      <color indexed="8"/>
      <name val="Bookman Old Style"/>
      <family val="1"/>
      <charset val="204"/>
    </font>
    <font>
      <i/>
      <sz val="26"/>
      <color indexed="8"/>
      <name val="Bookman Old Style"/>
      <family val="1"/>
      <charset val="204"/>
    </font>
    <font>
      <i/>
      <sz val="26"/>
      <name val="Bookman Old Style"/>
      <family val="1"/>
      <charset val="204"/>
    </font>
    <font>
      <b/>
      <sz val="36"/>
      <name val="Bookman Old Style"/>
      <family val="1"/>
      <charset val="204"/>
    </font>
    <font>
      <sz val="34"/>
      <color indexed="8"/>
      <name val="Bookman Old Style"/>
      <family val="1"/>
      <charset val="204"/>
    </font>
    <font>
      <sz val="28"/>
      <name val="Arial"/>
      <family val="2"/>
      <charset val="204"/>
    </font>
    <font>
      <sz val="22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28"/>
      <name val="Times New Roman"/>
      <family val="1"/>
      <charset val="204"/>
    </font>
    <font>
      <b/>
      <sz val="28"/>
      <name val="Arial"/>
      <family val="2"/>
      <charset val="204"/>
    </font>
    <font>
      <i/>
      <sz val="20"/>
      <name val="Calibri"/>
      <family val="2"/>
      <charset val="204"/>
    </font>
    <font>
      <sz val="36"/>
      <name val="Times New Roman"/>
      <family val="1"/>
      <charset val="204"/>
    </font>
    <font>
      <b/>
      <sz val="72"/>
      <name val="Bookman Old Style"/>
      <family val="1"/>
      <charset val="204"/>
    </font>
    <font>
      <sz val="72"/>
      <name val="Arial"/>
      <family val="2"/>
      <charset val="204"/>
    </font>
    <font>
      <sz val="28"/>
      <name val="Times New Roman"/>
      <family val="1"/>
      <charset val="204"/>
    </font>
    <font>
      <i/>
      <sz val="28"/>
      <color indexed="8"/>
      <name val="Bookman Old Style"/>
      <family val="1"/>
      <charset val="204"/>
    </font>
    <font>
      <sz val="48"/>
      <name val="Times New Roman"/>
      <family val="1"/>
      <charset val="204"/>
    </font>
    <font>
      <u/>
      <sz val="28"/>
      <name val="Bookman Old Style"/>
      <family val="1"/>
      <charset val="204"/>
    </font>
    <font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4"/>
      <color theme="1"/>
      <name val="Bookman Old Style"/>
      <family val="1"/>
      <charset val="204"/>
    </font>
    <font>
      <sz val="20"/>
      <color rgb="FFFF0000"/>
      <name val="Bookman Old Style"/>
      <family val="1"/>
      <charset val="204"/>
    </font>
    <font>
      <sz val="24"/>
      <name val="Calibri"/>
      <family val="2"/>
      <charset val="204"/>
      <scheme val="minor"/>
    </font>
    <font>
      <sz val="18"/>
      <color theme="1"/>
      <name val="Bookman Old Style"/>
      <family val="1"/>
      <charset val="204"/>
    </font>
    <font>
      <b/>
      <sz val="26"/>
      <color rgb="FFFF0000"/>
      <name val="Bookman Old Style"/>
      <family val="1"/>
      <charset val="204"/>
    </font>
    <font>
      <b/>
      <sz val="28"/>
      <color rgb="FFFF0000"/>
      <name val="Bookman Old Style"/>
      <family val="1"/>
      <charset val="204"/>
    </font>
    <font>
      <sz val="26"/>
      <name val="Calibri"/>
      <family val="2"/>
      <charset val="204"/>
      <scheme val="minor"/>
    </font>
    <font>
      <sz val="32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sz val="22"/>
      <color rgb="FFFF0000"/>
      <name val="Bookman Old Style"/>
      <family val="1"/>
      <charset val="204"/>
    </font>
    <font>
      <b/>
      <sz val="26"/>
      <color theme="0"/>
      <name val="Bookman Old Style"/>
      <family val="1"/>
      <charset val="204"/>
    </font>
    <font>
      <b/>
      <sz val="24"/>
      <name val="Calibri"/>
      <family val="2"/>
      <charset val="204"/>
      <scheme val="minor"/>
    </font>
    <font>
      <sz val="36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2"/>
      <color theme="1"/>
      <name val="Bookman Old Style"/>
      <family val="1"/>
      <charset val="204"/>
    </font>
    <font>
      <sz val="36"/>
      <color theme="1"/>
      <name val="Bookman Old Style"/>
      <family val="1"/>
      <charset val="204"/>
    </font>
    <font>
      <sz val="26"/>
      <color theme="1"/>
      <name val="Bookman Old Style"/>
      <family val="1"/>
      <charset val="204"/>
    </font>
    <font>
      <sz val="48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b/>
      <sz val="48"/>
      <name val="Calibri"/>
      <family val="2"/>
      <charset val="204"/>
      <scheme val="minor"/>
    </font>
    <font>
      <sz val="20"/>
      <color theme="1"/>
      <name val="Bookman Old Style"/>
      <family val="1"/>
      <charset val="204"/>
    </font>
    <font>
      <b/>
      <sz val="36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16"/>
      <color rgb="FFFF0000"/>
      <name val="Book Antiqua"/>
      <family val="1"/>
      <charset val="204"/>
    </font>
    <font>
      <sz val="28"/>
      <color theme="1"/>
      <name val="Bookman Old Style"/>
      <family val="1"/>
      <charset val="204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i/>
      <sz val="20"/>
      <name val="Bookman Old Style"/>
      <family val="1"/>
      <charset val="204"/>
    </font>
    <font>
      <sz val="20"/>
      <name val="Book Antiqua"/>
      <family val="1"/>
      <charset val="204"/>
    </font>
    <font>
      <sz val="38"/>
      <color indexed="8"/>
      <name val="Bookman Old Style"/>
      <family val="1"/>
      <charset val="204"/>
    </font>
    <font>
      <i/>
      <sz val="20"/>
      <name val="Times New Roman"/>
      <family val="1"/>
      <charset val="204"/>
    </font>
    <font>
      <i/>
      <sz val="24"/>
      <color indexed="10"/>
      <name val="Times New Roman"/>
      <family val="1"/>
      <charset val="204"/>
    </font>
    <font>
      <i/>
      <sz val="24"/>
      <color indexed="8"/>
      <name val="Times New Roman"/>
      <family val="1"/>
      <charset val="204"/>
    </font>
    <font>
      <i/>
      <sz val="28"/>
      <name val="Bookman Old Style"/>
      <family val="1"/>
      <charset val="204"/>
    </font>
    <font>
      <sz val="48"/>
      <color theme="1"/>
      <name val="Bookman Old Style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6" fillId="0" borderId="0"/>
  </cellStyleXfs>
  <cellXfs count="85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00" fillId="0" borderId="0" xfId="1" applyFont="1" applyAlignment="1">
      <alignment horizontal="center" vertical="center"/>
    </xf>
    <xf numFmtId="0" fontId="101" fillId="0" borderId="0" xfId="1" applyFont="1" applyAlignment="1">
      <alignment horizontal="center" vertical="center"/>
    </xf>
    <xf numFmtId="0" fontId="102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6" fillId="0" borderId="1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03" fillId="0" borderId="2" xfId="0" applyFont="1" applyFill="1" applyBorder="1" applyAlignment="1">
      <alignment horizontal="left" vertical="center"/>
    </xf>
    <xf numFmtId="0" fontId="103" fillId="0" borderId="2" xfId="0" applyFont="1" applyFill="1" applyBorder="1" applyAlignment="1">
      <alignment horizontal="center" vertical="center"/>
    </xf>
    <xf numFmtId="0" fontId="103" fillId="0" borderId="2" xfId="0" applyFont="1" applyFill="1" applyBorder="1" applyAlignment="1">
      <alignment horizontal="left" vertical="center" wrapText="1"/>
    </xf>
    <xf numFmtId="0" fontId="103" fillId="0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/>
    </xf>
    <xf numFmtId="0" fontId="33" fillId="0" borderId="0" xfId="1" applyFont="1" applyAlignment="1">
      <alignment horizontal="center" vertical="center"/>
    </xf>
    <xf numFmtId="0" fontId="105" fillId="0" borderId="0" xfId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6" fillId="0" borderId="4" xfId="0" applyFont="1" applyFill="1" applyBorder="1" applyAlignment="1">
      <alignment horizontal="left" vertical="center" wrapText="1"/>
    </xf>
    <xf numFmtId="0" fontId="107" fillId="0" borderId="5" xfId="0" applyFont="1" applyFill="1" applyBorder="1" applyAlignment="1">
      <alignment horizontal="center" vertical="center"/>
    </xf>
    <xf numFmtId="0" fontId="10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2" fillId="0" borderId="4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108" fillId="3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left" vertical="center" wrapText="1"/>
    </xf>
    <xf numFmtId="0" fontId="109" fillId="0" borderId="9" xfId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108" fillId="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2" fontId="28" fillId="0" borderId="0" xfId="1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2" fontId="32" fillId="0" borderId="0" xfId="1" applyNumberFormat="1" applyFont="1" applyFill="1" applyBorder="1" applyAlignment="1">
      <alignment horizontal="left" vertical="center"/>
    </xf>
    <xf numFmtId="0" fontId="26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10" fillId="0" borderId="0" xfId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1" fillId="0" borderId="0" xfId="1" applyFont="1" applyAlignment="1">
      <alignment horizontal="center" vertical="center"/>
    </xf>
    <xf numFmtId="0" fontId="101" fillId="0" borderId="0" xfId="1" applyFont="1" applyAlignment="1">
      <alignment horizontal="left" vertical="center"/>
    </xf>
    <xf numFmtId="0" fontId="110" fillId="0" borderId="0" xfId="1" applyFont="1" applyAlignment="1">
      <alignment horizontal="left" vertical="center"/>
    </xf>
    <xf numFmtId="0" fontId="52" fillId="0" borderId="0" xfId="1" applyFont="1" applyAlignment="1">
      <alignment horizontal="center" vertical="center" wrapText="1"/>
    </xf>
    <xf numFmtId="0" fontId="49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2" fontId="47" fillId="0" borderId="4" xfId="1" applyNumberFormat="1" applyFont="1" applyFill="1" applyBorder="1" applyAlignment="1">
      <alignment horizontal="left" vertical="center" wrapText="1"/>
    </xf>
    <xf numFmtId="0" fontId="113" fillId="0" borderId="4" xfId="0" applyFont="1" applyFill="1" applyBorder="1" applyAlignment="1">
      <alignment horizontal="center" vertical="center"/>
    </xf>
    <xf numFmtId="2" fontId="32" fillId="0" borderId="8" xfId="1" applyNumberFormat="1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1" fontId="20" fillId="0" borderId="4" xfId="1" applyNumberFormat="1" applyFont="1" applyBorder="1" applyAlignment="1">
      <alignment horizontal="center" vertical="center"/>
    </xf>
    <xf numFmtId="0" fontId="20" fillId="4" borderId="4" xfId="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14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2" fontId="26" fillId="0" borderId="4" xfId="1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2" fontId="32" fillId="0" borderId="4" xfId="1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19" fillId="0" borderId="0" xfId="1" applyNumberFormat="1" applyFont="1" applyFill="1" applyBorder="1" applyAlignment="1">
      <alignment horizontal="left" vertical="center" wrapText="1"/>
    </xf>
    <xf numFmtId="2" fontId="19" fillId="0" borderId="4" xfId="1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09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49" fontId="109" fillId="0" borderId="4" xfId="1" applyNumberFormat="1" applyFont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2" fontId="28" fillId="0" borderId="4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2" fontId="19" fillId="0" borderId="4" xfId="1" applyNumberFormat="1" applyFont="1" applyFill="1" applyBorder="1" applyAlignment="1">
      <alignment horizontal="left" vertical="center"/>
    </xf>
    <xf numFmtId="49" fontId="100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2" fillId="0" borderId="4" xfId="1" applyNumberFormat="1" applyFont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8" fillId="0" borderId="4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102" fillId="0" borderId="0" xfId="1" applyFont="1" applyFill="1" applyAlignment="1">
      <alignment horizontal="center" vertical="center"/>
    </xf>
    <xf numFmtId="1" fontId="60" fillId="0" borderId="4" xfId="1" applyNumberFormat="1" applyFont="1" applyBorder="1" applyAlignment="1">
      <alignment horizontal="center" vertical="center"/>
    </xf>
    <xf numFmtId="0" fontId="60" fillId="0" borderId="4" xfId="1" applyFont="1" applyBorder="1" applyAlignment="1">
      <alignment horizontal="center" vertical="center"/>
    </xf>
    <xf numFmtId="1" fontId="60" fillId="4" borderId="4" xfId="1" applyNumberFormat="1" applyFont="1" applyFill="1" applyBorder="1" applyAlignment="1">
      <alignment horizontal="center" vertical="center"/>
    </xf>
    <xf numFmtId="0" fontId="115" fillId="0" borderId="4" xfId="1" applyFont="1" applyBorder="1" applyAlignment="1">
      <alignment horizontal="center" vertical="center"/>
    </xf>
    <xf numFmtId="0" fontId="115" fillId="4" borderId="4" xfId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3" fillId="0" borderId="5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2" fontId="32" fillId="0" borderId="4" xfId="1" applyNumberFormat="1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 wrapText="1"/>
    </xf>
    <xf numFmtId="2" fontId="19" fillId="0" borderId="18" xfId="1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63" fillId="0" borderId="4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40" fillId="3" borderId="4" xfId="0" applyFont="1" applyFill="1" applyBorder="1" applyAlignment="1">
      <alignment horizontal="left" vertical="center" wrapText="1"/>
    </xf>
    <xf numFmtId="0" fontId="46" fillId="0" borderId="8" xfId="0" applyFont="1" applyFill="1" applyBorder="1" applyAlignment="1">
      <alignment horizontal="left" vertical="center" wrapText="1"/>
    </xf>
    <xf numFmtId="0" fontId="116" fillId="0" borderId="0" xfId="0" applyFont="1" applyBorder="1" applyAlignment="1">
      <alignment horizontal="left"/>
    </xf>
    <xf numFmtId="2" fontId="60" fillId="0" borderId="4" xfId="1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center" wrapText="1"/>
    </xf>
    <xf numFmtId="0" fontId="39" fillId="5" borderId="4" xfId="0" applyFont="1" applyFill="1" applyBorder="1" applyAlignment="1">
      <alignment horizontal="center" vertical="center" wrapText="1"/>
    </xf>
    <xf numFmtId="0" fontId="11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46" fillId="5" borderId="4" xfId="0" applyFont="1" applyFill="1" applyBorder="1" applyAlignment="1">
      <alignment horizontal="left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118" fillId="0" borderId="4" xfId="0" applyFont="1" applyFill="1" applyBorder="1" applyAlignment="1">
      <alignment vertical="center" wrapText="1"/>
    </xf>
    <xf numFmtId="2" fontId="32" fillId="0" borderId="4" xfId="1" applyNumberFormat="1" applyFont="1" applyFill="1" applyBorder="1" applyAlignment="1">
      <alignment horizontal="center" vertical="center"/>
    </xf>
    <xf numFmtId="2" fontId="32" fillId="0" borderId="4" xfId="1" applyNumberFormat="1" applyFont="1" applyFill="1" applyBorder="1" applyAlignment="1">
      <alignment horizontal="center" vertical="center" wrapText="1"/>
    </xf>
    <xf numFmtId="0" fontId="119" fillId="0" borderId="4" xfId="0" applyFont="1" applyFill="1" applyBorder="1" applyAlignment="1">
      <alignment horizontal="center" vertical="center" wrapText="1"/>
    </xf>
    <xf numFmtId="49" fontId="6" fillId="6" borderId="17" xfId="0" applyNumberFormat="1" applyFont="1" applyFill="1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 wrapText="1"/>
    </xf>
    <xf numFmtId="0" fontId="42" fillId="7" borderId="4" xfId="0" applyFont="1" applyFill="1" applyBorder="1" applyAlignment="1">
      <alignment horizontal="center" vertical="center" wrapText="1"/>
    </xf>
    <xf numFmtId="49" fontId="6" fillId="6" borderId="17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vertical="center" wrapText="1"/>
    </xf>
    <xf numFmtId="0" fontId="38" fillId="7" borderId="4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2" fillId="7" borderId="4" xfId="0" applyFont="1" applyFill="1" applyBorder="1" applyAlignment="1">
      <alignment horizontal="left" vertical="center" wrapText="1"/>
    </xf>
    <xf numFmtId="0" fontId="39" fillId="7" borderId="4" xfId="0" applyFont="1" applyFill="1" applyBorder="1" applyAlignment="1">
      <alignment vertical="center" wrapText="1"/>
    </xf>
    <xf numFmtId="0" fontId="38" fillId="7" borderId="4" xfId="0" applyFont="1" applyFill="1" applyBorder="1" applyAlignment="1">
      <alignment vertical="center" wrapText="1"/>
    </xf>
    <xf numFmtId="49" fontId="18" fillId="8" borderId="17" xfId="0" applyNumberFormat="1" applyFont="1" applyFill="1" applyBorder="1" applyAlignment="1">
      <alignment horizontal="center" vertical="center" wrapText="1"/>
    </xf>
    <xf numFmtId="49" fontId="109" fillId="8" borderId="17" xfId="1" applyNumberFormat="1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left" vertical="center" wrapText="1"/>
    </xf>
    <xf numFmtId="0" fontId="46" fillId="7" borderId="4" xfId="0" applyFont="1" applyFill="1" applyBorder="1" applyAlignment="1">
      <alignment horizontal="left" vertical="center" wrapText="1"/>
    </xf>
    <xf numFmtId="0" fontId="42" fillId="7" borderId="4" xfId="0" applyFont="1" applyFill="1" applyBorder="1" applyAlignment="1">
      <alignment vertical="center" wrapText="1"/>
    </xf>
    <xf numFmtId="2" fontId="47" fillId="7" borderId="4" xfId="1" applyNumberFormat="1" applyFont="1" applyFill="1" applyBorder="1" applyAlignment="1">
      <alignment horizontal="left" vertical="center" wrapText="1"/>
    </xf>
    <xf numFmtId="2" fontId="28" fillId="0" borderId="4" xfId="1" applyNumberFormat="1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left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2" fontId="60" fillId="0" borderId="4" xfId="1" applyNumberFormat="1" applyFont="1" applyFill="1" applyBorder="1" applyAlignment="1">
      <alignment horizontal="left" vertical="center"/>
    </xf>
    <xf numFmtId="2" fontId="60" fillId="0" borderId="4" xfId="1" applyNumberFormat="1" applyFont="1" applyBorder="1" applyAlignment="1">
      <alignment horizontal="left" vertical="center"/>
    </xf>
    <xf numFmtId="0" fontId="76" fillId="0" borderId="4" xfId="1" applyFont="1" applyBorder="1" applyAlignment="1">
      <alignment horizontal="center" vertical="center"/>
    </xf>
    <xf numFmtId="1" fontId="76" fillId="4" borderId="4" xfId="1" applyNumberFormat="1" applyFont="1" applyFill="1" applyBorder="1" applyAlignment="1">
      <alignment horizontal="center" vertical="center"/>
    </xf>
    <xf numFmtId="1" fontId="76" fillId="0" borderId="4" xfId="1" applyNumberFormat="1" applyFont="1" applyBorder="1" applyAlignment="1">
      <alignment horizontal="center" vertical="center"/>
    </xf>
    <xf numFmtId="0" fontId="120" fillId="0" borderId="4" xfId="1" applyFont="1" applyBorder="1" applyAlignment="1">
      <alignment horizontal="center" vertical="center"/>
    </xf>
    <xf numFmtId="0" fontId="120" fillId="4" borderId="4" xfId="1" applyFont="1" applyFill="1" applyBorder="1" applyAlignment="1">
      <alignment horizontal="center" vertical="center"/>
    </xf>
    <xf numFmtId="0" fontId="76" fillId="0" borderId="4" xfId="1" applyNumberFormat="1" applyFont="1" applyBorder="1" applyAlignment="1">
      <alignment horizontal="center" vertical="center"/>
    </xf>
    <xf numFmtId="0" fontId="77" fillId="0" borderId="4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60" fillId="0" borderId="4" xfId="1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left" vertical="center" wrapText="1"/>
    </xf>
    <xf numFmtId="0" fontId="77" fillId="0" borderId="7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80" fillId="0" borderId="0" xfId="0" applyFont="1"/>
    <xf numFmtId="0" fontId="46" fillId="0" borderId="10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81" fillId="0" borderId="4" xfId="1" applyFont="1" applyBorder="1" applyAlignment="1">
      <alignment horizontal="center" vertical="center"/>
    </xf>
    <xf numFmtId="1" fontId="81" fillId="0" borderId="4" xfId="1" applyNumberFormat="1" applyFont="1" applyBorder="1" applyAlignment="1">
      <alignment horizontal="center" vertical="center"/>
    </xf>
    <xf numFmtId="1" fontId="81" fillId="4" borderId="4" xfId="1" applyNumberFormat="1" applyFont="1" applyFill="1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0" fontId="81" fillId="4" borderId="4" xfId="0" applyFont="1" applyFill="1" applyBorder="1" applyAlignment="1">
      <alignment horizontal="center" vertical="center"/>
    </xf>
    <xf numFmtId="0" fontId="80" fillId="0" borderId="4" xfId="1" applyFont="1" applyBorder="1" applyAlignment="1">
      <alignment horizontal="center"/>
    </xf>
    <xf numFmtId="0" fontId="120" fillId="4" borderId="4" xfId="1" applyFont="1" applyFill="1" applyBorder="1" applyAlignment="1">
      <alignment horizontal="center"/>
    </xf>
    <xf numFmtId="0" fontId="120" fillId="0" borderId="4" xfId="1" applyFont="1" applyBorder="1" applyAlignment="1">
      <alignment horizontal="center"/>
    </xf>
    <xf numFmtId="1" fontId="120" fillId="9" borderId="4" xfId="1" applyNumberFormat="1" applyFont="1" applyFill="1" applyBorder="1" applyAlignment="1">
      <alignment horizontal="center"/>
    </xf>
    <xf numFmtId="0" fontId="81" fillId="0" borderId="4" xfId="1" applyFont="1" applyBorder="1" applyAlignment="1">
      <alignment horizontal="center"/>
    </xf>
    <xf numFmtId="1" fontId="81" fillId="0" borderId="4" xfId="1" applyNumberFormat="1" applyFont="1" applyBorder="1" applyAlignment="1">
      <alignment horizontal="center"/>
    </xf>
    <xf numFmtId="0" fontId="121" fillId="0" borderId="4" xfId="0" applyFont="1" applyBorder="1" applyAlignment="1">
      <alignment horizontal="center"/>
    </xf>
    <xf numFmtId="2" fontId="81" fillId="0" borderId="4" xfId="1" applyNumberFormat="1" applyFont="1" applyBorder="1" applyAlignment="1">
      <alignment horizontal="center"/>
    </xf>
    <xf numFmtId="0" fontId="76" fillId="0" borderId="4" xfId="0" applyFont="1" applyBorder="1" applyAlignment="1">
      <alignment horizontal="center"/>
    </xf>
    <xf numFmtId="0" fontId="79" fillId="0" borderId="4" xfId="1" applyFont="1" applyBorder="1" applyAlignment="1">
      <alignment horizontal="center"/>
    </xf>
    <xf numFmtId="0" fontId="122" fillId="0" borderId="4" xfId="1" applyFont="1" applyBorder="1" applyAlignment="1">
      <alignment horizontal="center"/>
    </xf>
    <xf numFmtId="0" fontId="82" fillId="0" borderId="4" xfId="0" applyFont="1" applyFill="1" applyBorder="1" applyAlignment="1">
      <alignment horizontal="center" wrapText="1"/>
    </xf>
    <xf numFmtId="0" fontId="42" fillId="5" borderId="4" xfId="0" applyFont="1" applyFill="1" applyBorder="1" applyAlignment="1">
      <alignment horizontal="left" vertical="center" wrapText="1"/>
    </xf>
    <xf numFmtId="2" fontId="32" fillId="5" borderId="4" xfId="1" applyNumberFormat="1" applyFont="1" applyFill="1" applyBorder="1" applyAlignment="1">
      <alignment horizontal="left" vertical="center"/>
    </xf>
    <xf numFmtId="0" fontId="119" fillId="0" borderId="4" xfId="0" applyFont="1" applyFill="1" applyBorder="1" applyAlignment="1">
      <alignment vertical="center" wrapText="1"/>
    </xf>
    <xf numFmtId="0" fontId="31" fillId="0" borderId="0" xfId="0" applyFont="1"/>
    <xf numFmtId="0" fontId="120" fillId="0" borderId="5" xfId="1" applyFont="1" applyBorder="1" applyAlignment="1">
      <alignment horizontal="center"/>
    </xf>
    <xf numFmtId="0" fontId="46" fillId="3" borderId="4" xfId="0" applyFont="1" applyFill="1" applyBorder="1" applyAlignment="1">
      <alignment horizontal="left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vertical="center" wrapText="1"/>
    </xf>
    <xf numFmtId="2" fontId="47" fillId="3" borderId="4" xfId="1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/>
    <xf numFmtId="0" fontId="43" fillId="5" borderId="4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2" fontId="32" fillId="5" borderId="4" xfId="1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1" fontId="81" fillId="4" borderId="5" xfId="1" applyNumberFormat="1" applyFont="1" applyFill="1" applyBorder="1" applyAlignment="1">
      <alignment horizontal="center"/>
    </xf>
    <xf numFmtId="0" fontId="120" fillId="4" borderId="5" xfId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" fontId="81" fillId="0" borderId="11" xfId="1" applyNumberFormat="1" applyFont="1" applyBorder="1" applyAlignment="1">
      <alignment horizontal="center"/>
    </xf>
    <xf numFmtId="0" fontId="120" fillId="0" borderId="11" xfId="1" applyFont="1" applyBorder="1" applyAlignment="1">
      <alignment horizontal="center"/>
    </xf>
    <xf numFmtId="0" fontId="120" fillId="4" borderId="11" xfId="1" applyFont="1" applyFill="1" applyBorder="1" applyAlignment="1">
      <alignment horizontal="center"/>
    </xf>
    <xf numFmtId="1" fontId="120" fillId="9" borderId="11" xfId="1" applyNumberFormat="1" applyFont="1" applyFill="1" applyBorder="1" applyAlignment="1">
      <alignment horizontal="center"/>
    </xf>
    <xf numFmtId="1" fontId="120" fillId="9" borderId="20" xfId="1" applyNumberFormat="1" applyFont="1" applyFill="1" applyBorder="1" applyAlignment="1">
      <alignment horizontal="center"/>
    </xf>
    <xf numFmtId="1" fontId="120" fillId="9" borderId="21" xfId="1" applyNumberFormat="1" applyFont="1" applyFill="1" applyBorder="1" applyAlignment="1">
      <alignment horizontal="center"/>
    </xf>
    <xf numFmtId="0" fontId="120" fillId="0" borderId="7" xfId="1" applyFont="1" applyBorder="1" applyAlignment="1">
      <alignment horizontal="center"/>
    </xf>
    <xf numFmtId="0" fontId="120" fillId="4" borderId="7" xfId="1" applyFont="1" applyFill="1" applyBorder="1" applyAlignment="1">
      <alignment horizontal="center"/>
    </xf>
    <xf numFmtId="1" fontId="120" fillId="9" borderId="22" xfId="1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1" fontId="80" fillId="9" borderId="4" xfId="0" applyNumberFormat="1" applyFont="1" applyFill="1" applyBorder="1"/>
    <xf numFmtId="0" fontId="39" fillId="0" borderId="7" xfId="0" applyFont="1" applyFill="1" applyBorder="1" applyAlignment="1">
      <alignment horizontal="left" vertical="center" wrapText="1"/>
    </xf>
    <xf numFmtId="0" fontId="117" fillId="3" borderId="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2" fillId="0" borderId="19" xfId="0" applyFont="1" applyFill="1" applyBorder="1" applyAlignment="1">
      <alignment horizontal="left" vertical="center" wrapText="1"/>
    </xf>
    <xf numFmtId="2" fontId="32" fillId="0" borderId="20" xfId="1" applyNumberFormat="1" applyFont="1" applyFill="1" applyBorder="1" applyAlignment="1">
      <alignment horizontal="left" vertical="center"/>
    </xf>
    <xf numFmtId="0" fontId="64" fillId="7" borderId="4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0" fontId="77" fillId="3" borderId="4" xfId="0" applyFont="1" applyFill="1" applyBorder="1" applyAlignment="1">
      <alignment horizontal="left" vertical="center" wrapText="1"/>
    </xf>
    <xf numFmtId="0" fontId="77" fillId="3" borderId="4" xfId="0" applyFont="1" applyFill="1" applyBorder="1" applyAlignment="1">
      <alignment horizontal="center" vertical="center" wrapText="1"/>
    </xf>
    <xf numFmtId="2" fontId="60" fillId="3" borderId="4" xfId="1" applyNumberFormat="1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120" fillId="0" borderId="0" xfId="1" applyFont="1" applyAlignment="1">
      <alignment horizontal="center" vertical="center"/>
    </xf>
    <xf numFmtId="0" fontId="80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2" fontId="32" fillId="0" borderId="21" xfId="1" applyNumberFormat="1" applyFont="1" applyFill="1" applyBorder="1" applyAlignment="1">
      <alignment horizontal="left" vertical="center" wrapText="1"/>
    </xf>
    <xf numFmtId="2" fontId="32" fillId="0" borderId="18" xfId="1" applyNumberFormat="1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100" fillId="3" borderId="0" xfId="1" applyFont="1" applyFill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42" fillId="3" borderId="0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wrapText="1"/>
    </xf>
    <xf numFmtId="0" fontId="42" fillId="0" borderId="7" xfId="0" applyFont="1" applyFill="1" applyBorder="1" applyAlignment="1">
      <alignment horizontal="left" vertical="center" wrapText="1"/>
    </xf>
    <xf numFmtId="0" fontId="60" fillId="4" borderId="4" xfId="1" applyFont="1" applyFill="1" applyBorder="1" applyAlignment="1">
      <alignment horizontal="center" vertical="center"/>
    </xf>
    <xf numFmtId="49" fontId="115" fillId="4" borderId="4" xfId="1" applyNumberFormat="1" applyFont="1" applyFill="1" applyBorder="1" applyAlignment="1">
      <alignment horizontal="center" vertical="center"/>
    </xf>
    <xf numFmtId="0" fontId="115" fillId="3" borderId="4" xfId="1" applyFont="1" applyFill="1" applyBorder="1" applyAlignment="1">
      <alignment horizontal="center" vertical="center"/>
    </xf>
    <xf numFmtId="1" fontId="115" fillId="4" borderId="4" xfId="1" applyNumberFormat="1" applyFont="1" applyFill="1" applyBorder="1" applyAlignment="1">
      <alignment horizontal="center" vertical="center"/>
    </xf>
    <xf numFmtId="1" fontId="115" fillId="9" borderId="4" xfId="1" applyNumberFormat="1" applyFont="1" applyFill="1" applyBorder="1" applyAlignment="1">
      <alignment horizontal="center" vertical="center"/>
    </xf>
    <xf numFmtId="2" fontId="60" fillId="0" borderId="4" xfId="1" applyNumberFormat="1" applyFont="1" applyBorder="1" applyAlignment="1">
      <alignment horizontal="center" vertical="center"/>
    </xf>
    <xf numFmtId="0" fontId="93" fillId="0" borderId="4" xfId="1" applyFont="1" applyBorder="1" applyAlignment="1">
      <alignment horizontal="center" vertical="center"/>
    </xf>
    <xf numFmtId="0" fontId="85" fillId="0" borderId="4" xfId="1" applyFont="1" applyBorder="1" applyAlignment="1">
      <alignment horizontal="center" vertical="center"/>
    </xf>
    <xf numFmtId="0" fontId="60" fillId="0" borderId="11" xfId="1" applyNumberFormat="1" applyFont="1" applyBorder="1" applyAlignment="1">
      <alignment horizontal="center" vertical="center"/>
    </xf>
    <xf numFmtId="0" fontId="60" fillId="4" borderId="11" xfId="1" applyNumberFormat="1" applyFont="1" applyFill="1" applyBorder="1" applyAlignment="1">
      <alignment horizontal="center" vertical="center"/>
    </xf>
    <xf numFmtId="0" fontId="115" fillId="0" borderId="11" xfId="1" applyNumberFormat="1" applyFont="1" applyBorder="1" applyAlignment="1">
      <alignment horizontal="center" vertical="center"/>
    </xf>
    <xf numFmtId="0" fontId="115" fillId="0" borderId="11" xfId="1" applyFont="1" applyBorder="1" applyAlignment="1">
      <alignment horizontal="center" vertical="center"/>
    </xf>
    <xf numFmtId="49" fontId="115" fillId="4" borderId="11" xfId="1" applyNumberFormat="1" applyFont="1" applyFill="1" applyBorder="1" applyAlignment="1">
      <alignment horizontal="center" vertical="center"/>
    </xf>
    <xf numFmtId="0" fontId="115" fillId="3" borderId="11" xfId="1" applyNumberFormat="1" applyFont="1" applyFill="1" applyBorder="1" applyAlignment="1">
      <alignment horizontal="center" vertical="center"/>
    </xf>
    <xf numFmtId="1" fontId="115" fillId="4" borderId="11" xfId="1" applyNumberFormat="1" applyFont="1" applyFill="1" applyBorder="1" applyAlignment="1">
      <alignment horizontal="center" vertical="center"/>
    </xf>
    <xf numFmtId="1" fontId="124" fillId="9" borderId="11" xfId="1" applyNumberFormat="1" applyFont="1" applyFill="1" applyBorder="1" applyAlignment="1">
      <alignment horizontal="center" vertical="center"/>
    </xf>
    <xf numFmtId="49" fontId="115" fillId="0" borderId="4" xfId="1" applyNumberFormat="1" applyFont="1" applyBorder="1" applyAlignment="1">
      <alignment horizontal="center" vertical="center"/>
    </xf>
    <xf numFmtId="0" fontId="60" fillId="0" borderId="4" xfId="1" applyNumberFormat="1" applyFont="1" applyBorder="1" applyAlignment="1">
      <alignment horizontal="center" vertical="center"/>
    </xf>
    <xf numFmtId="0" fontId="115" fillId="0" borderId="4" xfId="1" applyNumberFormat="1" applyFont="1" applyBorder="1" applyAlignment="1">
      <alignment horizontal="center" vertical="center"/>
    </xf>
    <xf numFmtId="2" fontId="115" fillId="0" borderId="4" xfId="1" applyNumberFormat="1" applyFont="1" applyBorder="1" applyAlignment="1">
      <alignment horizontal="center" vertical="center"/>
    </xf>
    <xf numFmtId="0" fontId="38" fillId="0" borderId="8" xfId="0" applyFont="1" applyFill="1" applyBorder="1" applyAlignment="1">
      <alignment vertical="center" wrapText="1"/>
    </xf>
    <xf numFmtId="0" fontId="60" fillId="0" borderId="23" xfId="1" applyNumberFormat="1" applyFont="1" applyBorder="1" applyAlignment="1">
      <alignment horizontal="center" vertical="center"/>
    </xf>
    <xf numFmtId="0" fontId="60" fillId="0" borderId="24" xfId="1" applyFont="1" applyBorder="1" applyAlignment="1">
      <alignment horizontal="center" vertical="center"/>
    </xf>
    <xf numFmtId="0" fontId="60" fillId="0" borderId="24" xfId="1" applyNumberFormat="1" applyFont="1" applyBorder="1" applyAlignment="1">
      <alignment horizontal="center" vertical="center"/>
    </xf>
    <xf numFmtId="0" fontId="60" fillId="0" borderId="24" xfId="1" applyNumberFormat="1" applyFont="1" applyBorder="1" applyAlignment="1">
      <alignment horizontal="center" vertical="center" wrapText="1"/>
    </xf>
    <xf numFmtId="0" fontId="125" fillId="0" borderId="0" xfId="1" applyFont="1" applyAlignment="1">
      <alignment horizontal="center" vertical="center"/>
    </xf>
    <xf numFmtId="0" fontId="115" fillId="0" borderId="0" xfId="1" applyFont="1" applyAlignment="1">
      <alignment horizontal="center" vertical="center"/>
    </xf>
    <xf numFmtId="49" fontId="115" fillId="0" borderId="0" xfId="1" applyNumberFormat="1" applyFont="1" applyAlignment="1">
      <alignment horizontal="center" vertical="center"/>
    </xf>
    <xf numFmtId="0" fontId="115" fillId="3" borderId="0" xfId="1" applyFont="1" applyFill="1" applyAlignment="1">
      <alignment horizontal="center" vertical="center"/>
    </xf>
    <xf numFmtId="2" fontId="115" fillId="0" borderId="0" xfId="1" applyNumberFormat="1" applyFont="1" applyAlignment="1">
      <alignment horizontal="center" vertical="center"/>
    </xf>
    <xf numFmtId="0" fontId="60" fillId="4" borderId="4" xfId="1" applyNumberFormat="1" applyFont="1" applyFill="1" applyBorder="1" applyAlignment="1">
      <alignment horizontal="center" vertical="center"/>
    </xf>
    <xf numFmtId="0" fontId="61" fillId="0" borderId="4" xfId="1" applyNumberFormat="1" applyFont="1" applyBorder="1" applyAlignment="1">
      <alignment horizontal="center" vertical="center"/>
    </xf>
    <xf numFmtId="0" fontId="61" fillId="4" borderId="4" xfId="1" applyNumberFormat="1" applyFont="1" applyFill="1" applyBorder="1" applyAlignment="1">
      <alignment horizontal="center" vertical="center"/>
    </xf>
    <xf numFmtId="0" fontId="115" fillId="3" borderId="4" xfId="1" applyNumberFormat="1" applyFont="1" applyFill="1" applyBorder="1" applyAlignment="1">
      <alignment horizontal="center" vertical="center"/>
    </xf>
    <xf numFmtId="0" fontId="115" fillId="9" borderId="4" xfId="1" applyNumberFormat="1" applyFont="1" applyFill="1" applyBorder="1" applyAlignment="1">
      <alignment horizontal="center" vertical="center"/>
    </xf>
    <xf numFmtId="0" fontId="61" fillId="0" borderId="4" xfId="1" applyFont="1" applyBorder="1" applyAlignment="1">
      <alignment horizontal="center" vertical="center"/>
    </xf>
    <xf numFmtId="2" fontId="28" fillId="0" borderId="18" xfId="1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61" fillId="0" borderId="4" xfId="0" applyFont="1" applyBorder="1" applyAlignment="1">
      <alignment horizontal="center" vertical="center"/>
    </xf>
    <xf numFmtId="0" fontId="61" fillId="4" borderId="4" xfId="0" applyFont="1" applyFill="1" applyBorder="1" applyAlignment="1">
      <alignment horizontal="center" vertical="center"/>
    </xf>
    <xf numFmtId="1" fontId="78" fillId="9" borderId="4" xfId="0" applyNumberFormat="1" applyFont="1" applyFill="1" applyBorder="1" applyAlignment="1">
      <alignment horizontal="center" vertical="center"/>
    </xf>
    <xf numFmtId="0" fontId="61" fillId="0" borderId="4" xfId="0" applyFont="1" applyBorder="1"/>
    <xf numFmtId="0" fontId="60" fillId="0" borderId="4" xfId="1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0" fontId="38" fillId="3" borderId="4" xfId="0" applyFont="1" applyFill="1" applyBorder="1" applyAlignment="1">
      <alignment horizontal="left" vertical="center" wrapText="1"/>
    </xf>
    <xf numFmtId="0" fontId="115" fillId="9" borderId="4" xfId="1" applyFont="1" applyFill="1" applyBorder="1" applyAlignment="1">
      <alignment horizontal="center" vertical="center"/>
    </xf>
    <xf numFmtId="0" fontId="126" fillId="0" borderId="4" xfId="1" applyFont="1" applyBorder="1" applyAlignment="1">
      <alignment horizontal="center" vertical="center"/>
    </xf>
    <xf numFmtId="1" fontId="60" fillId="0" borderId="4" xfId="1" applyNumberFormat="1" applyFont="1" applyFill="1" applyBorder="1" applyAlignment="1">
      <alignment horizontal="center" vertical="center"/>
    </xf>
    <xf numFmtId="0" fontId="60" fillId="0" borderId="4" xfId="1" applyNumberFormat="1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1" fontId="60" fillId="0" borderId="4" xfId="0" applyNumberFormat="1" applyFont="1" applyFill="1" applyBorder="1" applyAlignment="1">
      <alignment horizontal="center" vertical="center" wrapText="1"/>
    </xf>
    <xf numFmtId="0" fontId="124" fillId="4" borderId="4" xfId="1" applyFont="1" applyFill="1" applyBorder="1" applyAlignment="1">
      <alignment horizontal="center" vertical="center"/>
    </xf>
    <xf numFmtId="49" fontId="109" fillId="0" borderId="17" xfId="1" applyNumberFormat="1" applyFont="1" applyBorder="1" applyAlignment="1">
      <alignment horizontal="center" vertical="center"/>
    </xf>
    <xf numFmtId="2" fontId="26" fillId="0" borderId="4" xfId="1" applyNumberFormat="1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5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1" fontId="85" fillId="0" borderId="4" xfId="1" applyNumberFormat="1" applyFont="1" applyBorder="1" applyAlignment="1">
      <alignment horizontal="center" vertical="center"/>
    </xf>
    <xf numFmtId="0" fontId="85" fillId="4" borderId="4" xfId="1" applyNumberFormat="1" applyFont="1" applyFill="1" applyBorder="1" applyAlignment="1">
      <alignment horizontal="center" vertical="center"/>
    </xf>
    <xf numFmtId="1" fontId="61" fillId="0" borderId="4" xfId="0" applyNumberFormat="1" applyFont="1" applyBorder="1" applyAlignment="1">
      <alignment horizontal="center" vertical="center" wrapText="1"/>
    </xf>
    <xf numFmtId="0" fontId="78" fillId="0" borderId="4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/>
    </xf>
    <xf numFmtId="0" fontId="61" fillId="9" borderId="20" xfId="0" applyFont="1" applyFill="1" applyBorder="1" applyAlignment="1">
      <alignment horizontal="center" vertical="center"/>
    </xf>
    <xf numFmtId="0" fontId="127" fillId="0" borderId="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1" fillId="0" borderId="4" xfId="1" applyFont="1" applyBorder="1" applyAlignment="1">
      <alignment horizontal="center"/>
    </xf>
    <xf numFmtId="1" fontId="85" fillId="4" borderId="4" xfId="1" applyNumberFormat="1" applyFont="1" applyFill="1" applyBorder="1" applyAlignment="1">
      <alignment horizontal="center"/>
    </xf>
    <xf numFmtId="0" fontId="115" fillId="4" borderId="4" xfId="1" applyFont="1" applyFill="1" applyBorder="1" applyAlignment="1">
      <alignment horizontal="center"/>
    </xf>
    <xf numFmtId="0" fontId="115" fillId="0" borderId="4" xfId="1" applyFont="1" applyBorder="1" applyAlignment="1">
      <alignment horizontal="center"/>
    </xf>
    <xf numFmtId="0" fontId="127" fillId="0" borderId="4" xfId="0" applyFont="1" applyBorder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102" fillId="0" borderId="4" xfId="1" applyFont="1" applyBorder="1" applyAlignment="1">
      <alignment horizontal="center" vertical="center"/>
    </xf>
    <xf numFmtId="0" fontId="96" fillId="3" borderId="4" xfId="0" applyFont="1" applyFill="1" applyBorder="1"/>
    <xf numFmtId="0" fontId="128" fillId="10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2" fontId="105" fillId="3" borderId="4" xfId="0" applyNumberFormat="1" applyFont="1" applyFill="1" applyBorder="1" applyAlignment="1">
      <alignment horizontal="left" vertical="center" wrapText="1"/>
    </xf>
    <xf numFmtId="0" fontId="105" fillId="3" borderId="4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60" fillId="0" borderId="8" xfId="1" applyNumberFormat="1" applyFont="1" applyBorder="1" applyAlignment="1">
      <alignment horizontal="center" vertical="center"/>
    </xf>
    <xf numFmtId="0" fontId="15" fillId="3" borderId="4" xfId="0" applyFont="1" applyFill="1" applyBorder="1"/>
    <xf numFmtId="0" fontId="26" fillId="3" borderId="4" xfId="0" applyFont="1" applyFill="1" applyBorder="1" applyAlignment="1">
      <alignment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125" fillId="3" borderId="4" xfId="0" applyFont="1" applyFill="1" applyBorder="1" applyAlignment="1">
      <alignment horizontal="left" vertical="center" wrapText="1"/>
    </xf>
    <xf numFmtId="0" fontId="85" fillId="0" borderId="0" xfId="1" applyFont="1" applyAlignment="1">
      <alignment horizontal="center" vertical="center" wrapText="1"/>
    </xf>
    <xf numFmtId="0" fontId="107" fillId="0" borderId="7" xfId="0" applyFont="1" applyFill="1" applyBorder="1" applyAlignment="1">
      <alignment horizontal="center" vertical="center"/>
    </xf>
    <xf numFmtId="0" fontId="86" fillId="0" borderId="4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107" fillId="0" borderId="11" xfId="0" applyFont="1" applyFill="1" applyBorder="1" applyAlignment="1">
      <alignment horizontal="center" vertical="center"/>
    </xf>
    <xf numFmtId="0" fontId="77" fillId="9" borderId="4" xfId="0" applyFont="1" applyFill="1" applyBorder="1" applyAlignment="1">
      <alignment horizontal="left" vertical="center" wrapText="1"/>
    </xf>
    <xf numFmtId="0" fontId="43" fillId="9" borderId="4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1" applyFont="1" applyAlignment="1">
      <alignment horizontal="center" vertical="center"/>
    </xf>
    <xf numFmtId="0" fontId="76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98" fillId="0" borderId="0" xfId="0" applyFont="1" applyAlignment="1">
      <alignment horizontal="left" vertical="center"/>
    </xf>
    <xf numFmtId="0" fontId="122" fillId="0" borderId="0" xfId="1" applyFont="1" applyAlignment="1">
      <alignment horizontal="center" vertical="center"/>
    </xf>
    <xf numFmtId="0" fontId="81" fillId="0" borderId="0" xfId="1" applyFont="1" applyAlignment="1">
      <alignment horizontal="center" vertical="center"/>
    </xf>
    <xf numFmtId="2" fontId="25" fillId="0" borderId="4" xfId="1" applyNumberFormat="1" applyFont="1" applyFill="1" applyBorder="1" applyAlignment="1">
      <alignment horizontal="left" vertical="center" wrapText="1"/>
    </xf>
    <xf numFmtId="2" fontId="47" fillId="9" borderId="4" xfId="1" applyNumberFormat="1" applyFont="1" applyFill="1" applyBorder="1" applyAlignment="1">
      <alignment horizontal="left" vertical="center" wrapText="1"/>
    </xf>
    <xf numFmtId="1" fontId="81" fillId="0" borderId="11" xfId="1" applyNumberFormat="1" applyFont="1" applyBorder="1" applyAlignment="1">
      <alignment horizontal="center" vertical="center"/>
    </xf>
    <xf numFmtId="1" fontId="81" fillId="4" borderId="11" xfId="1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4" borderId="11" xfId="0" applyFont="1" applyFill="1" applyBorder="1" applyAlignment="1">
      <alignment horizontal="center" vertical="center"/>
    </xf>
    <xf numFmtId="1" fontId="80" fillId="9" borderId="11" xfId="0" applyNumberFormat="1" applyFont="1" applyFill="1" applyBorder="1"/>
    <xf numFmtId="2" fontId="47" fillId="0" borderId="5" xfId="1" applyNumberFormat="1" applyFont="1" applyFill="1" applyBorder="1" applyAlignment="1">
      <alignment horizontal="left" vertical="center" wrapText="1"/>
    </xf>
    <xf numFmtId="0" fontId="81" fillId="0" borderId="5" xfId="1" applyFont="1" applyBorder="1" applyAlignment="1">
      <alignment horizontal="center" vertical="center"/>
    </xf>
    <xf numFmtId="1" fontId="81" fillId="0" borderId="5" xfId="1" applyNumberFormat="1" applyFont="1" applyBorder="1" applyAlignment="1">
      <alignment horizontal="center" vertical="center"/>
    </xf>
    <xf numFmtId="1" fontId="81" fillId="4" borderId="5" xfId="1" applyNumberFormat="1" applyFont="1" applyFill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81" fillId="4" borderId="5" xfId="0" applyFont="1" applyFill="1" applyBorder="1" applyAlignment="1">
      <alignment horizontal="center" vertical="center"/>
    </xf>
    <xf numFmtId="1" fontId="80" fillId="9" borderId="20" xfId="0" applyNumberFormat="1" applyFont="1" applyFill="1" applyBorder="1"/>
    <xf numFmtId="1" fontId="80" fillId="9" borderId="21" xfId="0" applyNumberFormat="1" applyFont="1" applyFill="1" applyBorder="1"/>
    <xf numFmtId="0" fontId="46" fillId="0" borderId="13" xfId="0" applyFont="1" applyFill="1" applyBorder="1" applyAlignment="1">
      <alignment horizontal="center" vertical="center" wrapText="1"/>
    </xf>
    <xf numFmtId="1" fontId="81" fillId="0" borderId="7" xfId="1" applyNumberFormat="1" applyFont="1" applyBorder="1" applyAlignment="1">
      <alignment horizontal="center" vertical="center"/>
    </xf>
    <xf numFmtId="1" fontId="81" fillId="4" borderId="7" xfId="1" applyNumberFormat="1" applyFont="1" applyFill="1" applyBorder="1" applyAlignment="1">
      <alignment horizontal="center" vertical="center"/>
    </xf>
    <xf numFmtId="0" fontId="81" fillId="0" borderId="7" xfId="0" applyFont="1" applyBorder="1" applyAlignment="1">
      <alignment horizontal="center" vertical="center"/>
    </xf>
    <xf numFmtId="0" fontId="81" fillId="4" borderId="7" xfId="0" applyFont="1" applyFill="1" applyBorder="1" applyAlignment="1">
      <alignment horizontal="center" vertical="center"/>
    </xf>
    <xf numFmtId="1" fontId="80" fillId="9" borderId="22" xfId="0" applyNumberFormat="1" applyFont="1" applyFill="1" applyBorder="1"/>
    <xf numFmtId="0" fontId="60" fillId="0" borderId="11" xfId="1" applyFont="1" applyBorder="1" applyAlignment="1">
      <alignment horizontal="center" vertical="center"/>
    </xf>
    <xf numFmtId="1" fontId="60" fillId="0" borderId="11" xfId="1" applyNumberFormat="1" applyFont="1" applyBorder="1" applyAlignment="1">
      <alignment horizontal="center" vertical="center"/>
    </xf>
    <xf numFmtId="0" fontId="43" fillId="0" borderId="7" xfId="0" applyFont="1" applyFill="1" applyBorder="1" applyAlignment="1">
      <alignment horizontal="left" vertical="center" wrapText="1"/>
    </xf>
    <xf numFmtId="0" fontId="46" fillId="9" borderId="4" xfId="0" applyFont="1" applyFill="1" applyBorder="1" applyAlignment="1">
      <alignment horizontal="left" vertical="center" wrapText="1"/>
    </xf>
    <xf numFmtId="0" fontId="43" fillId="9" borderId="4" xfId="0" applyFont="1" applyFill="1" applyBorder="1" applyAlignment="1">
      <alignment horizontal="left" vertical="center" wrapText="1"/>
    </xf>
    <xf numFmtId="0" fontId="38" fillId="9" borderId="4" xfId="0" applyFont="1" applyFill="1" applyBorder="1" applyAlignment="1">
      <alignment horizontal="left" vertical="center" wrapText="1"/>
    </xf>
    <xf numFmtId="2" fontId="28" fillId="9" borderId="4" xfId="1" applyNumberFormat="1" applyFont="1" applyFill="1" applyBorder="1" applyAlignment="1">
      <alignment horizontal="left" vertical="center" wrapText="1"/>
    </xf>
    <xf numFmtId="0" fontId="107" fillId="9" borderId="4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left" vertical="center" wrapText="1"/>
    </xf>
    <xf numFmtId="0" fontId="42" fillId="9" borderId="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" fontId="120" fillId="9" borderId="18" xfId="1" applyNumberFormat="1" applyFont="1" applyFill="1" applyBorder="1" applyAlignment="1">
      <alignment horizontal="center"/>
    </xf>
    <xf numFmtId="0" fontId="46" fillId="9" borderId="4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center" vertical="center" wrapText="1"/>
    </xf>
    <xf numFmtId="0" fontId="42" fillId="9" borderId="4" xfId="0" applyFont="1" applyFill="1" applyBorder="1" applyAlignment="1">
      <alignment horizontal="left" vertical="center" wrapText="1"/>
    </xf>
    <xf numFmtId="2" fontId="32" fillId="9" borderId="4" xfId="1" applyNumberFormat="1" applyFont="1" applyFill="1" applyBorder="1" applyAlignment="1">
      <alignment horizontal="left" vertical="center"/>
    </xf>
    <xf numFmtId="0" fontId="69" fillId="9" borderId="4" xfId="0" applyFont="1" applyFill="1" applyBorder="1" applyAlignment="1">
      <alignment horizontal="left" vertical="center" wrapText="1"/>
    </xf>
    <xf numFmtId="0" fontId="69" fillId="9" borderId="4" xfId="0" applyFont="1" applyFill="1" applyBorder="1" applyAlignment="1">
      <alignment horizontal="center" vertical="center" wrapText="1"/>
    </xf>
    <xf numFmtId="0" fontId="64" fillId="9" borderId="4" xfId="0" applyFont="1" applyFill="1" applyBorder="1" applyAlignment="1">
      <alignment horizontal="center" vertical="center" wrapText="1"/>
    </xf>
    <xf numFmtId="0" fontId="83" fillId="9" borderId="4" xfId="0" applyFont="1" applyFill="1" applyBorder="1" applyAlignment="1">
      <alignment vertical="center" wrapText="1"/>
    </xf>
    <xf numFmtId="2" fontId="32" fillId="9" borderId="4" xfId="1" applyNumberFormat="1" applyFont="1" applyFill="1" applyBorder="1" applyAlignment="1">
      <alignment horizontal="left" vertical="center" wrapText="1"/>
    </xf>
    <xf numFmtId="0" fontId="83" fillId="9" borderId="4" xfId="0" applyFont="1" applyFill="1" applyBorder="1" applyAlignment="1">
      <alignment horizontal="left" vertical="center" wrapText="1"/>
    </xf>
    <xf numFmtId="2" fontId="84" fillId="9" borderId="4" xfId="1" applyNumberFormat="1" applyFont="1" applyFill="1" applyBorder="1" applyAlignment="1">
      <alignment horizontal="left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26" fillId="0" borderId="18" xfId="1" applyNumberFormat="1" applyFont="1" applyFill="1" applyBorder="1" applyAlignment="1">
      <alignment horizontal="left" vertical="center" wrapText="1"/>
    </xf>
    <xf numFmtId="2" fontId="32" fillId="9" borderId="4" xfId="1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wrapText="1"/>
    </xf>
    <xf numFmtId="0" fontId="43" fillId="9" borderId="4" xfId="0" applyFont="1" applyFill="1" applyBorder="1" applyAlignment="1">
      <alignment horizontal="center" vertical="center"/>
    </xf>
    <xf numFmtId="0" fontId="129" fillId="0" borderId="4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/>
    </xf>
    <xf numFmtId="2" fontId="60" fillId="0" borderId="11" xfId="1" applyNumberFormat="1" applyFont="1" applyBorder="1" applyAlignment="1">
      <alignment horizontal="center" vertical="center"/>
    </xf>
    <xf numFmtId="0" fontId="85" fillId="4" borderId="11" xfId="1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1" applyFont="1" applyBorder="1" applyAlignment="1">
      <alignment horizontal="center" vertical="center"/>
    </xf>
    <xf numFmtId="0" fontId="78" fillId="4" borderId="11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61" fillId="4" borderId="11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85" fillId="4" borderId="5" xfId="1" applyNumberFormat="1" applyFont="1" applyFill="1" applyBorder="1" applyAlignment="1">
      <alignment horizontal="center" vertical="center"/>
    </xf>
    <xf numFmtId="0" fontId="78" fillId="4" borderId="5" xfId="0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center" vertical="center"/>
    </xf>
    <xf numFmtId="0" fontId="61" fillId="3" borderId="5" xfId="0" applyFont="1" applyFill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wrapText="1"/>
    </xf>
    <xf numFmtId="0" fontId="85" fillId="4" borderId="7" xfId="1" applyNumberFormat="1" applyFont="1" applyFill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78" fillId="4" borderId="7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4" borderId="7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2" fontId="26" fillId="0" borderId="20" xfId="1" applyNumberFormat="1" applyFont="1" applyFill="1" applyBorder="1" applyAlignment="1">
      <alignment horizontal="left" vertical="center"/>
    </xf>
    <xf numFmtId="0" fontId="60" fillId="0" borderId="0" xfId="1" applyFont="1" applyAlignment="1">
      <alignment horizontal="center" vertical="center"/>
    </xf>
    <xf numFmtId="0" fontId="61" fillId="0" borderId="0" xfId="1" applyFont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/>
    </xf>
    <xf numFmtId="2" fontId="32" fillId="0" borderId="8" xfId="1" applyNumberFormat="1" applyFont="1" applyFill="1" applyBorder="1" applyAlignment="1">
      <alignment horizontal="left" vertical="center"/>
    </xf>
    <xf numFmtId="0" fontId="43" fillId="3" borderId="4" xfId="0" applyFont="1" applyFill="1" applyBorder="1" applyAlignment="1">
      <alignment horizontal="left" vertical="center" wrapText="1"/>
    </xf>
    <xf numFmtId="0" fontId="129" fillId="0" borderId="11" xfId="0" applyFont="1" applyFill="1" applyBorder="1" applyAlignment="1">
      <alignment horizontal="left" vertical="center" wrapText="1"/>
    </xf>
    <xf numFmtId="0" fontId="129" fillId="0" borderId="12" xfId="0" applyFont="1" applyFill="1" applyBorder="1" applyAlignment="1">
      <alignment horizontal="left" vertical="center" wrapText="1"/>
    </xf>
    <xf numFmtId="0" fontId="123" fillId="0" borderId="12" xfId="0" applyFont="1" applyFill="1" applyBorder="1" applyAlignment="1">
      <alignment horizontal="left" vertical="center" wrapText="1"/>
    </xf>
    <xf numFmtId="0" fontId="123" fillId="0" borderId="11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4" xfId="0" applyFont="1" applyFill="1" applyBorder="1"/>
    <xf numFmtId="0" fontId="28" fillId="3" borderId="4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center"/>
    </xf>
    <xf numFmtId="0" fontId="129" fillId="0" borderId="11" xfId="0" applyFont="1" applyFill="1" applyBorder="1" applyAlignment="1">
      <alignment horizontal="center" vertical="center" wrapText="1"/>
    </xf>
    <xf numFmtId="2" fontId="28" fillId="3" borderId="4" xfId="0" applyNumberFormat="1" applyFont="1" applyFill="1" applyBorder="1" applyAlignment="1">
      <alignment horizontal="left" vertical="center" wrapText="1"/>
    </xf>
    <xf numFmtId="0" fontId="99" fillId="0" borderId="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center" wrapText="1"/>
    </xf>
    <xf numFmtId="0" fontId="28" fillId="3" borderId="4" xfId="0" applyFont="1" applyFill="1" applyBorder="1" applyAlignment="1">
      <alignment horizontal="left"/>
    </xf>
    <xf numFmtId="0" fontId="28" fillId="3" borderId="4" xfId="0" applyFont="1" applyFill="1" applyBorder="1" applyAlignment="1">
      <alignment horizontal="center" vertical="top" wrapText="1"/>
    </xf>
    <xf numFmtId="0" fontId="28" fillId="3" borderId="4" xfId="0" applyFont="1" applyFill="1" applyBorder="1" applyAlignment="1">
      <alignment horizontal="center" vertical="center"/>
    </xf>
    <xf numFmtId="2" fontId="60" fillId="0" borderId="21" xfId="1" applyNumberFormat="1" applyFont="1" applyFill="1" applyBorder="1" applyAlignment="1">
      <alignment horizontal="left" vertical="center" wrapText="1"/>
    </xf>
    <xf numFmtId="0" fontId="96" fillId="3" borderId="4" xfId="0" applyFont="1" applyFill="1" applyBorder="1" applyAlignment="1">
      <alignment wrapText="1"/>
    </xf>
    <xf numFmtId="0" fontId="40" fillId="9" borderId="4" xfId="0" applyFont="1" applyFill="1" applyBorder="1" applyAlignment="1">
      <alignment horizontal="center" vertical="center" wrapText="1"/>
    </xf>
    <xf numFmtId="0" fontId="117" fillId="9" borderId="4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left" vertical="center" wrapText="1"/>
    </xf>
    <xf numFmtId="0" fontId="113" fillId="3" borderId="4" xfId="0" applyFont="1" applyFill="1" applyBorder="1" applyAlignment="1">
      <alignment horizontal="center" vertical="center"/>
    </xf>
    <xf numFmtId="0" fontId="81" fillId="3" borderId="4" xfId="1" applyFont="1" applyFill="1" applyBorder="1" applyAlignment="1">
      <alignment horizontal="center" vertical="center"/>
    </xf>
    <xf numFmtId="1" fontId="81" fillId="3" borderId="4" xfId="1" applyNumberFormat="1" applyFont="1" applyFill="1" applyBorder="1" applyAlignment="1">
      <alignment horizontal="center" vertical="center"/>
    </xf>
    <xf numFmtId="0" fontId="81" fillId="3" borderId="4" xfId="0" applyFont="1" applyFill="1" applyBorder="1" applyAlignment="1">
      <alignment horizontal="center" vertical="center"/>
    </xf>
    <xf numFmtId="0" fontId="0" fillId="3" borderId="0" xfId="0" applyFill="1"/>
    <xf numFmtId="0" fontId="46" fillId="3" borderId="4" xfId="0" applyFont="1" applyFill="1" applyBorder="1" applyAlignment="1">
      <alignment horizontal="center" vertical="center" wrapText="1"/>
    </xf>
    <xf numFmtId="2" fontId="28" fillId="3" borderId="4" xfId="1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2" fontId="32" fillId="0" borderId="11" xfId="1" applyNumberFormat="1" applyFont="1" applyFill="1" applyBorder="1" applyAlignment="1">
      <alignment horizontal="left" vertical="center" wrapText="1"/>
    </xf>
    <xf numFmtId="0" fontId="81" fillId="0" borderId="11" xfId="1" applyFont="1" applyBorder="1" applyAlignment="1">
      <alignment horizontal="center"/>
    </xf>
    <xf numFmtId="0" fontId="107" fillId="0" borderId="2" xfId="0" applyFont="1" applyFill="1" applyBorder="1" applyAlignment="1">
      <alignment horizontal="center" vertical="center"/>
    </xf>
    <xf numFmtId="1" fontId="61" fillId="9" borderId="4" xfId="0" applyNumberFormat="1" applyFont="1" applyFill="1" applyBorder="1" applyAlignment="1">
      <alignment horizontal="center" vertical="center"/>
    </xf>
    <xf numFmtId="0" fontId="60" fillId="0" borderId="5" xfId="1" applyNumberFormat="1" applyFont="1" applyBorder="1" applyAlignment="1">
      <alignment horizontal="center" vertical="center"/>
    </xf>
    <xf numFmtId="0" fontId="39" fillId="9" borderId="1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left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42" fillId="9" borderId="11" xfId="0" applyFont="1" applyFill="1" applyBorder="1" applyAlignment="1">
      <alignment horizontal="left" vertical="center" wrapText="1"/>
    </xf>
    <xf numFmtId="0" fontId="42" fillId="3" borderId="7" xfId="0" applyFont="1" applyFill="1" applyBorder="1" applyAlignment="1">
      <alignment horizontal="left" vertical="center" wrapText="1"/>
    </xf>
    <xf numFmtId="2" fontId="32" fillId="0" borderId="18" xfId="1" applyNumberFormat="1" applyFont="1" applyFill="1" applyBorder="1" applyAlignment="1">
      <alignment horizontal="left" vertical="center"/>
    </xf>
    <xf numFmtId="0" fontId="121" fillId="0" borderId="7" xfId="0" applyFont="1" applyBorder="1" applyAlignment="1">
      <alignment horizontal="center"/>
    </xf>
    <xf numFmtId="0" fontId="42" fillId="9" borderId="4" xfId="0" applyFont="1" applyFill="1" applyBorder="1" applyAlignment="1">
      <alignment vertical="center" wrapText="1"/>
    </xf>
    <xf numFmtId="0" fontId="45" fillId="9" borderId="4" xfId="0" applyFont="1" applyFill="1" applyBorder="1" applyAlignment="1">
      <alignment horizontal="left" vertical="center" wrapText="1"/>
    </xf>
    <xf numFmtId="0" fontId="113" fillId="0" borderId="7" xfId="0" applyFont="1" applyFill="1" applyBorder="1" applyAlignment="1">
      <alignment horizontal="center" vertical="center"/>
    </xf>
    <xf numFmtId="2" fontId="47" fillId="0" borderId="7" xfId="1" applyNumberFormat="1" applyFont="1" applyFill="1" applyBorder="1" applyAlignment="1">
      <alignment horizontal="left" vertical="center" wrapText="1"/>
    </xf>
    <xf numFmtId="0" fontId="81" fillId="0" borderId="7" xfId="1" applyFont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4" fillId="9" borderId="11" xfId="0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wrapText="1"/>
    </xf>
    <xf numFmtId="2" fontId="32" fillId="0" borderId="7" xfId="1" applyNumberFormat="1" applyFont="1" applyFill="1" applyBorder="1" applyAlignment="1">
      <alignment horizontal="left" vertical="center"/>
    </xf>
    <xf numFmtId="2" fontId="32" fillId="0" borderId="0" xfId="1" applyNumberFormat="1" applyFont="1" applyFill="1" applyBorder="1" applyAlignment="1">
      <alignment horizontal="left" vertical="center" wrapText="1"/>
    </xf>
    <xf numFmtId="0" fontId="80" fillId="0" borderId="5" xfId="1" applyFont="1" applyBorder="1" applyAlignment="1">
      <alignment horizontal="center"/>
    </xf>
    <xf numFmtId="0" fontId="80" fillId="0" borderId="7" xfId="1" applyFont="1" applyBorder="1" applyAlignment="1">
      <alignment horizontal="center"/>
    </xf>
    <xf numFmtId="0" fontId="121" fillId="0" borderId="11" xfId="0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2" fontId="32" fillId="0" borderId="11" xfId="1" applyNumberFormat="1" applyFont="1" applyFill="1" applyBorder="1" applyAlignment="1">
      <alignment horizontal="center" vertical="center"/>
    </xf>
    <xf numFmtId="0" fontId="60" fillId="0" borderId="7" xfId="1" applyNumberFormat="1" applyFont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78" fillId="9" borderId="4" xfId="0" applyFont="1" applyFill="1" applyBorder="1" applyAlignment="1">
      <alignment horizontal="center" vertical="center"/>
    </xf>
    <xf numFmtId="2" fontId="19" fillId="9" borderId="4" xfId="1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2" fontId="19" fillId="0" borderId="18" xfId="1" applyNumberFormat="1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43" fillId="3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132" fillId="3" borderId="4" xfId="0" applyFont="1" applyFill="1" applyBorder="1" applyAlignment="1">
      <alignment horizontal="left" vertical="center" wrapText="1"/>
    </xf>
    <xf numFmtId="0" fontId="102" fillId="3" borderId="4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134" fillId="0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3" fillId="3" borderId="4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0" fontId="96" fillId="3" borderId="8" xfId="0" applyFont="1" applyFill="1" applyBorder="1" applyAlignment="1">
      <alignment horizontal="left" wrapText="1"/>
    </xf>
    <xf numFmtId="0" fontId="39" fillId="0" borderId="7" xfId="0" applyFont="1" applyFill="1" applyBorder="1" applyAlignment="1">
      <alignment vertical="center" wrapText="1"/>
    </xf>
    <xf numFmtId="0" fontId="96" fillId="3" borderId="21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vertical="center" wrapText="1"/>
    </xf>
    <xf numFmtId="0" fontId="64" fillId="3" borderId="4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2" fontId="19" fillId="0" borderId="21" xfId="1" applyNumberFormat="1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9" fillId="2" borderId="5" xfId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85" fillId="0" borderId="0" xfId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5" fillId="2" borderId="33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14" fontId="20" fillId="0" borderId="0" xfId="1" applyNumberFormat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75" fillId="0" borderId="0" xfId="1" applyFont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9" fillId="2" borderId="39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2" borderId="40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1" fillId="9" borderId="0" xfId="1" applyFont="1" applyFill="1" applyAlignment="1">
      <alignment horizontal="center" vertical="center"/>
    </xf>
    <xf numFmtId="0" fontId="101" fillId="9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48" fillId="0" borderId="0" xfId="1" applyFont="1" applyAlignment="1">
      <alignment horizontal="center" vertical="center" wrapText="1"/>
    </xf>
    <xf numFmtId="14" fontId="48" fillId="0" borderId="0" xfId="1" applyNumberFormat="1" applyFont="1" applyAlignment="1">
      <alignment horizontal="center" vertical="center" wrapText="1"/>
    </xf>
    <xf numFmtId="0" fontId="75" fillId="2" borderId="5" xfId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1" fillId="2" borderId="19" xfId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90" fillId="2" borderId="33" xfId="1" applyFont="1" applyFill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09" fillId="6" borderId="4" xfId="1" applyNumberFormat="1" applyFont="1" applyFill="1" applyBorder="1" applyAlignment="1">
      <alignment horizontal="center" vertical="center"/>
    </xf>
    <xf numFmtId="14" fontId="85" fillId="0" borderId="0" xfId="1" applyNumberFormat="1" applyFont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75" fillId="0" borderId="0" xfId="1" applyFont="1" applyBorder="1" applyAlignment="1">
      <alignment horizontal="center" vertical="center" wrapText="1"/>
    </xf>
    <xf numFmtId="0" fontId="115" fillId="9" borderId="4" xfId="1" applyFont="1" applyFill="1" applyBorder="1" applyAlignment="1">
      <alignment horizontal="center" vertical="center" textRotation="90"/>
    </xf>
    <xf numFmtId="0" fontId="6" fillId="4" borderId="33" xfId="1" applyFont="1" applyFill="1" applyBorder="1" applyAlignment="1">
      <alignment horizontal="center" vertical="center" wrapText="1"/>
    </xf>
    <xf numFmtId="0" fontId="53" fillId="4" borderId="31" xfId="0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61" fillId="9" borderId="4" xfId="0" applyFont="1" applyFill="1" applyBorder="1" applyAlignment="1">
      <alignment horizontal="center"/>
    </xf>
    <xf numFmtId="0" fontId="6" fillId="4" borderId="30" xfId="1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30" fillId="2" borderId="43" xfId="1" applyFont="1" applyFill="1" applyBorder="1" applyAlignment="1">
      <alignment horizontal="center" vertical="center" wrapText="1"/>
    </xf>
    <xf numFmtId="0" fontId="30" fillId="2" borderId="31" xfId="1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70" fillId="2" borderId="33" xfId="1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4" fontId="27" fillId="0" borderId="0" xfId="1" applyNumberFormat="1" applyFont="1" applyAlignment="1">
      <alignment horizontal="center" vertical="center" wrapText="1"/>
    </xf>
    <xf numFmtId="0" fontId="70" fillId="2" borderId="30" xfId="1" applyFont="1" applyFill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wrapText="1"/>
    </xf>
    <xf numFmtId="0" fontId="87" fillId="0" borderId="17" xfId="0" applyFont="1" applyBorder="1" applyAlignment="1">
      <alignment horizontal="center" wrapText="1"/>
    </xf>
    <xf numFmtId="0" fontId="81" fillId="0" borderId="0" xfId="1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09" fillId="8" borderId="4" xfId="1" applyNumberFormat="1" applyFont="1" applyFill="1" applyBorder="1" applyAlignment="1">
      <alignment horizontal="center" vertical="center"/>
    </xf>
    <xf numFmtId="0" fontId="109" fillId="8" borderId="17" xfId="1" applyFont="1" applyFill="1" applyBorder="1" applyAlignment="1">
      <alignment horizontal="center" vertical="center"/>
    </xf>
    <xf numFmtId="49" fontId="27" fillId="8" borderId="4" xfId="1" applyNumberFormat="1" applyFont="1" applyFill="1" applyBorder="1" applyAlignment="1">
      <alignment horizontal="center" vertical="center" wrapText="1"/>
    </xf>
    <xf numFmtId="49" fontId="131" fillId="8" borderId="17" xfId="0" applyNumberFormat="1" applyFont="1" applyFill="1" applyBorder="1" applyAlignment="1">
      <alignment horizontal="center" vertical="center" wrapText="1"/>
    </xf>
    <xf numFmtId="49" fontId="109" fillId="8" borderId="8" xfId="1" applyNumberFormat="1" applyFont="1" applyFill="1" applyBorder="1" applyAlignment="1">
      <alignment horizontal="center" vertical="center"/>
    </xf>
    <xf numFmtId="49" fontId="109" fillId="8" borderId="29" xfId="1" applyNumberFormat="1" applyFont="1" applyFill="1" applyBorder="1" applyAlignment="1">
      <alignment horizontal="center" vertical="center"/>
    </xf>
    <xf numFmtId="49" fontId="109" fillId="8" borderId="24" xfId="1" applyNumberFormat="1" applyFont="1" applyFill="1" applyBorder="1" applyAlignment="1">
      <alignment horizontal="center" vertical="center"/>
    </xf>
    <xf numFmtId="0" fontId="27" fillId="0" borderId="37" xfId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9" fillId="8" borderId="32" xfId="1" applyFont="1" applyFill="1" applyBorder="1" applyAlignment="1">
      <alignment horizontal="left" vertical="center" wrapText="1"/>
    </xf>
    <xf numFmtId="0" fontId="130" fillId="8" borderId="2" xfId="0" applyFont="1" applyFill="1" applyBorder="1" applyAlignment="1">
      <alignment horizontal="left" vertical="center" wrapText="1"/>
    </xf>
    <xf numFmtId="0" fontId="6" fillId="8" borderId="19" xfId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49" fontId="18" fillId="8" borderId="8" xfId="1" applyNumberFormat="1" applyFont="1" applyFill="1" applyBorder="1" applyAlignment="1">
      <alignment horizontal="center" vertical="center" wrapText="1"/>
    </xf>
    <xf numFmtId="49" fontId="18" fillId="8" borderId="29" xfId="1" applyNumberFormat="1" applyFont="1" applyFill="1" applyBorder="1" applyAlignment="1">
      <alignment horizontal="center" vertical="center" wrapText="1"/>
    </xf>
    <xf numFmtId="49" fontId="18" fillId="8" borderId="24" xfId="1" applyNumberFormat="1" applyFont="1" applyFill="1" applyBorder="1" applyAlignment="1">
      <alignment horizontal="center" vertical="center" wrapText="1"/>
    </xf>
    <xf numFmtId="0" fontId="14" fillId="8" borderId="10" xfId="1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50" fillId="8" borderId="5" xfId="1" applyFont="1" applyFill="1" applyBorder="1" applyAlignment="1">
      <alignment horizontal="center" vertical="center" wrapText="1"/>
    </xf>
    <xf numFmtId="0" fontId="51" fillId="8" borderId="17" xfId="0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94" fillId="0" borderId="0" xfId="1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120" fillId="0" borderId="17" xfId="1" applyFont="1" applyBorder="1" applyAlignment="1">
      <alignment horizontal="center" vertical="center"/>
    </xf>
    <xf numFmtId="0" fontId="120" fillId="0" borderId="11" xfId="1" applyFont="1" applyBorder="1" applyAlignment="1">
      <alignment horizontal="center" vertical="center"/>
    </xf>
    <xf numFmtId="1" fontId="120" fillId="9" borderId="4" xfId="1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2" fontId="19" fillId="0" borderId="21" xfId="1" applyNumberFormat="1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2" fontId="28" fillId="3" borderId="4" xfId="1" applyNumberFormat="1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129" fillId="3" borderId="4" xfId="0" applyFont="1" applyFill="1" applyBorder="1" applyAlignment="1">
      <alignment horizontal="center" vertical="center" wrapText="1"/>
    </xf>
    <xf numFmtId="0" fontId="135" fillId="3" borderId="4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left" vertical="center" wrapText="1"/>
    </xf>
    <xf numFmtId="0" fontId="103" fillId="0" borderId="4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wrapText="1"/>
    </xf>
    <xf numFmtId="0" fontId="37" fillId="0" borderId="7" xfId="0" applyFont="1" applyFill="1" applyBorder="1" applyAlignment="1">
      <alignment horizontal="left" vertical="center" wrapText="1"/>
    </xf>
    <xf numFmtId="0" fontId="69" fillId="3" borderId="4" xfId="0" applyFont="1" applyFill="1" applyBorder="1" applyAlignment="1">
      <alignment horizontal="left" vertical="center" wrapText="1"/>
    </xf>
    <xf numFmtId="0" fontId="69" fillId="3" borderId="4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left" vertical="center" wrapText="1"/>
    </xf>
    <xf numFmtId="0" fontId="97" fillId="3" borderId="4" xfId="0" applyFont="1" applyFill="1" applyBorder="1" applyAlignment="1">
      <alignment horizontal="left" vertical="center" wrapText="1"/>
    </xf>
    <xf numFmtId="2" fontId="138" fillId="3" borderId="4" xfId="1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60" fillId="0" borderId="23" xfId="1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 wrapText="1"/>
    </xf>
    <xf numFmtId="2" fontId="60" fillId="3" borderId="4" xfId="1" applyNumberFormat="1" applyFont="1" applyFill="1" applyBorder="1" applyAlignment="1">
      <alignment horizontal="left" vertical="center"/>
    </xf>
    <xf numFmtId="0" fontId="60" fillId="3" borderId="4" xfId="0" applyFont="1" applyFill="1" applyBorder="1" applyAlignment="1">
      <alignment horizontal="left" vertical="center" wrapText="1"/>
    </xf>
    <xf numFmtId="0" fontId="60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left" vertical="center" wrapText="1"/>
    </xf>
    <xf numFmtId="0" fontId="83" fillId="3" borderId="4" xfId="0" applyFont="1" applyFill="1" applyBorder="1" applyAlignment="1">
      <alignment horizontal="center" wrapText="1"/>
    </xf>
    <xf numFmtId="0" fontId="46" fillId="3" borderId="4" xfId="0" applyFont="1" applyFill="1" applyBorder="1" applyAlignment="1">
      <alignment horizontal="left" wrapText="1"/>
    </xf>
    <xf numFmtId="0" fontId="46" fillId="3" borderId="4" xfId="0" applyFont="1" applyFill="1" applyBorder="1" applyAlignment="1">
      <alignment horizontal="center" wrapText="1"/>
    </xf>
    <xf numFmtId="0" fontId="118" fillId="3" borderId="4" xfId="0" applyFont="1" applyFill="1" applyBorder="1" applyAlignment="1">
      <alignment horizontal="center" vertical="center" wrapText="1"/>
    </xf>
    <xf numFmtId="0" fontId="69" fillId="3" borderId="4" xfId="0" applyFont="1" applyFill="1" applyBorder="1" applyAlignment="1">
      <alignment horizontal="left" wrapText="1"/>
    </xf>
    <xf numFmtId="0" fontId="67" fillId="3" borderId="4" xfId="0" applyFont="1" applyFill="1" applyBorder="1" applyAlignment="1">
      <alignment horizontal="center" wrapText="1"/>
    </xf>
    <xf numFmtId="0" fontId="139" fillId="3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left" vertical="center" wrapText="1"/>
    </xf>
    <xf numFmtId="2" fontId="32" fillId="3" borderId="4" xfId="1" applyNumberFormat="1" applyFont="1" applyFill="1" applyBorder="1" applyAlignment="1">
      <alignment horizontal="left" vertical="center"/>
    </xf>
    <xf numFmtId="0" fontId="46" fillId="0" borderId="28" xfId="0" applyFont="1" applyFill="1" applyBorder="1" applyAlignment="1">
      <alignment horizontal="left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2" fontId="32" fillId="0" borderId="18" xfId="1" applyNumberFormat="1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2" fontId="26" fillId="0" borderId="2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7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1</xdr:col>
      <xdr:colOff>438150</xdr:colOff>
      <xdr:row>0</xdr:row>
      <xdr:rowOff>781050</xdr:rowOff>
    </xdr:to>
    <xdr:pic>
      <xdr:nvPicPr>
        <xdr:cNvPr id="2448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0"/>
          <a:ext cx="76200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180975</xdr:colOff>
      <xdr:row>0</xdr:row>
      <xdr:rowOff>200025</xdr:rowOff>
    </xdr:from>
    <xdr:to>
      <xdr:col>39</xdr:col>
      <xdr:colOff>180976</xdr:colOff>
      <xdr:row>2</xdr:row>
      <xdr:rowOff>76200</xdr:rowOff>
    </xdr:to>
    <xdr:pic>
      <xdr:nvPicPr>
        <xdr:cNvPr id="244857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49406175" y="200025"/>
          <a:ext cx="20859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-28575</xdr:colOff>
      <xdr:row>0</xdr:row>
      <xdr:rowOff>85725</xdr:rowOff>
    </xdr:from>
    <xdr:to>
      <xdr:col>6</xdr:col>
      <xdr:colOff>-19050</xdr:colOff>
      <xdr:row>1</xdr:row>
      <xdr:rowOff>19050</xdr:rowOff>
    </xdr:to>
    <xdr:pic>
      <xdr:nvPicPr>
        <xdr:cNvPr id="244858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58600" y="85725"/>
          <a:ext cx="9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638175</xdr:colOff>
      <xdr:row>0</xdr:row>
      <xdr:rowOff>847725</xdr:rowOff>
    </xdr:to>
    <xdr:pic>
      <xdr:nvPicPr>
        <xdr:cNvPr id="2309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6287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1038225</xdr:colOff>
      <xdr:row>0</xdr:row>
      <xdr:rowOff>809625</xdr:rowOff>
    </xdr:from>
    <xdr:to>
      <xdr:col>25</xdr:col>
      <xdr:colOff>876300</xdr:colOff>
      <xdr:row>3</xdr:row>
      <xdr:rowOff>247650</xdr:rowOff>
    </xdr:to>
    <xdr:pic>
      <xdr:nvPicPr>
        <xdr:cNvPr id="230981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7214175" y="809625"/>
          <a:ext cx="201930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90121</xdr:colOff>
      <xdr:row>1</xdr:row>
      <xdr:rowOff>0</xdr:rowOff>
    </xdr:from>
    <xdr:to>
      <xdr:col>2</xdr:col>
      <xdr:colOff>40298</xdr:colOff>
      <xdr:row>3</xdr:row>
      <xdr:rowOff>139211</xdr:rowOff>
    </xdr:to>
    <xdr:pic>
      <xdr:nvPicPr>
        <xdr:cNvPr id="230982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121" y="1099038"/>
          <a:ext cx="1085850" cy="138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361950</xdr:rowOff>
    </xdr:from>
    <xdr:to>
      <xdr:col>2</xdr:col>
      <xdr:colOff>1162050</xdr:colOff>
      <xdr:row>3</xdr:row>
      <xdr:rowOff>295275</xdr:rowOff>
    </xdr:to>
    <xdr:pic>
      <xdr:nvPicPr>
        <xdr:cNvPr id="2458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61950"/>
          <a:ext cx="116205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171450</xdr:colOff>
      <xdr:row>0</xdr:row>
      <xdr:rowOff>361950</xdr:rowOff>
    </xdr:from>
    <xdr:to>
      <xdr:col>38</xdr:col>
      <xdr:colOff>123824</xdr:colOff>
      <xdr:row>4</xdr:row>
      <xdr:rowOff>209550</xdr:rowOff>
    </xdr:to>
    <xdr:pic>
      <xdr:nvPicPr>
        <xdr:cNvPr id="245881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46243875" y="361950"/>
          <a:ext cx="17430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314325</xdr:rowOff>
    </xdr:to>
    <xdr:pic>
      <xdr:nvPicPr>
        <xdr:cNvPr id="245882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144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209550</xdr:rowOff>
    </xdr:from>
    <xdr:to>
      <xdr:col>0</xdr:col>
      <xdr:colOff>790575</xdr:colOff>
      <xdr:row>1</xdr:row>
      <xdr:rowOff>390525</xdr:rowOff>
    </xdr:to>
    <xdr:pic>
      <xdr:nvPicPr>
        <xdr:cNvPr id="232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9550"/>
          <a:ext cx="685800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2800350</xdr:colOff>
      <xdr:row>0</xdr:row>
      <xdr:rowOff>9525</xdr:rowOff>
    </xdr:from>
    <xdr:to>
      <xdr:col>5</xdr:col>
      <xdr:colOff>3686175</xdr:colOff>
      <xdr:row>1</xdr:row>
      <xdr:rowOff>104775</xdr:rowOff>
    </xdr:to>
    <xdr:pic>
      <xdr:nvPicPr>
        <xdr:cNvPr id="232026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30225" y="9525"/>
          <a:ext cx="8858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438150</xdr:colOff>
      <xdr:row>1</xdr:row>
      <xdr:rowOff>47625</xdr:rowOff>
    </xdr:from>
    <xdr:to>
      <xdr:col>35</xdr:col>
      <xdr:colOff>304800</xdr:colOff>
      <xdr:row>5</xdr:row>
      <xdr:rowOff>66675</xdr:rowOff>
    </xdr:to>
    <xdr:pic>
      <xdr:nvPicPr>
        <xdr:cNvPr id="232027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2236350" y="695325"/>
          <a:ext cx="386715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409575</xdr:colOff>
      <xdr:row>1</xdr:row>
      <xdr:rowOff>209550</xdr:rowOff>
    </xdr:to>
    <xdr:pic>
      <xdr:nvPicPr>
        <xdr:cNvPr id="2469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962150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102054</xdr:colOff>
      <xdr:row>0</xdr:row>
      <xdr:rowOff>374196</xdr:rowOff>
    </xdr:from>
    <xdr:to>
      <xdr:col>39</xdr:col>
      <xdr:colOff>394606</xdr:colOff>
      <xdr:row>4</xdr:row>
      <xdr:rowOff>164646</xdr:rowOff>
    </xdr:to>
    <xdr:pic>
      <xdr:nvPicPr>
        <xdr:cNvPr id="24692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251429" y="374196"/>
          <a:ext cx="3218088" cy="1831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1051832</xdr:colOff>
      <xdr:row>0</xdr:row>
      <xdr:rowOff>284390</xdr:rowOff>
    </xdr:from>
    <xdr:to>
      <xdr:col>36</xdr:col>
      <xdr:colOff>31296</xdr:colOff>
      <xdr:row>4</xdr:row>
      <xdr:rowOff>107497</xdr:rowOff>
    </xdr:to>
    <xdr:pic>
      <xdr:nvPicPr>
        <xdr:cNvPr id="24693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0037546" y="284390"/>
          <a:ext cx="2143125" cy="186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723900</xdr:colOff>
      <xdr:row>2</xdr:row>
      <xdr:rowOff>371475</xdr:rowOff>
    </xdr:to>
    <xdr:pic>
      <xdr:nvPicPr>
        <xdr:cNvPr id="233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666875" cy="1514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581025</xdr:colOff>
      <xdr:row>0</xdr:row>
      <xdr:rowOff>114300</xdr:rowOff>
    </xdr:from>
    <xdr:to>
      <xdr:col>35</xdr:col>
      <xdr:colOff>523875</xdr:colOff>
      <xdr:row>2</xdr:row>
      <xdr:rowOff>409575</xdr:rowOff>
    </xdr:to>
    <xdr:pic>
      <xdr:nvPicPr>
        <xdr:cNvPr id="23303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47005875" y="114300"/>
          <a:ext cx="22479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952500</xdr:colOff>
      <xdr:row>0</xdr:row>
      <xdr:rowOff>38100</xdr:rowOff>
    </xdr:from>
    <xdr:to>
      <xdr:col>37</xdr:col>
      <xdr:colOff>533400</xdr:colOff>
      <xdr:row>3</xdr:row>
      <xdr:rowOff>342900</xdr:rowOff>
    </xdr:to>
    <xdr:pic>
      <xdr:nvPicPr>
        <xdr:cNvPr id="233031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682400" y="38100"/>
          <a:ext cx="1619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800100</xdr:colOff>
      <xdr:row>1</xdr:row>
      <xdr:rowOff>342900</xdr:rowOff>
    </xdr:to>
    <xdr:pic>
      <xdr:nvPicPr>
        <xdr:cNvPr id="23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63817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3028950</xdr:colOff>
      <xdr:row>0</xdr:row>
      <xdr:rowOff>0</xdr:rowOff>
    </xdr:from>
    <xdr:to>
      <xdr:col>6</xdr:col>
      <xdr:colOff>247650</xdr:colOff>
      <xdr:row>1</xdr:row>
      <xdr:rowOff>257175</xdr:rowOff>
    </xdr:to>
    <xdr:pic>
      <xdr:nvPicPr>
        <xdr:cNvPr id="234099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1372850" y="0"/>
          <a:ext cx="885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323850</xdr:rowOff>
    </xdr:from>
    <xdr:to>
      <xdr:col>34</xdr:col>
      <xdr:colOff>542925</xdr:colOff>
      <xdr:row>6</xdr:row>
      <xdr:rowOff>0</xdr:rowOff>
    </xdr:to>
    <xdr:pic>
      <xdr:nvPicPr>
        <xdr:cNvPr id="234100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92025" y="323850"/>
          <a:ext cx="347662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952500</xdr:colOff>
      <xdr:row>1</xdr:row>
      <xdr:rowOff>38100</xdr:rowOff>
    </xdr:to>
    <xdr:pic>
      <xdr:nvPicPr>
        <xdr:cNvPr id="2479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942975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34</xdr:col>
      <xdr:colOff>914400</xdr:colOff>
      <xdr:row>1</xdr:row>
      <xdr:rowOff>47625</xdr:rowOff>
    </xdr:from>
    <xdr:to>
      <xdr:col>37</xdr:col>
      <xdr:colOff>219075</xdr:colOff>
      <xdr:row>5</xdr:row>
      <xdr:rowOff>742950</xdr:rowOff>
    </xdr:to>
    <xdr:pic>
      <xdr:nvPicPr>
        <xdr:cNvPr id="24792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26250" y="514350"/>
          <a:ext cx="2466975" cy="245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1000125</xdr:colOff>
      <xdr:row>1</xdr:row>
      <xdr:rowOff>342900</xdr:rowOff>
    </xdr:from>
    <xdr:to>
      <xdr:col>33</xdr:col>
      <xdr:colOff>333375</xdr:colOff>
      <xdr:row>6</xdr:row>
      <xdr:rowOff>381000</xdr:rowOff>
    </xdr:to>
    <xdr:pic>
      <xdr:nvPicPr>
        <xdr:cNvPr id="247930" name="Рисунок 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2692300" y="809625"/>
          <a:ext cx="337185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177094</xdr:colOff>
      <xdr:row>0</xdr:row>
      <xdr:rowOff>390879</xdr:rowOff>
    </xdr:from>
    <xdr:to>
      <xdr:col>32</xdr:col>
      <xdr:colOff>987777</xdr:colOff>
      <xdr:row>3</xdr:row>
      <xdr:rowOff>635001</xdr:rowOff>
    </xdr:to>
    <xdr:pic>
      <xdr:nvPicPr>
        <xdr:cNvPr id="2361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5983" y="390879"/>
          <a:ext cx="3703461" cy="292523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115005</xdr:rowOff>
    </xdr:from>
    <xdr:to>
      <xdr:col>2</xdr:col>
      <xdr:colOff>205317</xdr:colOff>
      <xdr:row>3</xdr:row>
      <xdr:rowOff>720725</xdr:rowOff>
    </xdr:to>
    <xdr:pic>
      <xdr:nvPicPr>
        <xdr:cNvPr id="236117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0" y="115005"/>
          <a:ext cx="4156428" cy="3286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846666</xdr:colOff>
      <xdr:row>0</xdr:row>
      <xdr:rowOff>85725</xdr:rowOff>
    </xdr:from>
    <xdr:to>
      <xdr:col>37</xdr:col>
      <xdr:colOff>-1</xdr:colOff>
      <xdr:row>4</xdr:row>
      <xdr:rowOff>228600</xdr:rowOff>
    </xdr:to>
    <xdr:pic>
      <xdr:nvPicPr>
        <xdr:cNvPr id="236118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06666" y="85725"/>
          <a:ext cx="4938889" cy="3705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5"/>
  <sheetViews>
    <sheetView view="pageBreakPreview" topLeftCell="A51" zoomScale="20" zoomScaleNormal="61" zoomScaleSheetLayoutView="20" workbookViewId="0">
      <selection activeCell="X87" sqref="X87"/>
    </sheetView>
  </sheetViews>
  <sheetFormatPr defaultRowHeight="25.5"/>
  <cols>
    <col min="1" max="1" width="13.5703125" style="1" customWidth="1"/>
    <col min="2" max="2" width="13.85546875" style="1" customWidth="1"/>
    <col min="3" max="3" width="66" style="2" customWidth="1"/>
    <col min="4" max="4" width="20.7109375" style="1" customWidth="1"/>
    <col min="5" max="5" width="14.5703125" style="1" customWidth="1"/>
    <col min="6" max="6" width="51.140625" style="1" customWidth="1"/>
    <col min="7" max="7" width="48" style="171" customWidth="1"/>
    <col min="8" max="8" width="42.42578125" style="1" customWidth="1"/>
    <col min="9" max="9" width="40" style="1" customWidth="1"/>
    <col min="10" max="10" width="20.7109375" style="1" customWidth="1"/>
    <col min="11" max="11" width="18.42578125" style="1" customWidth="1"/>
    <col min="12" max="12" width="18.85546875" style="1" customWidth="1"/>
    <col min="13" max="13" width="16.85546875" style="1" customWidth="1"/>
    <col min="14" max="14" width="18.42578125" style="1" customWidth="1"/>
    <col min="15" max="15" width="20.42578125" style="1" customWidth="1"/>
    <col min="16" max="16" width="17.85546875" style="1" customWidth="1"/>
    <col min="17" max="17" width="17" style="137" customWidth="1"/>
    <col min="18" max="18" width="14.7109375" style="1" customWidth="1"/>
    <col min="19" max="19" width="15.5703125" style="1" customWidth="1"/>
    <col min="20" max="20" width="18.85546875" style="1" customWidth="1"/>
    <col min="21" max="21" width="20.5703125" style="137" customWidth="1"/>
    <col min="22" max="22" width="17.5703125" style="1" customWidth="1"/>
    <col min="23" max="23" width="16.140625" style="1" customWidth="1"/>
    <col min="24" max="24" width="16.85546875" style="1" customWidth="1"/>
    <col min="25" max="25" width="17.85546875" style="137" customWidth="1"/>
    <col min="26" max="26" width="18.28515625" style="1" customWidth="1"/>
    <col min="27" max="27" width="19" style="310" customWidth="1"/>
    <col min="28" max="28" width="19.140625" style="1" customWidth="1"/>
    <col min="29" max="29" width="23.5703125" style="137" customWidth="1"/>
    <col min="30" max="30" width="17.85546875" style="1" customWidth="1"/>
    <col min="31" max="31" width="17.7109375" style="1" customWidth="1"/>
    <col min="32" max="32" width="15.7109375" style="1" customWidth="1"/>
    <col min="33" max="33" width="17" style="137" customWidth="1"/>
    <col min="34" max="34" width="17.85546875" style="1" customWidth="1"/>
    <col min="35" max="35" width="17.7109375" style="1" customWidth="1"/>
    <col min="36" max="36" width="22.85546875" style="1" customWidth="1"/>
    <col min="37" max="37" width="17" style="137" customWidth="1"/>
    <col min="38" max="38" width="22.140625" style="1" customWidth="1"/>
    <col min="39" max="16384" width="9.140625" style="1"/>
  </cols>
  <sheetData>
    <row r="1" spans="1:38" s="340" customFormat="1" ht="72" customHeight="1">
      <c r="A1" s="644" t="s">
        <v>38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K1" s="341"/>
    </row>
    <row r="2" spans="1:38" s="340" customFormat="1" ht="72" customHeight="1">
      <c r="A2" s="644" t="s">
        <v>890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G2" s="341"/>
      <c r="AK2" s="341"/>
    </row>
    <row r="3" spans="1:38" s="3" customFormat="1" ht="18" customHeight="1">
      <c r="A3" s="657"/>
      <c r="B3" s="658"/>
      <c r="C3" s="658"/>
      <c r="D3" s="658"/>
      <c r="E3" s="658"/>
      <c r="F3" s="658"/>
      <c r="G3" s="658"/>
      <c r="H3" s="658"/>
      <c r="I3" s="658"/>
      <c r="J3" s="659"/>
      <c r="K3" s="659"/>
      <c r="L3" s="659"/>
      <c r="M3" s="660"/>
      <c r="Q3" s="136"/>
      <c r="U3" s="136"/>
      <c r="Y3" s="136"/>
      <c r="AA3" s="308"/>
      <c r="AC3" s="136"/>
      <c r="AG3" s="136"/>
      <c r="AK3" s="136"/>
    </row>
    <row r="4" spans="1:38" s="340" customFormat="1" ht="57.75" customHeight="1">
      <c r="A4" s="644" t="s">
        <v>891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G4" s="341"/>
      <c r="AK4" s="341"/>
    </row>
    <row r="5" spans="1:38" s="3" customFormat="1" ht="39" customHeight="1" thickBot="1">
      <c r="A5" s="656" t="s">
        <v>5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G5" s="136"/>
      <c r="AK5" s="136"/>
    </row>
    <row r="6" spans="1:38" s="4" customFormat="1" ht="33" customHeight="1">
      <c r="A6" s="647" t="s">
        <v>23</v>
      </c>
      <c r="B6" s="630" t="s">
        <v>4</v>
      </c>
      <c r="C6" s="630" t="s">
        <v>1</v>
      </c>
      <c r="D6" s="630" t="s">
        <v>9</v>
      </c>
      <c r="E6" s="630" t="s">
        <v>7</v>
      </c>
      <c r="F6" s="630" t="s">
        <v>3</v>
      </c>
      <c r="G6" s="632" t="s">
        <v>61</v>
      </c>
      <c r="H6" s="634" t="s">
        <v>62</v>
      </c>
      <c r="I6" s="636" t="s">
        <v>338</v>
      </c>
      <c r="J6" s="641" t="s">
        <v>438</v>
      </c>
      <c r="K6" s="642"/>
      <c r="L6" s="643"/>
      <c r="M6" s="638" t="s">
        <v>456</v>
      </c>
      <c r="N6" s="641" t="s">
        <v>675</v>
      </c>
      <c r="O6" s="642"/>
      <c r="P6" s="642"/>
      <c r="Q6" s="621" t="s">
        <v>544</v>
      </c>
      <c r="R6" s="623" t="s">
        <v>782</v>
      </c>
      <c r="S6" s="624"/>
      <c r="T6" s="625"/>
      <c r="U6" s="621" t="s">
        <v>820</v>
      </c>
      <c r="V6" s="623" t="s">
        <v>922</v>
      </c>
      <c r="W6" s="624"/>
      <c r="X6" s="625"/>
      <c r="Y6" s="621" t="s">
        <v>926</v>
      </c>
      <c r="Z6" s="623" t="s">
        <v>1088</v>
      </c>
      <c r="AA6" s="624"/>
      <c r="AB6" s="625"/>
      <c r="AC6" s="621" t="s">
        <v>1085</v>
      </c>
      <c r="AD6" s="623" t="s">
        <v>1089</v>
      </c>
      <c r="AE6" s="624"/>
      <c r="AF6" s="625"/>
      <c r="AG6" s="621" t="s">
        <v>1090</v>
      </c>
      <c r="AH6" s="623" t="s">
        <v>1091</v>
      </c>
      <c r="AI6" s="624"/>
      <c r="AJ6" s="625"/>
      <c r="AK6" s="621" t="s">
        <v>1201</v>
      </c>
      <c r="AL6" s="627"/>
    </row>
    <row r="7" spans="1:38" s="4" customFormat="1" ht="75.75" customHeight="1">
      <c r="A7" s="648"/>
      <c r="B7" s="631"/>
      <c r="C7" s="631"/>
      <c r="D7" s="631"/>
      <c r="E7" s="631"/>
      <c r="F7" s="631"/>
      <c r="G7" s="633"/>
      <c r="H7" s="635"/>
      <c r="I7" s="637"/>
      <c r="J7" s="108" t="s">
        <v>453</v>
      </c>
      <c r="K7" s="109" t="s">
        <v>454</v>
      </c>
      <c r="L7" s="110" t="s">
        <v>458</v>
      </c>
      <c r="M7" s="639"/>
      <c r="N7" s="108" t="s">
        <v>530</v>
      </c>
      <c r="O7" s="109" t="s">
        <v>531</v>
      </c>
      <c r="P7" s="109" t="s">
        <v>532</v>
      </c>
      <c r="Q7" s="626"/>
      <c r="R7" s="164" t="s">
        <v>783</v>
      </c>
      <c r="S7" s="164" t="s">
        <v>784</v>
      </c>
      <c r="T7" s="164" t="s">
        <v>785</v>
      </c>
      <c r="U7" s="626"/>
      <c r="V7" s="164" t="s">
        <v>923</v>
      </c>
      <c r="W7" s="164" t="s">
        <v>924</v>
      </c>
      <c r="X7" s="164" t="s">
        <v>925</v>
      </c>
      <c r="Y7" s="626"/>
      <c r="Z7" s="164" t="s">
        <v>1082</v>
      </c>
      <c r="AA7" s="309" t="s">
        <v>1083</v>
      </c>
      <c r="AB7" s="164" t="s">
        <v>1084</v>
      </c>
      <c r="AC7" s="626"/>
      <c r="AD7" s="164" t="s">
        <v>1240</v>
      </c>
      <c r="AE7" s="164" t="s">
        <v>1241</v>
      </c>
      <c r="AF7" s="164" t="s">
        <v>1219</v>
      </c>
      <c r="AG7" s="626"/>
      <c r="AH7" s="164" t="s">
        <v>1352</v>
      </c>
      <c r="AI7" s="164" t="s">
        <v>1350</v>
      </c>
      <c r="AJ7" s="164" t="s">
        <v>1369</v>
      </c>
      <c r="AK7" s="626"/>
      <c r="AL7" s="628"/>
    </row>
    <row r="8" spans="1:38" s="5" customFormat="1" ht="152.25" customHeight="1">
      <c r="A8" s="33">
        <f t="shared" ref="A8:A36" si="0">A7+1</f>
        <v>1</v>
      </c>
      <c r="B8" s="28"/>
      <c r="C8" s="48" t="s">
        <v>1059</v>
      </c>
      <c r="D8" s="183"/>
      <c r="E8" s="183" t="s">
        <v>13</v>
      </c>
      <c r="F8" s="48" t="s">
        <v>678</v>
      </c>
      <c r="G8" s="37" t="s">
        <v>679</v>
      </c>
      <c r="H8" s="46" t="s">
        <v>657</v>
      </c>
      <c r="I8" s="131" t="s">
        <v>658</v>
      </c>
      <c r="J8" s="146"/>
      <c r="K8" s="319"/>
      <c r="L8" s="319"/>
      <c r="M8" s="314">
        <f>L8+K8+J8</f>
        <v>0</v>
      </c>
      <c r="N8" s="148"/>
      <c r="O8" s="148"/>
      <c r="P8" s="148"/>
      <c r="Q8" s="315">
        <f>P8+O8+N8</f>
        <v>0</v>
      </c>
      <c r="R8" s="148"/>
      <c r="S8" s="148"/>
      <c r="T8" s="148"/>
      <c r="U8" s="315">
        <f>T8+S8+R8</f>
        <v>0</v>
      </c>
      <c r="V8" s="148"/>
      <c r="W8" s="148"/>
      <c r="X8" s="148">
        <v>4</v>
      </c>
      <c r="Y8" s="315">
        <f>X8+W8+V8</f>
        <v>4</v>
      </c>
      <c r="Z8" s="148">
        <v>3</v>
      </c>
      <c r="AA8" s="316"/>
      <c r="AB8" s="148">
        <v>6</v>
      </c>
      <c r="AC8" s="317">
        <f>Z8+AA8+AB8</f>
        <v>9</v>
      </c>
      <c r="AD8" s="148"/>
      <c r="AE8" s="148"/>
      <c r="AF8" s="148"/>
      <c r="AG8" s="315">
        <f>AF8+AE8+AD8</f>
        <v>0</v>
      </c>
      <c r="AH8" s="148"/>
      <c r="AI8" s="148">
        <v>6</v>
      </c>
      <c r="AJ8" s="148">
        <v>4</v>
      </c>
      <c r="AK8" s="315">
        <f>AJ8+AI8+AH8</f>
        <v>10</v>
      </c>
      <c r="AL8" s="318">
        <f>Y8+U8+Q8+M8+AC8+AG8+AK8</f>
        <v>23</v>
      </c>
    </row>
    <row r="9" spans="1:38" s="5" customFormat="1" ht="121.5" customHeight="1">
      <c r="A9" s="33">
        <f t="shared" si="0"/>
        <v>2</v>
      </c>
      <c r="B9" s="28"/>
      <c r="C9" s="48" t="s">
        <v>928</v>
      </c>
      <c r="D9" s="183">
        <v>1974</v>
      </c>
      <c r="E9" s="183" t="s">
        <v>13</v>
      </c>
      <c r="F9" s="48" t="s">
        <v>929</v>
      </c>
      <c r="G9" s="37" t="s">
        <v>388</v>
      </c>
      <c r="H9" s="46" t="s">
        <v>930</v>
      </c>
      <c r="I9" s="209" t="s">
        <v>931</v>
      </c>
      <c r="J9" s="146"/>
      <c r="K9" s="319"/>
      <c r="L9" s="319"/>
      <c r="M9" s="314">
        <f>L9+K9+J9</f>
        <v>0</v>
      </c>
      <c r="N9" s="148"/>
      <c r="O9" s="148"/>
      <c r="P9" s="148"/>
      <c r="Q9" s="315">
        <f>P9+O9+N9</f>
        <v>0</v>
      </c>
      <c r="R9" s="148"/>
      <c r="S9" s="148"/>
      <c r="T9" s="148"/>
      <c r="U9" s="315">
        <f>T9+S9+R9</f>
        <v>0</v>
      </c>
      <c r="V9" s="148">
        <v>1</v>
      </c>
      <c r="W9" s="148">
        <v>3</v>
      </c>
      <c r="X9" s="148">
        <v>5</v>
      </c>
      <c r="Y9" s="315">
        <f>X9+W9+V9</f>
        <v>9</v>
      </c>
      <c r="Z9" s="148"/>
      <c r="AA9" s="316"/>
      <c r="AB9" s="148"/>
      <c r="AC9" s="317">
        <f>Z9+AA9+AB9</f>
        <v>0</v>
      </c>
      <c r="AD9" s="148"/>
      <c r="AE9" s="148">
        <v>2</v>
      </c>
      <c r="AF9" s="148"/>
      <c r="AG9" s="315">
        <f>AF9+AE9+AD9</f>
        <v>2</v>
      </c>
      <c r="AH9" s="148"/>
      <c r="AI9" s="148">
        <v>5</v>
      </c>
      <c r="AJ9" s="148">
        <v>2</v>
      </c>
      <c r="AK9" s="315">
        <f>AJ9+AI9+AH9</f>
        <v>7</v>
      </c>
      <c r="AL9" s="318">
        <f>Y9+U9+Q9+M9+AC9+AG9+AK9</f>
        <v>18</v>
      </c>
    </row>
    <row r="10" spans="1:38" s="5" customFormat="1" ht="128.25" customHeight="1">
      <c r="A10" s="33">
        <f t="shared" si="0"/>
        <v>3</v>
      </c>
      <c r="B10" s="28"/>
      <c r="C10" s="48" t="s">
        <v>1112</v>
      </c>
      <c r="D10" s="183">
        <v>1989</v>
      </c>
      <c r="E10" s="183" t="s">
        <v>13</v>
      </c>
      <c r="F10" s="48" t="s">
        <v>1115</v>
      </c>
      <c r="G10" s="37" t="s">
        <v>1191</v>
      </c>
      <c r="H10" s="134" t="s">
        <v>1110</v>
      </c>
      <c r="I10" s="56" t="s">
        <v>1114</v>
      </c>
      <c r="J10" s="146"/>
      <c r="K10" s="319"/>
      <c r="L10" s="319"/>
      <c r="M10" s="314">
        <f>L10+K10+J10</f>
        <v>0</v>
      </c>
      <c r="N10" s="148"/>
      <c r="O10" s="148"/>
      <c r="P10" s="148"/>
      <c r="Q10" s="315">
        <f>P10+O10+N10</f>
        <v>0</v>
      </c>
      <c r="R10" s="148"/>
      <c r="S10" s="148"/>
      <c r="T10" s="148"/>
      <c r="U10" s="315">
        <f>T10+S10+R10</f>
        <v>0</v>
      </c>
      <c r="V10" s="148"/>
      <c r="W10" s="148"/>
      <c r="X10" s="148"/>
      <c r="Y10" s="315">
        <f>X10+W10+V10</f>
        <v>0</v>
      </c>
      <c r="Z10" s="148">
        <v>4</v>
      </c>
      <c r="AA10" s="316">
        <v>6</v>
      </c>
      <c r="AB10" s="148">
        <v>7</v>
      </c>
      <c r="AC10" s="317">
        <f>Z10+AA10+AB10</f>
        <v>17</v>
      </c>
      <c r="AD10" s="148"/>
      <c r="AE10" s="148"/>
      <c r="AF10" s="148"/>
      <c r="AG10" s="315">
        <f>AF10+AE10+AD10</f>
        <v>0</v>
      </c>
      <c r="AH10" s="148"/>
      <c r="AI10" s="148"/>
      <c r="AJ10" s="148"/>
      <c r="AK10" s="315">
        <f>AJ10+AI10+AH10</f>
        <v>0</v>
      </c>
      <c r="AL10" s="318">
        <f>Y10+U10+Q10+M10+AC10+AG10+AK10</f>
        <v>17</v>
      </c>
    </row>
    <row r="11" spans="1:38" s="5" customFormat="1" ht="95.25" customHeight="1">
      <c r="A11" s="33">
        <f t="shared" si="0"/>
        <v>4</v>
      </c>
      <c r="B11" s="28"/>
      <c r="C11" s="48" t="s">
        <v>345</v>
      </c>
      <c r="D11" s="183">
        <v>1988</v>
      </c>
      <c r="E11" s="183" t="s">
        <v>13</v>
      </c>
      <c r="F11" s="48" t="s">
        <v>112</v>
      </c>
      <c r="G11" s="295" t="s">
        <v>113</v>
      </c>
      <c r="H11" s="196" t="s">
        <v>96</v>
      </c>
      <c r="I11" s="196" t="s">
        <v>32</v>
      </c>
      <c r="J11" s="146">
        <v>4</v>
      </c>
      <c r="K11" s="146">
        <v>2</v>
      </c>
      <c r="L11" s="146">
        <v>1</v>
      </c>
      <c r="M11" s="314">
        <f>L11+K11+J11</f>
        <v>7</v>
      </c>
      <c r="N11" s="148">
        <v>5</v>
      </c>
      <c r="O11" s="148"/>
      <c r="P11" s="148"/>
      <c r="Q11" s="315">
        <f>P11+O11+N11</f>
        <v>5</v>
      </c>
      <c r="R11" s="148"/>
      <c r="S11" s="148"/>
      <c r="T11" s="148"/>
      <c r="U11" s="315">
        <f>T11+S11+R11</f>
        <v>0</v>
      </c>
      <c r="V11" s="148"/>
      <c r="W11" s="148"/>
      <c r="X11" s="148"/>
      <c r="Y11" s="315">
        <f>X11+W11+V11</f>
        <v>0</v>
      </c>
      <c r="Z11" s="148"/>
      <c r="AA11" s="316"/>
      <c r="AB11" s="148"/>
      <c r="AC11" s="317">
        <f>Z11+AA11+AB11</f>
        <v>0</v>
      </c>
      <c r="AD11" s="148"/>
      <c r="AE11" s="148"/>
      <c r="AF11" s="148"/>
      <c r="AG11" s="315">
        <f>AF11+AE11+AD11</f>
        <v>0</v>
      </c>
      <c r="AH11" s="148"/>
      <c r="AI11" s="148"/>
      <c r="AJ11" s="148"/>
      <c r="AK11" s="315">
        <f>AJ11+AI11+AH11</f>
        <v>0</v>
      </c>
      <c r="AL11" s="318">
        <f>Y11+U11+Q11+M11+AC11+AG11+AK11</f>
        <v>12</v>
      </c>
    </row>
    <row r="12" spans="1:38" s="5" customFormat="1" ht="95.25" customHeight="1">
      <c r="A12" s="33">
        <f t="shared" si="0"/>
        <v>5</v>
      </c>
      <c r="B12" s="28"/>
      <c r="C12" s="48" t="s">
        <v>345</v>
      </c>
      <c r="D12" s="183">
        <v>1988</v>
      </c>
      <c r="E12" s="183" t="s">
        <v>13</v>
      </c>
      <c r="F12" s="48" t="s">
        <v>107</v>
      </c>
      <c r="G12" s="295" t="s">
        <v>95</v>
      </c>
      <c r="H12" s="196" t="s">
        <v>96</v>
      </c>
      <c r="I12" s="196" t="s">
        <v>32</v>
      </c>
      <c r="J12" s="146">
        <v>3</v>
      </c>
      <c r="K12" s="146"/>
      <c r="L12" s="146"/>
      <c r="M12" s="314">
        <f>L12+K12+J12</f>
        <v>3</v>
      </c>
      <c r="N12" s="148"/>
      <c r="O12" s="148"/>
      <c r="P12" s="148"/>
      <c r="Q12" s="315">
        <f>P12+O12+N12</f>
        <v>0</v>
      </c>
      <c r="R12" s="148"/>
      <c r="S12" s="148"/>
      <c r="T12" s="148"/>
      <c r="U12" s="315">
        <f>T12+S12+R12</f>
        <v>0</v>
      </c>
      <c r="V12" s="148"/>
      <c r="W12" s="148"/>
      <c r="X12" s="148"/>
      <c r="Y12" s="315">
        <f>X12+W12+V12</f>
        <v>0</v>
      </c>
      <c r="Z12" s="148">
        <v>2</v>
      </c>
      <c r="AA12" s="316">
        <v>7</v>
      </c>
      <c r="AB12" s="148"/>
      <c r="AC12" s="317">
        <f>Z12+AA12+AB12</f>
        <v>9</v>
      </c>
      <c r="AD12" s="148"/>
      <c r="AE12" s="148"/>
      <c r="AF12" s="148"/>
      <c r="AG12" s="315">
        <f>AF12+AE12+AD12</f>
        <v>0</v>
      </c>
      <c r="AH12" s="148"/>
      <c r="AI12" s="148"/>
      <c r="AJ12" s="148"/>
      <c r="AK12" s="315">
        <f>AJ12+AI12+AH12</f>
        <v>0</v>
      </c>
      <c r="AL12" s="318">
        <f>Y12+U12+Q12+M12+AC12+AG12+AK12</f>
        <v>12</v>
      </c>
    </row>
    <row r="13" spans="1:38" s="4" customFormat="1" ht="136.5" customHeight="1">
      <c r="A13" s="33">
        <f t="shared" si="0"/>
        <v>6</v>
      </c>
      <c r="B13" s="28"/>
      <c r="C13" s="48" t="s">
        <v>848</v>
      </c>
      <c r="D13" s="183"/>
      <c r="E13" s="183" t="s">
        <v>13</v>
      </c>
      <c r="F13" s="48" t="s">
        <v>849</v>
      </c>
      <c r="G13" s="37" t="s">
        <v>850</v>
      </c>
      <c r="H13" s="46" t="s">
        <v>36</v>
      </c>
      <c r="I13" s="209" t="s">
        <v>851</v>
      </c>
      <c r="J13" s="146"/>
      <c r="K13" s="319"/>
      <c r="L13" s="319"/>
      <c r="M13" s="314">
        <f>L13+K13+J13</f>
        <v>0</v>
      </c>
      <c r="N13" s="148"/>
      <c r="O13" s="148"/>
      <c r="P13" s="148"/>
      <c r="Q13" s="315">
        <f>P13+O13+N13</f>
        <v>0</v>
      </c>
      <c r="R13" s="148"/>
      <c r="S13" s="148"/>
      <c r="T13" s="148">
        <v>3</v>
      </c>
      <c r="U13" s="315">
        <f>T13+S13+R13</f>
        <v>3</v>
      </c>
      <c r="V13" s="148"/>
      <c r="W13" s="148"/>
      <c r="X13" s="148"/>
      <c r="Y13" s="315">
        <f>X13+W13+V13</f>
        <v>0</v>
      </c>
      <c r="Z13" s="148"/>
      <c r="AA13" s="316">
        <v>8</v>
      </c>
      <c r="AB13" s="148"/>
      <c r="AC13" s="317">
        <f>Z13+AA13+AB13</f>
        <v>8</v>
      </c>
      <c r="AD13" s="148"/>
      <c r="AE13" s="148"/>
      <c r="AF13" s="148"/>
      <c r="AG13" s="315">
        <f>AF13+AE13+AD13</f>
        <v>0</v>
      </c>
      <c r="AH13" s="148"/>
      <c r="AI13" s="148"/>
      <c r="AJ13" s="148"/>
      <c r="AK13" s="315">
        <f>AJ13+AI13+AH13</f>
        <v>0</v>
      </c>
      <c r="AL13" s="318">
        <f>Y13+U13+Q13+M13+AC13+AG13+AK13</f>
        <v>11</v>
      </c>
    </row>
    <row r="14" spans="1:38" s="4" customFormat="1" ht="136.5" customHeight="1">
      <c r="A14" s="33">
        <f t="shared" si="0"/>
        <v>7</v>
      </c>
      <c r="B14" s="28"/>
      <c r="C14" s="48" t="s">
        <v>654</v>
      </c>
      <c r="D14" s="183">
        <v>1968</v>
      </c>
      <c r="E14" s="183" t="s">
        <v>13</v>
      </c>
      <c r="F14" s="48" t="s">
        <v>678</v>
      </c>
      <c r="G14" s="37" t="s">
        <v>679</v>
      </c>
      <c r="H14" s="46" t="s">
        <v>657</v>
      </c>
      <c r="I14" s="131" t="s">
        <v>658</v>
      </c>
      <c r="J14" s="146"/>
      <c r="K14" s="319"/>
      <c r="L14" s="319"/>
      <c r="M14" s="314">
        <f>L14+K14+J14</f>
        <v>0</v>
      </c>
      <c r="N14" s="148"/>
      <c r="O14" s="148"/>
      <c r="P14" s="148"/>
      <c r="Q14" s="315">
        <f>P14+O14+N14</f>
        <v>0</v>
      </c>
      <c r="R14" s="148"/>
      <c r="S14" s="148"/>
      <c r="T14" s="148"/>
      <c r="U14" s="315">
        <f>T14+S14+R14</f>
        <v>0</v>
      </c>
      <c r="V14" s="148"/>
      <c r="W14" s="148"/>
      <c r="X14" s="148">
        <v>2</v>
      </c>
      <c r="Y14" s="315">
        <f>X14+W14+V14</f>
        <v>2</v>
      </c>
      <c r="Z14" s="148"/>
      <c r="AA14" s="316"/>
      <c r="AB14" s="148">
        <v>5</v>
      </c>
      <c r="AC14" s="317">
        <f>Z14+AA14+AB14</f>
        <v>5</v>
      </c>
      <c r="AD14" s="148"/>
      <c r="AE14" s="148"/>
      <c r="AF14" s="148"/>
      <c r="AG14" s="315">
        <f>AF14+AE14+AD14</f>
        <v>0</v>
      </c>
      <c r="AH14" s="148"/>
      <c r="AI14" s="148">
        <v>3</v>
      </c>
      <c r="AJ14" s="148">
        <v>1</v>
      </c>
      <c r="AK14" s="315">
        <f>AJ14+AI14+AH14</f>
        <v>4</v>
      </c>
      <c r="AL14" s="318">
        <f>Y14+U14+Q14+M14+AC14+AG14+AK14</f>
        <v>11</v>
      </c>
    </row>
    <row r="15" spans="1:38" s="5" customFormat="1" ht="129" customHeight="1">
      <c r="A15" s="33">
        <f t="shared" si="0"/>
        <v>8</v>
      </c>
      <c r="B15" s="28"/>
      <c r="C15" s="48" t="s">
        <v>1364</v>
      </c>
      <c r="D15" s="33"/>
      <c r="E15" s="40" t="s">
        <v>13</v>
      </c>
      <c r="F15" s="48" t="s">
        <v>1347</v>
      </c>
      <c r="G15" s="62" t="s">
        <v>1348</v>
      </c>
      <c r="H15" s="37" t="s">
        <v>1328</v>
      </c>
      <c r="I15" s="32" t="s">
        <v>1365</v>
      </c>
      <c r="J15" s="146"/>
      <c r="K15" s="319"/>
      <c r="L15" s="319"/>
      <c r="M15" s="314">
        <f>L15+K15+J15</f>
        <v>0</v>
      </c>
      <c r="N15" s="148"/>
      <c r="O15" s="148"/>
      <c r="P15" s="148"/>
      <c r="Q15" s="315">
        <f>P15+O15+N15</f>
        <v>0</v>
      </c>
      <c r="R15" s="148"/>
      <c r="S15" s="148"/>
      <c r="T15" s="148"/>
      <c r="U15" s="315">
        <f>T15+S15+R15</f>
        <v>0</v>
      </c>
      <c r="V15" s="148"/>
      <c r="W15" s="148"/>
      <c r="X15" s="148"/>
      <c r="Y15" s="315">
        <f>X15+W15+V15</f>
        <v>0</v>
      </c>
      <c r="Z15" s="148"/>
      <c r="AA15" s="316"/>
      <c r="AB15" s="148"/>
      <c r="AC15" s="317">
        <f>Z15+AA15+AB15</f>
        <v>0</v>
      </c>
      <c r="AD15" s="148"/>
      <c r="AE15" s="148"/>
      <c r="AF15" s="148"/>
      <c r="AG15" s="315">
        <f>AF15+AE15+AD15</f>
        <v>0</v>
      </c>
      <c r="AH15" s="148"/>
      <c r="AI15" s="148">
        <v>4</v>
      </c>
      <c r="AJ15" s="148">
        <v>5</v>
      </c>
      <c r="AK15" s="315">
        <f>AJ15+AI15+AH15</f>
        <v>9</v>
      </c>
      <c r="AL15" s="318">
        <f>Y15+U15+Q15+M15+AC15+AG15+AK15</f>
        <v>9</v>
      </c>
    </row>
    <row r="16" spans="1:38" s="5" customFormat="1" ht="102.75" customHeight="1">
      <c r="A16" s="33">
        <f t="shared" si="0"/>
        <v>9</v>
      </c>
      <c r="B16" s="28"/>
      <c r="C16" s="48" t="s">
        <v>650</v>
      </c>
      <c r="D16" s="183"/>
      <c r="E16" s="183" t="s">
        <v>13</v>
      </c>
      <c r="F16" s="48" t="s">
        <v>651</v>
      </c>
      <c r="G16" s="37" t="s">
        <v>652</v>
      </c>
      <c r="H16" s="46" t="s">
        <v>30</v>
      </c>
      <c r="I16" s="209" t="s">
        <v>476</v>
      </c>
      <c r="J16" s="146">
        <v>0</v>
      </c>
      <c r="K16" s="319"/>
      <c r="L16" s="319"/>
      <c r="M16" s="314">
        <f>L16+K16+J16</f>
        <v>0</v>
      </c>
      <c r="N16" s="148">
        <v>3</v>
      </c>
      <c r="O16" s="148"/>
      <c r="P16" s="148"/>
      <c r="Q16" s="315">
        <f>P16+O16+N16</f>
        <v>3</v>
      </c>
      <c r="R16" s="148"/>
      <c r="S16" s="148"/>
      <c r="T16" s="148">
        <v>2</v>
      </c>
      <c r="U16" s="315">
        <f>T16+S16+R16</f>
        <v>2</v>
      </c>
      <c r="V16" s="148"/>
      <c r="W16" s="148"/>
      <c r="X16" s="148"/>
      <c r="Y16" s="315">
        <f>X16+W16+V16</f>
        <v>0</v>
      </c>
      <c r="Z16" s="148"/>
      <c r="AA16" s="316"/>
      <c r="AB16" s="148"/>
      <c r="AC16" s="317">
        <f>Z16+AA16+AB16</f>
        <v>0</v>
      </c>
      <c r="AD16" s="148">
        <v>2</v>
      </c>
      <c r="AE16" s="148"/>
      <c r="AF16" s="148">
        <v>2</v>
      </c>
      <c r="AG16" s="315">
        <f>AF16+AE16+AD16</f>
        <v>4</v>
      </c>
      <c r="AH16" s="148"/>
      <c r="AI16" s="148"/>
      <c r="AJ16" s="148"/>
      <c r="AK16" s="315">
        <f>AJ16+AI16+AH16</f>
        <v>0</v>
      </c>
      <c r="AL16" s="318">
        <f>Y16+U16+Q16+M16+AC16+AG16+AK16</f>
        <v>9</v>
      </c>
    </row>
    <row r="17" spans="1:38" s="5" customFormat="1" ht="140.25" customHeight="1">
      <c r="A17" s="33">
        <f t="shared" si="0"/>
        <v>10</v>
      </c>
      <c r="B17" s="28"/>
      <c r="C17" s="48" t="s">
        <v>356</v>
      </c>
      <c r="D17" s="183"/>
      <c r="E17" s="183" t="s">
        <v>13</v>
      </c>
      <c r="F17" s="48" t="s">
        <v>642</v>
      </c>
      <c r="G17" s="37" t="s">
        <v>643</v>
      </c>
      <c r="H17" s="46" t="s">
        <v>6</v>
      </c>
      <c r="I17" s="209" t="s">
        <v>131</v>
      </c>
      <c r="J17" s="146">
        <v>0</v>
      </c>
      <c r="K17" s="319"/>
      <c r="L17" s="319"/>
      <c r="M17" s="314">
        <f>L17+K17+J17</f>
        <v>0</v>
      </c>
      <c r="N17" s="148">
        <v>9</v>
      </c>
      <c r="O17" s="148"/>
      <c r="P17" s="148"/>
      <c r="Q17" s="315">
        <f>P17+O17+N17</f>
        <v>9</v>
      </c>
      <c r="R17" s="148"/>
      <c r="S17" s="148"/>
      <c r="T17" s="148"/>
      <c r="U17" s="315">
        <f>T17+S17+R17</f>
        <v>0</v>
      </c>
      <c r="V17" s="148"/>
      <c r="W17" s="148"/>
      <c r="X17" s="148"/>
      <c r="Y17" s="315">
        <f>X17+W17+V17</f>
        <v>0</v>
      </c>
      <c r="Z17" s="148"/>
      <c r="AA17" s="316"/>
      <c r="AB17" s="148"/>
      <c r="AC17" s="317">
        <f>Z17+AA17+AB17</f>
        <v>0</v>
      </c>
      <c r="AD17" s="148"/>
      <c r="AE17" s="148"/>
      <c r="AF17" s="148"/>
      <c r="AG17" s="315">
        <f>AF17+AE17+AD17</f>
        <v>0</v>
      </c>
      <c r="AH17" s="148"/>
      <c r="AI17" s="148"/>
      <c r="AJ17" s="148"/>
      <c r="AK17" s="315">
        <f>AJ17+AI17+AH17</f>
        <v>0</v>
      </c>
      <c r="AL17" s="318">
        <f>Y17+U17+Q17+M17+AC17+AG17+AK17</f>
        <v>9</v>
      </c>
    </row>
    <row r="18" spans="1:38" s="5" customFormat="1" ht="126.75" customHeight="1">
      <c r="A18" s="33">
        <f t="shared" si="0"/>
        <v>11</v>
      </c>
      <c r="B18" s="28"/>
      <c r="C18" s="48" t="s">
        <v>519</v>
      </c>
      <c r="D18" s="183">
        <v>1968</v>
      </c>
      <c r="E18" s="183" t="s">
        <v>13</v>
      </c>
      <c r="F18" s="48" t="s">
        <v>644</v>
      </c>
      <c r="G18" s="37" t="s">
        <v>645</v>
      </c>
      <c r="H18" s="46" t="s">
        <v>152</v>
      </c>
      <c r="I18" s="209" t="s">
        <v>153</v>
      </c>
      <c r="J18" s="146">
        <v>0</v>
      </c>
      <c r="K18" s="319"/>
      <c r="L18" s="319"/>
      <c r="M18" s="314">
        <f>L18+K18+J18</f>
        <v>0</v>
      </c>
      <c r="N18" s="148">
        <v>8</v>
      </c>
      <c r="O18" s="148"/>
      <c r="P18" s="148"/>
      <c r="Q18" s="315">
        <f>P18+O18+N18</f>
        <v>8</v>
      </c>
      <c r="R18" s="148"/>
      <c r="S18" s="148"/>
      <c r="T18" s="148"/>
      <c r="U18" s="315">
        <f>T18+S18+R18</f>
        <v>0</v>
      </c>
      <c r="V18" s="148"/>
      <c r="W18" s="148"/>
      <c r="X18" s="148"/>
      <c r="Y18" s="315">
        <f>X18+W18+V18</f>
        <v>0</v>
      </c>
      <c r="Z18" s="148"/>
      <c r="AA18" s="316"/>
      <c r="AB18" s="148"/>
      <c r="AC18" s="317">
        <f>Z18+AA18+AB18</f>
        <v>0</v>
      </c>
      <c r="AD18" s="148"/>
      <c r="AE18" s="148"/>
      <c r="AF18" s="148"/>
      <c r="AG18" s="315">
        <f>AF18+AE18+AD18</f>
        <v>0</v>
      </c>
      <c r="AH18" s="148"/>
      <c r="AI18" s="148"/>
      <c r="AJ18" s="148"/>
      <c r="AK18" s="315">
        <f>AJ18+AI18+AH18</f>
        <v>0</v>
      </c>
      <c r="AL18" s="318">
        <f>Y18+U18+Q18+M18+AC18+AG18+AK18</f>
        <v>8</v>
      </c>
    </row>
    <row r="19" spans="1:38" s="5" customFormat="1" ht="96" customHeight="1">
      <c r="A19" s="33">
        <f t="shared" si="0"/>
        <v>12</v>
      </c>
      <c r="B19" s="28"/>
      <c r="C19" s="142" t="s">
        <v>1192</v>
      </c>
      <c r="D19" s="33"/>
      <c r="E19" s="40" t="s">
        <v>13</v>
      </c>
      <c r="F19" s="142" t="s">
        <v>1173</v>
      </c>
      <c r="G19" s="37" t="s">
        <v>1172</v>
      </c>
      <c r="H19" s="32" t="s">
        <v>1166</v>
      </c>
      <c r="I19" s="32" t="s">
        <v>481</v>
      </c>
      <c r="J19" s="146"/>
      <c r="K19" s="319"/>
      <c r="L19" s="319"/>
      <c r="M19" s="314">
        <f>L19+K19+J19</f>
        <v>0</v>
      </c>
      <c r="N19" s="148"/>
      <c r="O19" s="148"/>
      <c r="P19" s="148"/>
      <c r="Q19" s="315">
        <f>P19+O19+N19</f>
        <v>0</v>
      </c>
      <c r="R19" s="148"/>
      <c r="S19" s="148"/>
      <c r="T19" s="148"/>
      <c r="U19" s="315">
        <f>T19+S19+R19</f>
        <v>0</v>
      </c>
      <c r="V19" s="148"/>
      <c r="W19" s="148"/>
      <c r="X19" s="148"/>
      <c r="Y19" s="315">
        <f>X19+W19+V19</f>
        <v>0</v>
      </c>
      <c r="Z19" s="148"/>
      <c r="AA19" s="316">
        <v>4</v>
      </c>
      <c r="AB19" s="148">
        <v>3</v>
      </c>
      <c r="AC19" s="317">
        <f>Z19+AA19+AB19</f>
        <v>7</v>
      </c>
      <c r="AD19" s="148"/>
      <c r="AE19" s="148"/>
      <c r="AF19" s="148"/>
      <c r="AG19" s="315">
        <f>AF19+AE19+AD19</f>
        <v>0</v>
      </c>
      <c r="AH19" s="148"/>
      <c r="AI19" s="148"/>
      <c r="AJ19" s="148"/>
      <c r="AK19" s="315">
        <f>AJ19+AI19+AH19</f>
        <v>0</v>
      </c>
      <c r="AL19" s="318">
        <f>Y19+U19+Q19+M19+AC19+AG19+AK19</f>
        <v>7</v>
      </c>
    </row>
    <row r="20" spans="1:38" s="5" customFormat="1" ht="94.5" customHeight="1">
      <c r="A20" s="33">
        <f t="shared" si="0"/>
        <v>13</v>
      </c>
      <c r="B20" s="28"/>
      <c r="C20" s="48" t="s">
        <v>932</v>
      </c>
      <c r="D20" s="183"/>
      <c r="E20" s="183" t="s">
        <v>13</v>
      </c>
      <c r="F20" s="48" t="s">
        <v>933</v>
      </c>
      <c r="G20" s="37" t="s">
        <v>1068</v>
      </c>
      <c r="H20" s="46" t="s">
        <v>30</v>
      </c>
      <c r="I20" s="209" t="s">
        <v>934</v>
      </c>
      <c r="J20" s="146"/>
      <c r="K20" s="319"/>
      <c r="L20" s="319"/>
      <c r="M20" s="314">
        <f>L20+K20+J20</f>
        <v>0</v>
      </c>
      <c r="N20" s="148"/>
      <c r="O20" s="148"/>
      <c r="P20" s="148"/>
      <c r="Q20" s="315">
        <f>P20+O20+N20</f>
        <v>0</v>
      </c>
      <c r="R20" s="148"/>
      <c r="S20" s="148"/>
      <c r="T20" s="148"/>
      <c r="U20" s="315">
        <f>T20+S20+R20</f>
        <v>0</v>
      </c>
      <c r="V20" s="148">
        <v>2</v>
      </c>
      <c r="W20" s="148">
        <v>2</v>
      </c>
      <c r="X20" s="148">
        <v>3</v>
      </c>
      <c r="Y20" s="315">
        <f>X20+W20+V20</f>
        <v>7</v>
      </c>
      <c r="Z20" s="148"/>
      <c r="AA20" s="316"/>
      <c r="AB20" s="148"/>
      <c r="AC20" s="317">
        <f>Z20+AA20+AB20</f>
        <v>0</v>
      </c>
      <c r="AD20" s="148"/>
      <c r="AE20" s="148"/>
      <c r="AF20" s="148"/>
      <c r="AG20" s="315">
        <f>AF20+AE20+AD20</f>
        <v>0</v>
      </c>
      <c r="AH20" s="148"/>
      <c r="AI20" s="148"/>
      <c r="AJ20" s="148"/>
      <c r="AK20" s="315">
        <f>AJ20+AI20+AH20</f>
        <v>0</v>
      </c>
      <c r="AL20" s="318">
        <f>Y20+U20+Q20+M20+AC20+AG20+AK20</f>
        <v>7</v>
      </c>
    </row>
    <row r="21" spans="1:38" s="5" customFormat="1" ht="118.5" customHeight="1">
      <c r="A21" s="33">
        <f t="shared" si="0"/>
        <v>14</v>
      </c>
      <c r="B21" s="28"/>
      <c r="C21" s="48" t="s">
        <v>358</v>
      </c>
      <c r="D21" s="183">
        <v>1980</v>
      </c>
      <c r="E21" s="183" t="s">
        <v>13</v>
      </c>
      <c r="F21" s="48" t="s">
        <v>132</v>
      </c>
      <c r="G21" s="37" t="s">
        <v>646</v>
      </c>
      <c r="H21" s="46" t="s">
        <v>133</v>
      </c>
      <c r="I21" s="209" t="s">
        <v>134</v>
      </c>
      <c r="J21" s="146">
        <v>0</v>
      </c>
      <c r="K21" s="319"/>
      <c r="L21" s="319"/>
      <c r="M21" s="314">
        <f>L21+K21+J21</f>
        <v>0</v>
      </c>
      <c r="N21" s="148">
        <v>7</v>
      </c>
      <c r="O21" s="148"/>
      <c r="P21" s="148"/>
      <c r="Q21" s="315">
        <f>P21+O21+N21</f>
        <v>7</v>
      </c>
      <c r="R21" s="148"/>
      <c r="S21" s="148"/>
      <c r="T21" s="148"/>
      <c r="U21" s="315">
        <f>T21+S21+R21</f>
        <v>0</v>
      </c>
      <c r="V21" s="148"/>
      <c r="W21" s="148"/>
      <c r="X21" s="148"/>
      <c r="Y21" s="315">
        <f>X21+W21+V21</f>
        <v>0</v>
      </c>
      <c r="Z21" s="148"/>
      <c r="AA21" s="316"/>
      <c r="AB21" s="148"/>
      <c r="AC21" s="317">
        <f>Z21+AA21+AB21</f>
        <v>0</v>
      </c>
      <c r="AD21" s="148"/>
      <c r="AE21" s="148"/>
      <c r="AF21" s="148"/>
      <c r="AG21" s="315">
        <f>AF21+AE21+AD21</f>
        <v>0</v>
      </c>
      <c r="AH21" s="148"/>
      <c r="AI21" s="148"/>
      <c r="AJ21" s="148"/>
      <c r="AK21" s="315">
        <f>AJ21+AI21+AH21</f>
        <v>0</v>
      </c>
      <c r="AL21" s="318">
        <f>Y21+U21+Q21+M21+AC21+AG21+AK21</f>
        <v>7</v>
      </c>
    </row>
    <row r="22" spans="1:38" s="5" customFormat="1" ht="93.75" customHeight="1">
      <c r="A22" s="33">
        <f t="shared" si="0"/>
        <v>15</v>
      </c>
      <c r="B22" s="28"/>
      <c r="C22" s="48" t="s">
        <v>59</v>
      </c>
      <c r="D22" s="183"/>
      <c r="E22" s="183" t="s">
        <v>13</v>
      </c>
      <c r="F22" s="48" t="s">
        <v>439</v>
      </c>
      <c r="G22" s="37" t="s">
        <v>440</v>
      </c>
      <c r="H22" s="46" t="s">
        <v>164</v>
      </c>
      <c r="I22" s="209" t="s">
        <v>661</v>
      </c>
      <c r="J22" s="146"/>
      <c r="K22" s="319"/>
      <c r="L22" s="319"/>
      <c r="M22" s="314">
        <f>L22+K22+J22</f>
        <v>0</v>
      </c>
      <c r="N22" s="148"/>
      <c r="O22" s="148"/>
      <c r="P22" s="148"/>
      <c r="Q22" s="315">
        <f>P22+O22+N22</f>
        <v>0</v>
      </c>
      <c r="R22" s="148"/>
      <c r="S22" s="148"/>
      <c r="T22" s="148"/>
      <c r="U22" s="315">
        <f>T22+S22+R22</f>
        <v>0</v>
      </c>
      <c r="V22" s="148"/>
      <c r="W22" s="148"/>
      <c r="X22" s="148">
        <v>6</v>
      </c>
      <c r="Y22" s="315">
        <f>X22+W22+V22</f>
        <v>6</v>
      </c>
      <c r="Z22" s="148"/>
      <c r="AA22" s="316"/>
      <c r="AB22" s="148"/>
      <c r="AC22" s="317">
        <f>Z22+AA22+AB22</f>
        <v>0</v>
      </c>
      <c r="AD22" s="148"/>
      <c r="AE22" s="148"/>
      <c r="AF22" s="148"/>
      <c r="AG22" s="315">
        <f>AF22+AE22+AD22</f>
        <v>0</v>
      </c>
      <c r="AH22" s="148"/>
      <c r="AI22" s="148"/>
      <c r="AJ22" s="148"/>
      <c r="AK22" s="315">
        <f>AJ22+AI22+AH22</f>
        <v>0</v>
      </c>
      <c r="AL22" s="318">
        <f>Y22+U22+Q22+M22+AC22+AG22+AK22</f>
        <v>6</v>
      </c>
    </row>
    <row r="23" spans="1:38" s="5" customFormat="1" ht="107.25" customHeight="1">
      <c r="A23" s="33">
        <f t="shared" si="0"/>
        <v>16</v>
      </c>
      <c r="B23" s="28"/>
      <c r="C23" s="48" t="s">
        <v>647</v>
      </c>
      <c r="D23" s="183">
        <v>1962</v>
      </c>
      <c r="E23" s="183" t="s">
        <v>13</v>
      </c>
      <c r="F23" s="48" t="s">
        <v>524</v>
      </c>
      <c r="G23" s="37" t="s">
        <v>525</v>
      </c>
      <c r="H23" s="46" t="s">
        <v>152</v>
      </c>
      <c r="I23" s="209" t="s">
        <v>153</v>
      </c>
      <c r="J23" s="146">
        <v>0</v>
      </c>
      <c r="K23" s="319"/>
      <c r="L23" s="319"/>
      <c r="M23" s="314">
        <f>L23+K23+J23</f>
        <v>0</v>
      </c>
      <c r="N23" s="148">
        <v>6</v>
      </c>
      <c r="O23" s="148"/>
      <c r="P23" s="148"/>
      <c r="Q23" s="315">
        <f>P23+O23+N23</f>
        <v>6</v>
      </c>
      <c r="R23" s="148"/>
      <c r="S23" s="148"/>
      <c r="T23" s="148"/>
      <c r="U23" s="315">
        <f>T23+S23+R23</f>
        <v>0</v>
      </c>
      <c r="V23" s="148"/>
      <c r="W23" s="148"/>
      <c r="X23" s="148"/>
      <c r="Y23" s="315">
        <f>X23+W23+V23</f>
        <v>0</v>
      </c>
      <c r="Z23" s="148"/>
      <c r="AA23" s="316"/>
      <c r="AB23" s="148"/>
      <c r="AC23" s="317">
        <f>Z23+AA23+AB23</f>
        <v>0</v>
      </c>
      <c r="AD23" s="148"/>
      <c r="AE23" s="148"/>
      <c r="AF23" s="148"/>
      <c r="AG23" s="315">
        <f>AF23+AE23+AD23</f>
        <v>0</v>
      </c>
      <c r="AH23" s="148"/>
      <c r="AI23" s="148"/>
      <c r="AJ23" s="148"/>
      <c r="AK23" s="315">
        <f>AJ23+AI23+AH23</f>
        <v>0</v>
      </c>
      <c r="AL23" s="318">
        <f>Y23+U23+Q23+M23+AC23+AG23+AK23</f>
        <v>6</v>
      </c>
    </row>
    <row r="24" spans="1:38" s="5" customFormat="1" ht="90.75" customHeight="1">
      <c r="A24" s="33">
        <f t="shared" si="0"/>
        <v>17</v>
      </c>
      <c r="B24" s="28"/>
      <c r="C24" s="48" t="s">
        <v>431</v>
      </c>
      <c r="D24" s="183"/>
      <c r="E24" s="183" t="s">
        <v>13</v>
      </c>
      <c r="F24" s="48" t="s">
        <v>424</v>
      </c>
      <c r="G24" s="37" t="s">
        <v>435</v>
      </c>
      <c r="H24" s="46" t="s">
        <v>425</v>
      </c>
      <c r="I24" s="209" t="s">
        <v>426</v>
      </c>
      <c r="J24" s="320">
        <v>0</v>
      </c>
      <c r="K24" s="320">
        <v>3</v>
      </c>
      <c r="L24" s="320">
        <v>2</v>
      </c>
      <c r="M24" s="314">
        <f>L24+K24+J24</f>
        <v>5</v>
      </c>
      <c r="N24" s="148"/>
      <c r="O24" s="148"/>
      <c r="P24" s="148"/>
      <c r="Q24" s="315">
        <f>P24+O24+N24</f>
        <v>0</v>
      </c>
      <c r="R24" s="148">
        <v>0</v>
      </c>
      <c r="S24" s="148"/>
      <c r="T24" s="148">
        <v>0</v>
      </c>
      <c r="U24" s="315">
        <f>T24+S24+R24</f>
        <v>0</v>
      </c>
      <c r="V24" s="148"/>
      <c r="W24" s="148"/>
      <c r="X24" s="148"/>
      <c r="Y24" s="315">
        <f>X24+W24+V24</f>
        <v>0</v>
      </c>
      <c r="Z24" s="148"/>
      <c r="AA24" s="316"/>
      <c r="AB24" s="148"/>
      <c r="AC24" s="317">
        <f>Z24+AA24+AB24</f>
        <v>0</v>
      </c>
      <c r="AD24" s="148"/>
      <c r="AE24" s="148"/>
      <c r="AF24" s="148"/>
      <c r="AG24" s="315">
        <f>AF24+AE24+AD24</f>
        <v>0</v>
      </c>
      <c r="AH24" s="148"/>
      <c r="AI24" s="148"/>
      <c r="AJ24" s="148"/>
      <c r="AK24" s="315">
        <f>AJ24+AI24+AH24</f>
        <v>0</v>
      </c>
      <c r="AL24" s="318">
        <f>Y24+U24+Q24+M24+AC24+AG24+AK24</f>
        <v>5</v>
      </c>
    </row>
    <row r="25" spans="1:38" s="5" customFormat="1" ht="102.75" customHeight="1">
      <c r="A25" s="33">
        <f t="shared" si="0"/>
        <v>18</v>
      </c>
      <c r="B25" s="28"/>
      <c r="C25" s="48" t="s">
        <v>1112</v>
      </c>
      <c r="D25" s="183">
        <v>1989</v>
      </c>
      <c r="E25" s="183" t="s">
        <v>13</v>
      </c>
      <c r="F25" s="48" t="s">
        <v>1113</v>
      </c>
      <c r="G25" s="37" t="s">
        <v>1202</v>
      </c>
      <c r="H25" s="134" t="s">
        <v>1110</v>
      </c>
      <c r="I25" s="56" t="s">
        <v>1114</v>
      </c>
      <c r="J25" s="146"/>
      <c r="K25" s="319"/>
      <c r="L25" s="319"/>
      <c r="M25" s="314">
        <f>L25+K25+J25</f>
        <v>0</v>
      </c>
      <c r="N25" s="148"/>
      <c r="O25" s="148"/>
      <c r="P25" s="148"/>
      <c r="Q25" s="315">
        <f>P25+O25+N25</f>
        <v>0</v>
      </c>
      <c r="R25" s="148"/>
      <c r="S25" s="148"/>
      <c r="T25" s="148"/>
      <c r="U25" s="315">
        <f>T25+S25+R25</f>
        <v>0</v>
      </c>
      <c r="V25" s="148"/>
      <c r="W25" s="148"/>
      <c r="X25" s="148"/>
      <c r="Y25" s="315">
        <f>X25+W25+V25</f>
        <v>0</v>
      </c>
      <c r="Z25" s="148">
        <v>5</v>
      </c>
      <c r="AA25" s="316"/>
      <c r="AB25" s="148"/>
      <c r="AC25" s="317">
        <f>Z25+AA25+AB25</f>
        <v>5</v>
      </c>
      <c r="AD25" s="148"/>
      <c r="AE25" s="148"/>
      <c r="AF25" s="148"/>
      <c r="AG25" s="315">
        <f>AF25+AE25+AD25</f>
        <v>0</v>
      </c>
      <c r="AH25" s="148"/>
      <c r="AI25" s="148"/>
      <c r="AJ25" s="148"/>
      <c r="AK25" s="315">
        <f>AJ25+AI25+AH25</f>
        <v>0</v>
      </c>
      <c r="AL25" s="318">
        <f>Y25+U25+Q25+M25+AC25+AG25+AK25</f>
        <v>5</v>
      </c>
    </row>
    <row r="26" spans="1:38" s="5" customFormat="1" ht="126" customHeight="1">
      <c r="A26" s="33">
        <f t="shared" si="0"/>
        <v>19</v>
      </c>
      <c r="B26" s="28"/>
      <c r="C26" s="48" t="s">
        <v>1366</v>
      </c>
      <c r="D26" s="33">
        <v>1975</v>
      </c>
      <c r="E26" s="40" t="s">
        <v>13</v>
      </c>
      <c r="F26" s="48" t="s">
        <v>1367</v>
      </c>
      <c r="G26" s="62" t="s">
        <v>1368</v>
      </c>
      <c r="H26" s="32" t="s">
        <v>1340</v>
      </c>
      <c r="I26" s="32" t="s">
        <v>1338</v>
      </c>
      <c r="J26" s="146"/>
      <c r="K26" s="319"/>
      <c r="L26" s="319"/>
      <c r="M26" s="314"/>
      <c r="N26" s="148"/>
      <c r="O26" s="148"/>
      <c r="P26" s="148"/>
      <c r="Q26" s="315"/>
      <c r="R26" s="148"/>
      <c r="S26" s="148"/>
      <c r="T26" s="148"/>
      <c r="U26" s="315"/>
      <c r="V26" s="148"/>
      <c r="W26" s="148"/>
      <c r="X26" s="148"/>
      <c r="Y26" s="315"/>
      <c r="Z26" s="148"/>
      <c r="AA26" s="316"/>
      <c r="AB26" s="148"/>
      <c r="AC26" s="317"/>
      <c r="AD26" s="148"/>
      <c r="AE26" s="148"/>
      <c r="AF26" s="148"/>
      <c r="AG26" s="315"/>
      <c r="AH26" s="148"/>
      <c r="AI26" s="148">
        <v>2</v>
      </c>
      <c r="AJ26" s="148">
        <v>3</v>
      </c>
      <c r="AK26" s="315">
        <f>AJ26+AI26+AH26</f>
        <v>5</v>
      </c>
      <c r="AL26" s="318">
        <f>Y26+U26+Q26+M26+AC26+AG26+AK26</f>
        <v>5</v>
      </c>
    </row>
    <row r="27" spans="1:38" s="5" customFormat="1" ht="126" customHeight="1">
      <c r="A27" s="33">
        <f t="shared" si="0"/>
        <v>20</v>
      </c>
      <c r="B27" s="28"/>
      <c r="C27" s="48" t="s">
        <v>1116</v>
      </c>
      <c r="D27" s="183"/>
      <c r="E27" s="183" t="s">
        <v>13</v>
      </c>
      <c r="F27" s="48" t="s">
        <v>1139</v>
      </c>
      <c r="G27" s="37" t="s">
        <v>1140</v>
      </c>
      <c r="H27" s="46" t="s">
        <v>1117</v>
      </c>
      <c r="I27" s="209" t="s">
        <v>1118</v>
      </c>
      <c r="J27" s="146"/>
      <c r="K27" s="319"/>
      <c r="L27" s="319"/>
      <c r="M27" s="314">
        <f>L27+K27+J27</f>
        <v>0</v>
      </c>
      <c r="N27" s="148"/>
      <c r="O27" s="148"/>
      <c r="P27" s="148"/>
      <c r="Q27" s="315">
        <f>P27+O27+N27</f>
        <v>0</v>
      </c>
      <c r="R27" s="148"/>
      <c r="S27" s="148"/>
      <c r="T27" s="148"/>
      <c r="U27" s="315">
        <f>T27+S27+R27</f>
        <v>0</v>
      </c>
      <c r="V27" s="148"/>
      <c r="W27" s="148"/>
      <c r="X27" s="148"/>
      <c r="Y27" s="315">
        <f>X27+W27+V27</f>
        <v>0</v>
      </c>
      <c r="Z27" s="148"/>
      <c r="AA27" s="316">
        <v>5</v>
      </c>
      <c r="AB27" s="148"/>
      <c r="AC27" s="317">
        <f>Z27+AA27+AB27</f>
        <v>5</v>
      </c>
      <c r="AD27" s="148"/>
      <c r="AE27" s="148"/>
      <c r="AF27" s="148"/>
      <c r="AG27" s="315">
        <f>AF27+AE27+AD27</f>
        <v>0</v>
      </c>
      <c r="AH27" s="148"/>
      <c r="AI27" s="148"/>
      <c r="AJ27" s="148"/>
      <c r="AK27" s="315">
        <f>AJ27+AI27+AH27</f>
        <v>0</v>
      </c>
      <c r="AL27" s="318">
        <f>Y27+U27+Q27+M27+AC27+AG27+AK27</f>
        <v>5</v>
      </c>
    </row>
    <row r="28" spans="1:38" s="5" customFormat="1" ht="121.5" customHeight="1">
      <c r="A28" s="33">
        <f t="shared" si="0"/>
        <v>21</v>
      </c>
      <c r="B28" s="28"/>
      <c r="C28" s="48" t="s">
        <v>346</v>
      </c>
      <c r="D28" s="183"/>
      <c r="E28" s="183" t="s">
        <v>13</v>
      </c>
      <c r="F28" s="48" t="s">
        <v>120</v>
      </c>
      <c r="G28" s="295" t="s">
        <v>1069</v>
      </c>
      <c r="H28" s="196" t="s">
        <v>121</v>
      </c>
      <c r="I28" s="196" t="s">
        <v>122</v>
      </c>
      <c r="J28" s="146">
        <v>1</v>
      </c>
      <c r="K28" s="146">
        <v>1</v>
      </c>
      <c r="L28" s="146">
        <v>3</v>
      </c>
      <c r="M28" s="314">
        <f>L28+K28+J28</f>
        <v>5</v>
      </c>
      <c r="N28" s="148"/>
      <c r="O28" s="148"/>
      <c r="P28" s="148"/>
      <c r="Q28" s="315">
        <f>P28+O28+N28</f>
        <v>0</v>
      </c>
      <c r="R28" s="148"/>
      <c r="S28" s="148"/>
      <c r="T28" s="148"/>
      <c r="U28" s="315">
        <f>T28+S28+R28</f>
        <v>0</v>
      </c>
      <c r="V28" s="148"/>
      <c r="W28" s="148"/>
      <c r="X28" s="148"/>
      <c r="Y28" s="315">
        <f>X28+W28+V28</f>
        <v>0</v>
      </c>
      <c r="Z28" s="148"/>
      <c r="AA28" s="316"/>
      <c r="AB28" s="148"/>
      <c r="AC28" s="317">
        <f>Z28+AA28+AB28</f>
        <v>0</v>
      </c>
      <c r="AD28" s="148"/>
      <c r="AE28" s="148"/>
      <c r="AF28" s="148"/>
      <c r="AG28" s="315">
        <f>AF28+AE28+AD28</f>
        <v>0</v>
      </c>
      <c r="AH28" s="148"/>
      <c r="AI28" s="148"/>
      <c r="AJ28" s="148"/>
      <c r="AK28" s="315">
        <f>AJ28+AI28+AH28</f>
        <v>0</v>
      </c>
      <c r="AL28" s="318">
        <f>Y28+U28+Q28+M28+AC28+AG28+AK28</f>
        <v>5</v>
      </c>
    </row>
    <row r="29" spans="1:38" s="5" customFormat="1" ht="121.5" customHeight="1">
      <c r="A29" s="33">
        <f t="shared" si="0"/>
        <v>22</v>
      </c>
      <c r="B29" s="28"/>
      <c r="C29" s="48" t="s">
        <v>647</v>
      </c>
      <c r="D29" s="183">
        <v>1962</v>
      </c>
      <c r="E29" s="183" t="s">
        <v>13</v>
      </c>
      <c r="F29" s="48" t="s">
        <v>648</v>
      </c>
      <c r="G29" s="37" t="s">
        <v>649</v>
      </c>
      <c r="H29" s="46" t="s">
        <v>152</v>
      </c>
      <c r="I29" s="209" t="s">
        <v>153</v>
      </c>
      <c r="J29" s="146">
        <v>0</v>
      </c>
      <c r="K29" s="319"/>
      <c r="L29" s="319"/>
      <c r="M29" s="314">
        <f>L29+K29+J29</f>
        <v>0</v>
      </c>
      <c r="N29" s="148">
        <v>4</v>
      </c>
      <c r="O29" s="148"/>
      <c r="P29" s="148"/>
      <c r="Q29" s="315">
        <f>P29+O29+N29</f>
        <v>4</v>
      </c>
      <c r="R29" s="148"/>
      <c r="S29" s="148"/>
      <c r="T29" s="148"/>
      <c r="U29" s="315">
        <f>T29+S29+R29</f>
        <v>0</v>
      </c>
      <c r="V29" s="148"/>
      <c r="W29" s="148"/>
      <c r="X29" s="148"/>
      <c r="Y29" s="315">
        <f>X29+W29+V29</f>
        <v>0</v>
      </c>
      <c r="Z29" s="148"/>
      <c r="AA29" s="316"/>
      <c r="AB29" s="148"/>
      <c r="AC29" s="317">
        <f>Z29+AA29+AB29</f>
        <v>0</v>
      </c>
      <c r="AD29" s="148"/>
      <c r="AE29" s="148"/>
      <c r="AF29" s="148"/>
      <c r="AG29" s="315">
        <f>AF29+AE29+AD29</f>
        <v>0</v>
      </c>
      <c r="AH29" s="148"/>
      <c r="AI29" s="148"/>
      <c r="AJ29" s="148"/>
      <c r="AK29" s="315">
        <f>AJ29+AI29+AH29</f>
        <v>0</v>
      </c>
      <c r="AL29" s="318">
        <f>Y29+U29+Q29+M29+AC29+AG29+AK29</f>
        <v>4</v>
      </c>
    </row>
    <row r="30" spans="1:38" s="5" customFormat="1" ht="121.5" customHeight="1">
      <c r="A30" s="33">
        <f t="shared" si="0"/>
        <v>23</v>
      </c>
      <c r="B30" s="28"/>
      <c r="C30" s="48" t="s">
        <v>927</v>
      </c>
      <c r="D30" s="183">
        <v>1986</v>
      </c>
      <c r="E30" s="183" t="s">
        <v>13</v>
      </c>
      <c r="F30" s="48" t="s">
        <v>474</v>
      </c>
      <c r="G30" s="37" t="s">
        <v>475</v>
      </c>
      <c r="H30" s="46" t="s">
        <v>30</v>
      </c>
      <c r="I30" s="209" t="s">
        <v>476</v>
      </c>
      <c r="J30" s="146"/>
      <c r="K30" s="319"/>
      <c r="L30" s="319"/>
      <c r="M30" s="314">
        <f>L30+K30+J30</f>
        <v>0</v>
      </c>
      <c r="N30" s="148"/>
      <c r="O30" s="148"/>
      <c r="P30" s="148"/>
      <c r="Q30" s="315">
        <f>P30+O30+N30</f>
        <v>0</v>
      </c>
      <c r="R30" s="148"/>
      <c r="S30" s="148"/>
      <c r="T30" s="148"/>
      <c r="U30" s="315">
        <f>T30+S30+R30</f>
        <v>0</v>
      </c>
      <c r="V30" s="148">
        <v>3</v>
      </c>
      <c r="W30" s="148"/>
      <c r="X30" s="148"/>
      <c r="Y30" s="315">
        <f>X30+W30+V30</f>
        <v>3</v>
      </c>
      <c r="Z30" s="148"/>
      <c r="AA30" s="316"/>
      <c r="AB30" s="148"/>
      <c r="AC30" s="317">
        <f>Z30+AA30+AB30</f>
        <v>0</v>
      </c>
      <c r="AD30" s="148"/>
      <c r="AE30" s="148"/>
      <c r="AF30" s="148"/>
      <c r="AG30" s="315">
        <f>AF30+AE30+AD30</f>
        <v>0</v>
      </c>
      <c r="AH30" s="148"/>
      <c r="AI30" s="148"/>
      <c r="AJ30" s="148"/>
      <c r="AK30" s="315">
        <f>AJ30+AI30+AH30</f>
        <v>0</v>
      </c>
      <c r="AL30" s="318">
        <f>Y30+U30+Q30+M30+AC30+AG30+AK30</f>
        <v>3</v>
      </c>
    </row>
    <row r="31" spans="1:38" s="5" customFormat="1" ht="121.5" customHeight="1">
      <c r="A31" s="33">
        <f t="shared" si="0"/>
        <v>24</v>
      </c>
      <c r="B31" s="28"/>
      <c r="C31" s="48" t="s">
        <v>1318</v>
      </c>
      <c r="D31" s="33"/>
      <c r="E31" s="39" t="s">
        <v>13</v>
      </c>
      <c r="F31" s="48" t="s">
        <v>1319</v>
      </c>
      <c r="G31" s="36"/>
      <c r="H31" s="46" t="s">
        <v>74</v>
      </c>
      <c r="I31" s="46" t="s">
        <v>1320</v>
      </c>
      <c r="J31" s="146"/>
      <c r="K31" s="319"/>
      <c r="L31" s="319"/>
      <c r="M31" s="314"/>
      <c r="N31" s="148"/>
      <c r="O31" s="148"/>
      <c r="P31" s="148"/>
      <c r="Q31" s="315"/>
      <c r="R31" s="148"/>
      <c r="S31" s="148"/>
      <c r="T31" s="148"/>
      <c r="U31" s="315"/>
      <c r="V31" s="148"/>
      <c r="W31" s="148"/>
      <c r="X31" s="148"/>
      <c r="Y31" s="315"/>
      <c r="Z31" s="148"/>
      <c r="AA31" s="316"/>
      <c r="AB31" s="148"/>
      <c r="AC31" s="317"/>
      <c r="AD31" s="148"/>
      <c r="AE31" s="148"/>
      <c r="AF31" s="148"/>
      <c r="AG31" s="315"/>
      <c r="AH31" s="148">
        <v>1</v>
      </c>
      <c r="AI31" s="148">
        <v>1</v>
      </c>
      <c r="AJ31" s="148"/>
      <c r="AK31" s="315">
        <f>AJ31+AI31+AH31</f>
        <v>2</v>
      </c>
      <c r="AL31" s="318">
        <f>Y31+U31+Q31+M31+AC31+AG31+AK31</f>
        <v>2</v>
      </c>
    </row>
    <row r="32" spans="1:38" s="5" customFormat="1" ht="121.5" customHeight="1">
      <c r="A32" s="33">
        <f t="shared" si="0"/>
        <v>25</v>
      </c>
      <c r="B32" s="28"/>
      <c r="C32" s="816" t="s">
        <v>356</v>
      </c>
      <c r="D32" s="817"/>
      <c r="E32" s="817" t="s">
        <v>13</v>
      </c>
      <c r="F32" s="816" t="s">
        <v>127</v>
      </c>
      <c r="G32" s="818" t="s">
        <v>352</v>
      </c>
      <c r="H32" s="819" t="s">
        <v>6</v>
      </c>
      <c r="I32" s="820" t="s">
        <v>14</v>
      </c>
      <c r="J32" s="146">
        <v>0</v>
      </c>
      <c r="K32" s="319"/>
      <c r="L32" s="319"/>
      <c r="M32" s="314">
        <f>L32+K32+J32</f>
        <v>0</v>
      </c>
      <c r="N32" s="148">
        <v>2</v>
      </c>
      <c r="O32" s="148"/>
      <c r="P32" s="148"/>
      <c r="Q32" s="315">
        <f>P32+O32+N32</f>
        <v>2</v>
      </c>
      <c r="R32" s="148"/>
      <c r="S32" s="148"/>
      <c r="T32" s="148"/>
      <c r="U32" s="315">
        <f>T32+S32+R32</f>
        <v>0</v>
      </c>
      <c r="V32" s="148"/>
      <c r="W32" s="148"/>
      <c r="X32" s="148"/>
      <c r="Y32" s="315">
        <f>X32+W32+V32</f>
        <v>0</v>
      </c>
      <c r="Z32" s="148"/>
      <c r="AA32" s="316"/>
      <c r="AB32" s="148"/>
      <c r="AC32" s="317">
        <f>Z32+AA32+AB32</f>
        <v>0</v>
      </c>
      <c r="AD32" s="148"/>
      <c r="AE32" s="148"/>
      <c r="AF32" s="148"/>
      <c r="AG32" s="315">
        <f>AF32+AE32+AD32</f>
        <v>0</v>
      </c>
      <c r="AH32" s="148"/>
      <c r="AI32" s="148"/>
      <c r="AJ32" s="148"/>
      <c r="AK32" s="315">
        <f>AJ32+AI32+AH32</f>
        <v>0</v>
      </c>
      <c r="AL32" s="318">
        <f>Y32+U32+Q32+M32+AC32+AG32+AK32</f>
        <v>2</v>
      </c>
    </row>
    <row r="33" spans="1:38" s="5" customFormat="1" ht="109.5" customHeight="1">
      <c r="A33" s="33">
        <f t="shared" si="0"/>
        <v>26</v>
      </c>
      <c r="B33" s="28"/>
      <c r="C33" s="48" t="s">
        <v>347</v>
      </c>
      <c r="D33" s="183">
        <v>1970</v>
      </c>
      <c r="E33" s="183" t="s">
        <v>13</v>
      </c>
      <c r="F33" s="48" t="s">
        <v>334</v>
      </c>
      <c r="G33" s="295" t="s">
        <v>348</v>
      </c>
      <c r="H33" s="196" t="s">
        <v>335</v>
      </c>
      <c r="I33" s="196" t="s">
        <v>14</v>
      </c>
      <c r="J33" s="146">
        <v>2</v>
      </c>
      <c r="K33" s="146"/>
      <c r="L33" s="146"/>
      <c r="M33" s="314">
        <f>L33+K33+J33</f>
        <v>2</v>
      </c>
      <c r="N33" s="148"/>
      <c r="O33" s="148"/>
      <c r="P33" s="148"/>
      <c r="Q33" s="315">
        <f>P33+O33+N33</f>
        <v>0</v>
      </c>
      <c r="R33" s="148"/>
      <c r="S33" s="148"/>
      <c r="T33" s="148"/>
      <c r="U33" s="315">
        <f>T33+S33+R33</f>
        <v>0</v>
      </c>
      <c r="V33" s="148"/>
      <c r="W33" s="148"/>
      <c r="X33" s="148"/>
      <c r="Y33" s="315">
        <f>X33+W33+V33</f>
        <v>0</v>
      </c>
      <c r="Z33" s="148"/>
      <c r="AA33" s="316"/>
      <c r="AB33" s="148"/>
      <c r="AC33" s="317">
        <f>Z33+AA33+AB33</f>
        <v>0</v>
      </c>
      <c r="AD33" s="148"/>
      <c r="AE33" s="148"/>
      <c r="AF33" s="148"/>
      <c r="AG33" s="315">
        <f>AF33+AE33+AD33</f>
        <v>0</v>
      </c>
      <c r="AH33" s="148"/>
      <c r="AI33" s="148"/>
      <c r="AJ33" s="148"/>
      <c r="AK33" s="315">
        <f>AJ33+AI33+AH33</f>
        <v>0</v>
      </c>
      <c r="AL33" s="318">
        <f>Y33+U33+Q33+M33+AC33+AG33+AK33</f>
        <v>2</v>
      </c>
    </row>
    <row r="34" spans="1:38" s="5" customFormat="1" ht="119.25" customHeight="1">
      <c r="A34" s="33">
        <f t="shared" si="0"/>
        <v>27</v>
      </c>
      <c r="B34" s="28"/>
      <c r="C34" s="48" t="s">
        <v>654</v>
      </c>
      <c r="D34" s="183">
        <v>1968</v>
      </c>
      <c r="E34" s="183" t="s">
        <v>13</v>
      </c>
      <c r="F34" s="48" t="s">
        <v>655</v>
      </c>
      <c r="G34" s="37" t="s">
        <v>656</v>
      </c>
      <c r="H34" s="36" t="s">
        <v>657</v>
      </c>
      <c r="I34" s="121" t="s">
        <v>658</v>
      </c>
      <c r="J34" s="146"/>
      <c r="K34" s="319"/>
      <c r="L34" s="319"/>
      <c r="M34" s="314">
        <f>L34+K34+J34</f>
        <v>0</v>
      </c>
      <c r="N34" s="148"/>
      <c r="O34" s="148"/>
      <c r="P34" s="148"/>
      <c r="Q34" s="315">
        <f>P34+O34+N34</f>
        <v>0</v>
      </c>
      <c r="R34" s="148"/>
      <c r="S34" s="148"/>
      <c r="T34" s="148"/>
      <c r="U34" s="315">
        <f>T34+S34+R34</f>
        <v>0</v>
      </c>
      <c r="V34" s="148"/>
      <c r="W34" s="148"/>
      <c r="X34" s="148"/>
      <c r="Y34" s="315">
        <f>X34+W34+V34</f>
        <v>0</v>
      </c>
      <c r="Z34" s="148"/>
      <c r="AA34" s="316"/>
      <c r="AB34" s="148"/>
      <c r="AC34" s="317">
        <f>Z34+AA34+AB34</f>
        <v>0</v>
      </c>
      <c r="AD34" s="148"/>
      <c r="AE34" s="148"/>
      <c r="AF34" s="148"/>
      <c r="AG34" s="315">
        <f>AF34+AE34+AD34</f>
        <v>0</v>
      </c>
      <c r="AH34" s="148">
        <v>2</v>
      </c>
      <c r="AI34" s="148"/>
      <c r="AJ34" s="148"/>
      <c r="AK34" s="315">
        <f>AJ34+AI34+AH34</f>
        <v>2</v>
      </c>
      <c r="AL34" s="318">
        <f>Y34+U34+Q34+M34+AC34+AG34+AK34</f>
        <v>2</v>
      </c>
    </row>
    <row r="35" spans="1:38" s="5" customFormat="1" ht="119.25" customHeight="1">
      <c r="A35" s="33">
        <f t="shared" si="0"/>
        <v>28</v>
      </c>
      <c r="B35" s="28"/>
      <c r="C35" s="48" t="s">
        <v>653</v>
      </c>
      <c r="D35" s="183">
        <v>1978</v>
      </c>
      <c r="E35" s="183" t="s">
        <v>13</v>
      </c>
      <c r="F35" s="48" t="s">
        <v>517</v>
      </c>
      <c r="G35" s="37" t="s">
        <v>565</v>
      </c>
      <c r="H35" s="46" t="s">
        <v>518</v>
      </c>
      <c r="I35" s="209" t="s">
        <v>153</v>
      </c>
      <c r="J35" s="146">
        <v>0</v>
      </c>
      <c r="K35" s="319"/>
      <c r="L35" s="319"/>
      <c r="M35" s="314">
        <f>L35+K35+J35</f>
        <v>0</v>
      </c>
      <c r="N35" s="148">
        <v>1</v>
      </c>
      <c r="O35" s="148"/>
      <c r="P35" s="148"/>
      <c r="Q35" s="315">
        <f>P35+O35+N35</f>
        <v>1</v>
      </c>
      <c r="R35" s="148"/>
      <c r="S35" s="148"/>
      <c r="T35" s="148"/>
      <c r="U35" s="315">
        <f>T35+S35+R35</f>
        <v>0</v>
      </c>
      <c r="V35" s="148"/>
      <c r="W35" s="148"/>
      <c r="X35" s="148"/>
      <c r="Y35" s="315">
        <f>X35+W35+V35</f>
        <v>0</v>
      </c>
      <c r="Z35" s="148"/>
      <c r="AA35" s="316"/>
      <c r="AB35" s="148"/>
      <c r="AC35" s="317">
        <f>Z35+AA35+AB35</f>
        <v>0</v>
      </c>
      <c r="AD35" s="148"/>
      <c r="AE35" s="148"/>
      <c r="AF35" s="148"/>
      <c r="AG35" s="315">
        <f>AF35+AE35+AD35</f>
        <v>0</v>
      </c>
      <c r="AH35" s="148"/>
      <c r="AI35" s="148"/>
      <c r="AJ35" s="148"/>
      <c r="AK35" s="315">
        <f>AJ35+AI35+AH35</f>
        <v>0</v>
      </c>
      <c r="AL35" s="318">
        <f>Y35+U35+Q35+M35+AC35+AG35+AK35</f>
        <v>1</v>
      </c>
    </row>
    <row r="36" spans="1:38" s="5" customFormat="1" ht="116.25" customHeight="1">
      <c r="A36" s="33">
        <f t="shared" si="0"/>
        <v>29</v>
      </c>
      <c r="B36" s="28"/>
      <c r="C36" s="48" t="s">
        <v>967</v>
      </c>
      <c r="D36" s="183">
        <v>1979</v>
      </c>
      <c r="E36" s="183" t="s">
        <v>13</v>
      </c>
      <c r="F36" s="48" t="s">
        <v>968</v>
      </c>
      <c r="G36" s="37" t="s">
        <v>1077</v>
      </c>
      <c r="H36" s="46" t="s">
        <v>74</v>
      </c>
      <c r="I36" s="46" t="s">
        <v>75</v>
      </c>
      <c r="J36" s="146"/>
      <c r="K36" s="319"/>
      <c r="L36" s="319"/>
      <c r="M36" s="314">
        <f>L36+K36+J36</f>
        <v>0</v>
      </c>
      <c r="N36" s="148"/>
      <c r="O36" s="148"/>
      <c r="P36" s="148"/>
      <c r="Q36" s="315">
        <f>P36+O36+N36</f>
        <v>0</v>
      </c>
      <c r="R36" s="148"/>
      <c r="S36" s="148"/>
      <c r="T36" s="148"/>
      <c r="U36" s="315">
        <f>T36+S36+R36</f>
        <v>0</v>
      </c>
      <c r="V36" s="148"/>
      <c r="W36" s="148">
        <v>1</v>
      </c>
      <c r="X36" s="148"/>
      <c r="Y36" s="315">
        <f>X36+W36+V36</f>
        <v>1</v>
      </c>
      <c r="Z36" s="148"/>
      <c r="AA36" s="316"/>
      <c r="AB36" s="148"/>
      <c r="AC36" s="317">
        <f>Z36+AA36+AB36</f>
        <v>0</v>
      </c>
      <c r="AD36" s="148"/>
      <c r="AE36" s="148"/>
      <c r="AF36" s="148"/>
      <c r="AG36" s="315">
        <f>AF36+AE36+AD36</f>
        <v>0</v>
      </c>
      <c r="AH36" s="148"/>
      <c r="AI36" s="148"/>
      <c r="AJ36" s="148"/>
      <c r="AK36" s="315">
        <f>AJ36+AI36+AH36</f>
        <v>0</v>
      </c>
      <c r="AL36" s="318">
        <f>Y36+U36+Q36+M36+AC36+AG36+AK36</f>
        <v>1</v>
      </c>
    </row>
    <row r="37" spans="1:38" ht="25.5" customHeight="1">
      <c r="U37" s="1"/>
    </row>
    <row r="38" spans="1:38" s="340" customFormat="1" ht="88.5" customHeight="1">
      <c r="A38" s="644" t="s">
        <v>892</v>
      </c>
      <c r="B38" s="644"/>
      <c r="C38" s="644"/>
      <c r="D38" s="644"/>
      <c r="E38" s="644"/>
      <c r="F38" s="644"/>
      <c r="G38" s="644"/>
      <c r="H38" s="644"/>
      <c r="I38" s="644"/>
      <c r="J38" s="645"/>
      <c r="K38" s="645"/>
      <c r="L38" s="645"/>
      <c r="M38" s="646"/>
      <c r="Q38" s="341"/>
      <c r="U38" s="341"/>
      <c r="Y38" s="341"/>
      <c r="AA38" s="342"/>
      <c r="AC38" s="341"/>
      <c r="AG38" s="341"/>
      <c r="AK38" s="341"/>
    </row>
    <row r="39" spans="1:38" ht="25.5" customHeight="1"/>
    <row r="40" spans="1:38" s="4" customFormat="1" ht="33" customHeight="1">
      <c r="A40" s="649" t="s">
        <v>23</v>
      </c>
      <c r="B40" s="640" t="s">
        <v>4</v>
      </c>
      <c r="C40" s="640" t="s">
        <v>1</v>
      </c>
      <c r="D40" s="640" t="s">
        <v>9</v>
      </c>
      <c r="E40" s="640" t="s">
        <v>7</v>
      </c>
      <c r="F40" s="640" t="s">
        <v>3</v>
      </c>
      <c r="G40" s="651" t="s">
        <v>61</v>
      </c>
      <c r="H40" s="640" t="s">
        <v>62</v>
      </c>
      <c r="I40" s="640" t="s">
        <v>338</v>
      </c>
      <c r="J40" s="621" t="s">
        <v>438</v>
      </c>
      <c r="K40" s="621"/>
      <c r="L40" s="621"/>
      <c r="M40" s="621" t="s">
        <v>456</v>
      </c>
      <c r="N40" s="621" t="s">
        <v>675</v>
      </c>
      <c r="O40" s="621"/>
      <c r="P40" s="621"/>
      <c r="Q40" s="621" t="s">
        <v>544</v>
      </c>
      <c r="R40" s="629" t="s">
        <v>782</v>
      </c>
      <c r="S40" s="629"/>
      <c r="T40" s="629"/>
      <c r="U40" s="621" t="s">
        <v>820</v>
      </c>
      <c r="V40" s="629" t="s">
        <v>922</v>
      </c>
      <c r="W40" s="629"/>
      <c r="X40" s="629"/>
      <c r="Y40" s="621" t="s">
        <v>926</v>
      </c>
      <c r="Z40" s="629" t="s">
        <v>1088</v>
      </c>
      <c r="AA40" s="629"/>
      <c r="AB40" s="629"/>
      <c r="AC40" s="621" t="s">
        <v>1085</v>
      </c>
      <c r="AD40" s="623" t="s">
        <v>1089</v>
      </c>
      <c r="AE40" s="624"/>
      <c r="AF40" s="625"/>
      <c r="AG40" s="621" t="s">
        <v>1090</v>
      </c>
      <c r="AH40" s="623" t="s">
        <v>1091</v>
      </c>
      <c r="AI40" s="624"/>
      <c r="AJ40" s="625"/>
      <c r="AK40" s="621" t="s">
        <v>1201</v>
      </c>
      <c r="AL40" s="627"/>
    </row>
    <row r="41" spans="1:38" s="4" customFormat="1" ht="64.5" customHeight="1">
      <c r="A41" s="650"/>
      <c r="B41" s="653"/>
      <c r="C41" s="653"/>
      <c r="D41" s="653"/>
      <c r="E41" s="653"/>
      <c r="F41" s="653"/>
      <c r="G41" s="652"/>
      <c r="H41" s="640"/>
      <c r="I41" s="640"/>
      <c r="J41" s="215" t="s">
        <v>453</v>
      </c>
      <c r="K41" s="110" t="s">
        <v>454</v>
      </c>
      <c r="L41" s="110" t="s">
        <v>458</v>
      </c>
      <c r="M41" s="626"/>
      <c r="N41" s="115" t="s">
        <v>530</v>
      </c>
      <c r="O41" s="110" t="s">
        <v>531</v>
      </c>
      <c r="P41" s="110" t="s">
        <v>532</v>
      </c>
      <c r="Q41" s="626"/>
      <c r="R41" s="164" t="s">
        <v>783</v>
      </c>
      <c r="S41" s="164" t="s">
        <v>784</v>
      </c>
      <c r="T41" s="164" t="s">
        <v>785</v>
      </c>
      <c r="U41" s="626"/>
      <c r="V41" s="164" t="s">
        <v>923</v>
      </c>
      <c r="W41" s="164" t="s">
        <v>924</v>
      </c>
      <c r="X41" s="164" t="s">
        <v>925</v>
      </c>
      <c r="Y41" s="626"/>
      <c r="Z41" s="164" t="s">
        <v>1082</v>
      </c>
      <c r="AA41" s="309" t="s">
        <v>1083</v>
      </c>
      <c r="AB41" s="164" t="s">
        <v>1084</v>
      </c>
      <c r="AC41" s="626"/>
      <c r="AD41" s="164" t="s">
        <v>1240</v>
      </c>
      <c r="AE41" s="164" t="s">
        <v>1241</v>
      </c>
      <c r="AF41" s="164" t="s">
        <v>1219</v>
      </c>
      <c r="AG41" s="626"/>
      <c r="AH41" s="164" t="s">
        <v>1352</v>
      </c>
      <c r="AI41" s="164" t="s">
        <v>1350</v>
      </c>
      <c r="AJ41" s="164" t="s">
        <v>1369</v>
      </c>
      <c r="AK41" s="622"/>
      <c r="AL41" s="627"/>
    </row>
    <row r="42" spans="1:38" s="5" customFormat="1" ht="122.25" customHeight="1">
      <c r="A42" s="54">
        <v>1</v>
      </c>
      <c r="B42" s="28"/>
      <c r="C42" s="48" t="s">
        <v>359</v>
      </c>
      <c r="D42" s="183">
        <v>1989</v>
      </c>
      <c r="E42" s="183" t="s">
        <v>13</v>
      </c>
      <c r="F42" s="48" t="s">
        <v>355</v>
      </c>
      <c r="G42" s="55" t="s">
        <v>363</v>
      </c>
      <c r="H42" s="134" t="s">
        <v>74</v>
      </c>
      <c r="I42" s="56" t="s">
        <v>75</v>
      </c>
      <c r="J42" s="824">
        <v>0</v>
      </c>
      <c r="K42" s="331"/>
      <c r="L42" s="331">
        <v>5</v>
      </c>
      <c r="M42" s="344">
        <f>L42+K42+J42</f>
        <v>5</v>
      </c>
      <c r="N42" s="332">
        <v>8</v>
      </c>
      <c r="O42" s="148">
        <v>7</v>
      </c>
      <c r="P42" s="148">
        <v>8</v>
      </c>
      <c r="Q42" s="315">
        <f>P42+O42+N42</f>
        <v>23</v>
      </c>
      <c r="R42" s="332"/>
      <c r="S42" s="332"/>
      <c r="T42" s="332"/>
      <c r="U42" s="315">
        <f>T42+S42+R42</f>
        <v>0</v>
      </c>
      <c r="V42" s="332"/>
      <c r="W42" s="332"/>
      <c r="X42" s="332"/>
      <c r="Y42" s="315">
        <f>X42+W42+V42</f>
        <v>0</v>
      </c>
      <c r="Z42" s="332"/>
      <c r="AA42" s="347"/>
      <c r="AB42" s="332"/>
      <c r="AC42" s="317">
        <f>AB42+AA42+Z42</f>
        <v>0</v>
      </c>
      <c r="AD42" s="332"/>
      <c r="AE42" s="332"/>
      <c r="AF42" s="332"/>
      <c r="AG42" s="315">
        <f>AF42+AE42+AD42</f>
        <v>0</v>
      </c>
      <c r="AH42" s="332"/>
      <c r="AI42" s="332"/>
      <c r="AJ42" s="332"/>
      <c r="AK42" s="326">
        <f>AJ42+AI42+AH42</f>
        <v>0</v>
      </c>
      <c r="AL42" s="329">
        <f>Y42+U42+Q42+M42+AC42+AG42+AK42</f>
        <v>28</v>
      </c>
    </row>
    <row r="43" spans="1:38" s="5" customFormat="1" ht="122.25" customHeight="1">
      <c r="A43" s="54">
        <f>A42+1</f>
        <v>2</v>
      </c>
      <c r="B43" s="28"/>
      <c r="C43" s="48" t="s">
        <v>59</v>
      </c>
      <c r="D43" s="183"/>
      <c r="E43" s="183" t="s">
        <v>13</v>
      </c>
      <c r="F43" s="48" t="s">
        <v>439</v>
      </c>
      <c r="G43" s="37" t="s">
        <v>440</v>
      </c>
      <c r="H43" s="36" t="s">
        <v>164</v>
      </c>
      <c r="I43" s="135" t="s">
        <v>661</v>
      </c>
      <c r="J43" s="335"/>
      <c r="K43" s="322"/>
      <c r="L43" s="322">
        <v>7</v>
      </c>
      <c r="M43" s="323">
        <f t="shared" ref="M43:M68" si="1">L43+K43+J43</f>
        <v>7</v>
      </c>
      <c r="N43" s="324">
        <v>7</v>
      </c>
      <c r="O43" s="325">
        <v>3</v>
      </c>
      <c r="P43" s="325">
        <v>1</v>
      </c>
      <c r="Q43" s="326">
        <f t="shared" ref="Q43:Q68" si="2">P43+O43+N43</f>
        <v>11</v>
      </c>
      <c r="R43" s="324"/>
      <c r="S43" s="324"/>
      <c r="T43" s="324"/>
      <c r="U43" s="326">
        <f t="shared" ref="U43:U67" si="3">T43+S43+R43</f>
        <v>0</v>
      </c>
      <c r="V43" s="324">
        <v>3</v>
      </c>
      <c r="W43" s="324"/>
      <c r="X43" s="324"/>
      <c r="Y43" s="326">
        <f t="shared" ref="Y43:Y68" si="4">X43+W43+V43</f>
        <v>3</v>
      </c>
      <c r="Z43" s="324"/>
      <c r="AA43" s="327">
        <v>2</v>
      </c>
      <c r="AB43" s="324">
        <v>2</v>
      </c>
      <c r="AC43" s="328">
        <f t="shared" ref="AC43:AC68" si="5">AB43+AA43+Z43</f>
        <v>4</v>
      </c>
      <c r="AD43" s="324"/>
      <c r="AE43" s="324"/>
      <c r="AF43" s="324"/>
      <c r="AG43" s="326">
        <f t="shared" ref="AG43:AG68" si="6">AF43+AE43+AD43</f>
        <v>0</v>
      </c>
      <c r="AH43" s="324"/>
      <c r="AI43" s="324"/>
      <c r="AJ43" s="324"/>
      <c r="AK43" s="326">
        <f>AJ43+AI43+AH43</f>
        <v>0</v>
      </c>
      <c r="AL43" s="329">
        <f>Y43+U43+Q43+M43+AC43+AG43+AK43</f>
        <v>25</v>
      </c>
    </row>
    <row r="44" spans="1:38" s="5" customFormat="1" ht="119.25" customHeight="1">
      <c r="A44" s="54">
        <f t="shared" ref="A44:A68" si="7">A43+1</f>
        <v>3</v>
      </c>
      <c r="B44" s="28"/>
      <c r="C44" s="48" t="s">
        <v>356</v>
      </c>
      <c r="D44" s="183"/>
      <c r="E44" s="183" t="s">
        <v>13</v>
      </c>
      <c r="F44" s="48" t="s">
        <v>127</v>
      </c>
      <c r="G44" s="37" t="s">
        <v>352</v>
      </c>
      <c r="H44" s="36" t="s">
        <v>6</v>
      </c>
      <c r="I44" s="56" t="s">
        <v>131</v>
      </c>
      <c r="J44" s="336">
        <v>4</v>
      </c>
      <c r="K44" s="319"/>
      <c r="L44" s="145">
        <v>6</v>
      </c>
      <c r="M44" s="323">
        <f t="shared" si="1"/>
        <v>10</v>
      </c>
      <c r="N44" s="330" t="s">
        <v>667</v>
      </c>
      <c r="O44" s="330" t="s">
        <v>665</v>
      </c>
      <c r="P44" s="330"/>
      <c r="Q44" s="326">
        <f t="shared" si="2"/>
        <v>14</v>
      </c>
      <c r="R44" s="324"/>
      <c r="S44" s="324"/>
      <c r="T44" s="324"/>
      <c r="U44" s="326">
        <f t="shared" si="3"/>
        <v>0</v>
      </c>
      <c r="V44" s="324"/>
      <c r="W44" s="324"/>
      <c r="X44" s="324"/>
      <c r="Y44" s="326">
        <f t="shared" si="4"/>
        <v>0</v>
      </c>
      <c r="Z44" s="324"/>
      <c r="AA44" s="327"/>
      <c r="AB44" s="324"/>
      <c r="AC44" s="328">
        <f t="shared" si="5"/>
        <v>0</v>
      </c>
      <c r="AD44" s="324"/>
      <c r="AE44" s="324"/>
      <c r="AF44" s="324"/>
      <c r="AG44" s="326">
        <f t="shared" si="6"/>
        <v>0</v>
      </c>
      <c r="AH44" s="324"/>
      <c r="AI44" s="324"/>
      <c r="AJ44" s="324"/>
      <c r="AK44" s="326">
        <f>AJ44+AI44+AH44</f>
        <v>0</v>
      </c>
      <c r="AL44" s="329">
        <f>Y44+U44+Q44+M44+AC44+AG44+AK44</f>
        <v>24</v>
      </c>
    </row>
    <row r="45" spans="1:38" s="5" customFormat="1" ht="145.5" customHeight="1">
      <c r="A45" s="54">
        <f t="shared" si="7"/>
        <v>4</v>
      </c>
      <c r="B45" s="28"/>
      <c r="C45" s="48" t="s">
        <v>345</v>
      </c>
      <c r="D45" s="183">
        <v>1988</v>
      </c>
      <c r="E45" s="183" t="s">
        <v>13</v>
      </c>
      <c r="F45" s="48" t="s">
        <v>112</v>
      </c>
      <c r="G45" s="295" t="s">
        <v>113</v>
      </c>
      <c r="H45" s="56" t="s">
        <v>96</v>
      </c>
      <c r="I45" s="56" t="s">
        <v>32</v>
      </c>
      <c r="J45" s="337"/>
      <c r="K45" s="331"/>
      <c r="L45" s="331"/>
      <c r="M45" s="323">
        <f t="shared" si="1"/>
        <v>0</v>
      </c>
      <c r="N45" s="333"/>
      <c r="O45" s="148">
        <v>6</v>
      </c>
      <c r="P45" s="148">
        <v>3</v>
      </c>
      <c r="Q45" s="326">
        <f t="shared" si="2"/>
        <v>9</v>
      </c>
      <c r="R45" s="324">
        <v>2</v>
      </c>
      <c r="S45" s="324">
        <v>2</v>
      </c>
      <c r="T45" s="324">
        <v>2</v>
      </c>
      <c r="U45" s="326">
        <f t="shared" si="3"/>
        <v>6</v>
      </c>
      <c r="V45" s="324"/>
      <c r="W45" s="324"/>
      <c r="X45" s="324"/>
      <c r="Y45" s="326">
        <f t="shared" si="4"/>
        <v>0</v>
      </c>
      <c r="Z45" s="324"/>
      <c r="AA45" s="327">
        <v>3</v>
      </c>
      <c r="AB45" s="324">
        <v>5</v>
      </c>
      <c r="AC45" s="328">
        <f t="shared" si="5"/>
        <v>8</v>
      </c>
      <c r="AD45" s="324"/>
      <c r="AE45" s="324"/>
      <c r="AF45" s="324"/>
      <c r="AG45" s="326">
        <f t="shared" si="6"/>
        <v>0</v>
      </c>
      <c r="AH45" s="324"/>
      <c r="AI45" s="324"/>
      <c r="AJ45" s="324"/>
      <c r="AK45" s="326">
        <f>AJ45+AI45+AH45</f>
        <v>0</v>
      </c>
      <c r="AL45" s="329">
        <f>Y45+U45+Q45+M45+AC45+AG45+AK45</f>
        <v>23</v>
      </c>
    </row>
    <row r="46" spans="1:38" s="5" customFormat="1" ht="120.75" customHeight="1">
      <c r="A46" s="54">
        <f t="shared" si="7"/>
        <v>5</v>
      </c>
      <c r="B46" s="28"/>
      <c r="C46" s="48" t="s">
        <v>654</v>
      </c>
      <c r="D46" s="183">
        <v>1968</v>
      </c>
      <c r="E46" s="183" t="s">
        <v>13</v>
      </c>
      <c r="F46" s="48" t="s">
        <v>655</v>
      </c>
      <c r="G46" s="37" t="s">
        <v>656</v>
      </c>
      <c r="H46" s="36" t="s">
        <v>657</v>
      </c>
      <c r="I46" s="121" t="s">
        <v>658</v>
      </c>
      <c r="J46" s="336"/>
      <c r="K46" s="319"/>
      <c r="L46" s="319"/>
      <c r="M46" s="323">
        <f t="shared" si="1"/>
        <v>0</v>
      </c>
      <c r="N46" s="330" t="s">
        <v>663</v>
      </c>
      <c r="O46" s="330"/>
      <c r="P46" s="330"/>
      <c r="Q46" s="326">
        <f t="shared" si="2"/>
        <v>11</v>
      </c>
      <c r="R46" s="324"/>
      <c r="S46" s="324"/>
      <c r="T46" s="324"/>
      <c r="U46" s="326">
        <f t="shared" si="3"/>
        <v>0</v>
      </c>
      <c r="V46" s="324">
        <v>1</v>
      </c>
      <c r="W46" s="324"/>
      <c r="X46" s="324"/>
      <c r="Y46" s="326">
        <f t="shared" si="4"/>
        <v>1</v>
      </c>
      <c r="Z46" s="324"/>
      <c r="AA46" s="327">
        <v>4</v>
      </c>
      <c r="AB46" s="324"/>
      <c r="AC46" s="328">
        <f t="shared" si="5"/>
        <v>4</v>
      </c>
      <c r="AD46" s="324"/>
      <c r="AE46" s="324"/>
      <c r="AF46" s="324"/>
      <c r="AG46" s="326">
        <f t="shared" si="6"/>
        <v>0</v>
      </c>
      <c r="AH46" s="324">
        <v>2</v>
      </c>
      <c r="AI46" s="324"/>
      <c r="AJ46" s="324"/>
      <c r="AK46" s="326">
        <f>AJ46+AI46+AH46</f>
        <v>2</v>
      </c>
      <c r="AL46" s="329">
        <f>Y46+U46+Q46+M46+AC46+AG46+AK46</f>
        <v>18</v>
      </c>
    </row>
    <row r="47" spans="1:38" s="5" customFormat="1" ht="134.25" customHeight="1">
      <c r="A47" s="54">
        <f t="shared" si="7"/>
        <v>6</v>
      </c>
      <c r="B47" s="28"/>
      <c r="C47" s="48" t="s">
        <v>59</v>
      </c>
      <c r="D47" s="183"/>
      <c r="E47" s="183" t="s">
        <v>13</v>
      </c>
      <c r="F47" s="48" t="s">
        <v>233</v>
      </c>
      <c r="G47" s="37" t="s">
        <v>381</v>
      </c>
      <c r="H47" s="36" t="s">
        <v>164</v>
      </c>
      <c r="I47" s="135" t="s">
        <v>661</v>
      </c>
      <c r="J47" s="337"/>
      <c r="K47" s="331"/>
      <c r="L47" s="331">
        <v>2</v>
      </c>
      <c r="M47" s="323">
        <f t="shared" si="1"/>
        <v>2</v>
      </c>
      <c r="N47" s="333"/>
      <c r="O47" s="148">
        <v>5</v>
      </c>
      <c r="P47" s="148">
        <v>6</v>
      </c>
      <c r="Q47" s="326">
        <f t="shared" si="2"/>
        <v>11</v>
      </c>
      <c r="R47" s="324"/>
      <c r="S47" s="324"/>
      <c r="T47" s="324"/>
      <c r="U47" s="326">
        <f t="shared" si="3"/>
        <v>0</v>
      </c>
      <c r="V47" s="324">
        <v>2</v>
      </c>
      <c r="W47" s="324">
        <v>1</v>
      </c>
      <c r="X47" s="324"/>
      <c r="Y47" s="326">
        <f t="shared" si="4"/>
        <v>3</v>
      </c>
      <c r="Z47" s="324"/>
      <c r="AA47" s="327"/>
      <c r="AB47" s="324"/>
      <c r="AC47" s="328">
        <f t="shared" si="5"/>
        <v>0</v>
      </c>
      <c r="AD47" s="324"/>
      <c r="AE47" s="324"/>
      <c r="AF47" s="324">
        <v>2</v>
      </c>
      <c r="AG47" s="326">
        <f t="shared" si="6"/>
        <v>2</v>
      </c>
      <c r="AH47" s="324"/>
      <c r="AI47" s="324"/>
      <c r="AJ47" s="324"/>
      <c r="AK47" s="326">
        <f>AJ47+AI47+AH47</f>
        <v>0</v>
      </c>
      <c r="AL47" s="329">
        <f>Y47+U47+Q47+M47+AC47+AG47+AK47</f>
        <v>18</v>
      </c>
    </row>
    <row r="48" spans="1:38" s="5" customFormat="1" ht="126.75" customHeight="1">
      <c r="A48" s="54">
        <f t="shared" si="7"/>
        <v>7</v>
      </c>
      <c r="B48" s="28"/>
      <c r="C48" s="48" t="s">
        <v>43</v>
      </c>
      <c r="D48" s="183"/>
      <c r="E48" s="183" t="s">
        <v>13</v>
      </c>
      <c r="F48" s="48" t="s">
        <v>128</v>
      </c>
      <c r="G48" s="55" t="s">
        <v>432</v>
      </c>
      <c r="H48" s="56" t="s">
        <v>6</v>
      </c>
      <c r="I48" s="56" t="s">
        <v>131</v>
      </c>
      <c r="J48" s="337">
        <v>3</v>
      </c>
      <c r="K48" s="331"/>
      <c r="L48" s="331"/>
      <c r="M48" s="323">
        <f t="shared" si="1"/>
        <v>3</v>
      </c>
      <c r="N48" s="333"/>
      <c r="O48" s="148">
        <v>8</v>
      </c>
      <c r="P48" s="148">
        <v>4</v>
      </c>
      <c r="Q48" s="326">
        <f t="shared" si="2"/>
        <v>12</v>
      </c>
      <c r="R48" s="324"/>
      <c r="S48" s="324"/>
      <c r="T48" s="324"/>
      <c r="U48" s="326">
        <f t="shared" si="3"/>
        <v>0</v>
      </c>
      <c r="V48" s="324"/>
      <c r="W48" s="324"/>
      <c r="X48" s="324"/>
      <c r="Y48" s="326">
        <f t="shared" si="4"/>
        <v>0</v>
      </c>
      <c r="Z48" s="324"/>
      <c r="AA48" s="327"/>
      <c r="AB48" s="324"/>
      <c r="AC48" s="328">
        <f t="shared" si="5"/>
        <v>0</v>
      </c>
      <c r="AD48" s="324"/>
      <c r="AE48" s="324"/>
      <c r="AF48" s="324"/>
      <c r="AG48" s="326">
        <f t="shared" si="6"/>
        <v>0</v>
      </c>
      <c r="AH48" s="324"/>
      <c r="AI48" s="324"/>
      <c r="AJ48" s="324"/>
      <c r="AK48" s="326">
        <f>AJ48+AI48+AH48</f>
        <v>0</v>
      </c>
      <c r="AL48" s="329">
        <f>Y48+U48+Q48+M48+AC48+AG48+AK48</f>
        <v>15</v>
      </c>
    </row>
    <row r="49" spans="1:38" s="5" customFormat="1" ht="117" customHeight="1">
      <c r="A49" s="54">
        <f t="shared" si="7"/>
        <v>8</v>
      </c>
      <c r="B49" s="28"/>
      <c r="C49" s="48" t="s">
        <v>670</v>
      </c>
      <c r="D49" s="183"/>
      <c r="E49" s="183" t="s">
        <v>13</v>
      </c>
      <c r="F49" s="48" t="s">
        <v>126</v>
      </c>
      <c r="G49" s="37" t="s">
        <v>111</v>
      </c>
      <c r="H49" s="36" t="s">
        <v>70</v>
      </c>
      <c r="I49" s="121" t="s">
        <v>71</v>
      </c>
      <c r="J49" s="336"/>
      <c r="K49" s="319"/>
      <c r="L49" s="319"/>
      <c r="M49" s="323">
        <f t="shared" si="1"/>
        <v>0</v>
      </c>
      <c r="N49" s="330" t="s">
        <v>671</v>
      </c>
      <c r="O49" s="330" t="s">
        <v>664</v>
      </c>
      <c r="P49" s="330"/>
      <c r="Q49" s="326">
        <f t="shared" si="2"/>
        <v>10</v>
      </c>
      <c r="R49" s="324">
        <v>3</v>
      </c>
      <c r="S49" s="324">
        <v>1</v>
      </c>
      <c r="T49" s="324"/>
      <c r="U49" s="326">
        <f t="shared" si="3"/>
        <v>4</v>
      </c>
      <c r="V49" s="324"/>
      <c r="W49" s="324"/>
      <c r="X49" s="324"/>
      <c r="Y49" s="326">
        <f t="shared" si="4"/>
        <v>0</v>
      </c>
      <c r="Z49" s="324"/>
      <c r="AA49" s="327"/>
      <c r="AB49" s="324"/>
      <c r="AC49" s="328">
        <f t="shared" si="5"/>
        <v>0</v>
      </c>
      <c r="AD49" s="324"/>
      <c r="AE49" s="324"/>
      <c r="AF49" s="324"/>
      <c r="AG49" s="326">
        <f t="shared" si="6"/>
        <v>0</v>
      </c>
      <c r="AH49" s="324"/>
      <c r="AI49" s="324"/>
      <c r="AJ49" s="324"/>
      <c r="AK49" s="326">
        <f>AJ49+AI49+AH49</f>
        <v>0</v>
      </c>
      <c r="AL49" s="329">
        <f>Y49+U49+Q49+M49+AC49+AG49+AK49</f>
        <v>14</v>
      </c>
    </row>
    <row r="50" spans="1:38" s="5" customFormat="1" ht="115.5" customHeight="1">
      <c r="A50" s="54">
        <f t="shared" si="7"/>
        <v>9</v>
      </c>
      <c r="B50" s="28"/>
      <c r="C50" s="48" t="s">
        <v>356</v>
      </c>
      <c r="D50" s="183"/>
      <c r="E50" s="183" t="s">
        <v>13</v>
      </c>
      <c r="F50" s="48" t="s">
        <v>642</v>
      </c>
      <c r="G50" s="37" t="s">
        <v>643</v>
      </c>
      <c r="H50" s="36" t="s">
        <v>6</v>
      </c>
      <c r="I50" s="135" t="s">
        <v>131</v>
      </c>
      <c r="J50" s="336"/>
      <c r="K50" s="319"/>
      <c r="L50" s="319"/>
      <c r="M50" s="323">
        <f t="shared" si="1"/>
        <v>0</v>
      </c>
      <c r="N50" s="330" t="s">
        <v>664</v>
      </c>
      <c r="O50" s="330" t="s">
        <v>673</v>
      </c>
      <c r="P50" s="330" t="s">
        <v>672</v>
      </c>
      <c r="Q50" s="326">
        <f t="shared" si="2"/>
        <v>13</v>
      </c>
      <c r="R50" s="324"/>
      <c r="S50" s="324"/>
      <c r="T50" s="324"/>
      <c r="U50" s="326">
        <f t="shared" si="3"/>
        <v>0</v>
      </c>
      <c r="V50" s="324"/>
      <c r="W50" s="324"/>
      <c r="X50" s="324"/>
      <c r="Y50" s="326">
        <f t="shared" si="4"/>
        <v>0</v>
      </c>
      <c r="Z50" s="324"/>
      <c r="AA50" s="327"/>
      <c r="AB50" s="324"/>
      <c r="AC50" s="328">
        <f t="shared" si="5"/>
        <v>0</v>
      </c>
      <c r="AD50" s="324"/>
      <c r="AE50" s="324"/>
      <c r="AF50" s="324"/>
      <c r="AG50" s="326">
        <f t="shared" si="6"/>
        <v>0</v>
      </c>
      <c r="AH50" s="324"/>
      <c r="AI50" s="324"/>
      <c r="AJ50" s="324"/>
      <c r="AK50" s="326">
        <f>AJ50+AI50+AH50</f>
        <v>0</v>
      </c>
      <c r="AL50" s="329">
        <f>Y50+U50+Q50+M50+AC50+AG50+AK50</f>
        <v>13</v>
      </c>
    </row>
    <row r="51" spans="1:38" s="5" customFormat="1" ht="113.25" customHeight="1">
      <c r="A51" s="54">
        <f t="shared" si="7"/>
        <v>10</v>
      </c>
      <c r="B51" s="28"/>
      <c r="C51" s="48" t="s">
        <v>659</v>
      </c>
      <c r="D51" s="183">
        <v>1972</v>
      </c>
      <c r="E51" s="183" t="s">
        <v>13</v>
      </c>
      <c r="F51" s="48" t="s">
        <v>33</v>
      </c>
      <c r="G51" s="37" t="s">
        <v>662</v>
      </c>
      <c r="H51" s="36" t="s">
        <v>660</v>
      </c>
      <c r="I51" s="135" t="s">
        <v>661</v>
      </c>
      <c r="J51" s="336"/>
      <c r="K51" s="319"/>
      <c r="L51" s="319"/>
      <c r="M51" s="323">
        <f t="shared" si="1"/>
        <v>0</v>
      </c>
      <c r="N51" s="330" t="s">
        <v>668</v>
      </c>
      <c r="O51" s="330" t="s">
        <v>672</v>
      </c>
      <c r="P51" s="330" t="s">
        <v>667</v>
      </c>
      <c r="Q51" s="326">
        <f t="shared" si="2"/>
        <v>11</v>
      </c>
      <c r="R51" s="324"/>
      <c r="S51" s="324"/>
      <c r="T51" s="324"/>
      <c r="U51" s="326">
        <f t="shared" si="3"/>
        <v>0</v>
      </c>
      <c r="V51" s="324"/>
      <c r="W51" s="324"/>
      <c r="X51" s="324"/>
      <c r="Y51" s="326">
        <f t="shared" si="4"/>
        <v>0</v>
      </c>
      <c r="Z51" s="324"/>
      <c r="AA51" s="327"/>
      <c r="AB51" s="324"/>
      <c r="AC51" s="328">
        <f t="shared" si="5"/>
        <v>0</v>
      </c>
      <c r="AD51" s="324"/>
      <c r="AE51" s="324"/>
      <c r="AF51" s="324"/>
      <c r="AG51" s="326">
        <f t="shared" si="6"/>
        <v>0</v>
      </c>
      <c r="AH51" s="324"/>
      <c r="AI51" s="324"/>
      <c r="AJ51" s="324"/>
      <c r="AK51" s="326">
        <f>AJ51+AI51+AH51</f>
        <v>0</v>
      </c>
      <c r="AL51" s="329">
        <f>Y51+U51+Q51+M51+AC51+AG51+AK51</f>
        <v>11</v>
      </c>
    </row>
    <row r="52" spans="1:38" s="5" customFormat="1" ht="113.25" customHeight="1">
      <c r="A52" s="54">
        <f t="shared" si="7"/>
        <v>11</v>
      </c>
      <c r="B52" s="28"/>
      <c r="C52" s="48" t="s">
        <v>1112</v>
      </c>
      <c r="D52" s="183">
        <v>1989</v>
      </c>
      <c r="E52" s="183" t="s">
        <v>13</v>
      </c>
      <c r="F52" s="48" t="s">
        <v>1316</v>
      </c>
      <c r="G52" s="36" t="s">
        <v>614</v>
      </c>
      <c r="H52" s="46" t="s">
        <v>1317</v>
      </c>
      <c r="I52" s="46" t="s">
        <v>589</v>
      </c>
      <c r="J52" s="338"/>
      <c r="K52" s="331"/>
      <c r="L52" s="331"/>
      <c r="M52" s="323">
        <f t="shared" si="1"/>
        <v>0</v>
      </c>
      <c r="N52" s="332"/>
      <c r="O52" s="148"/>
      <c r="P52" s="148"/>
      <c r="Q52" s="326">
        <f t="shared" si="2"/>
        <v>0</v>
      </c>
      <c r="R52" s="324"/>
      <c r="S52" s="324"/>
      <c r="T52" s="324"/>
      <c r="U52" s="326">
        <f t="shared" si="3"/>
        <v>0</v>
      </c>
      <c r="V52" s="324"/>
      <c r="W52" s="324"/>
      <c r="X52" s="324"/>
      <c r="Y52" s="326">
        <f t="shared" si="4"/>
        <v>0</v>
      </c>
      <c r="Z52" s="324"/>
      <c r="AA52" s="327"/>
      <c r="AB52" s="324"/>
      <c r="AC52" s="328">
        <f t="shared" si="5"/>
        <v>0</v>
      </c>
      <c r="AD52" s="324"/>
      <c r="AE52" s="324"/>
      <c r="AF52" s="324"/>
      <c r="AG52" s="326">
        <f t="shared" si="6"/>
        <v>0</v>
      </c>
      <c r="AH52" s="324">
        <v>3</v>
      </c>
      <c r="AI52" s="324">
        <v>4</v>
      </c>
      <c r="AJ52" s="324">
        <v>3</v>
      </c>
      <c r="AK52" s="326">
        <f>AJ52+AI52+AH52</f>
        <v>10</v>
      </c>
      <c r="AL52" s="329">
        <f>Y52+U52+Q52+M52+AC52+AG52+AK52</f>
        <v>10</v>
      </c>
    </row>
    <row r="53" spans="1:38" s="5" customFormat="1" ht="106.5" customHeight="1">
      <c r="A53" s="54">
        <f t="shared" si="7"/>
        <v>12</v>
      </c>
      <c r="B53" s="28"/>
      <c r="C53" s="48" t="s">
        <v>1112</v>
      </c>
      <c r="D53" s="183">
        <v>1989</v>
      </c>
      <c r="E53" s="183" t="s">
        <v>13</v>
      </c>
      <c r="F53" s="48" t="s">
        <v>1113</v>
      </c>
      <c r="G53" s="37" t="s">
        <v>1202</v>
      </c>
      <c r="H53" s="134" t="s">
        <v>1110</v>
      </c>
      <c r="I53" s="56" t="s">
        <v>1114</v>
      </c>
      <c r="J53" s="338"/>
      <c r="K53" s="331"/>
      <c r="L53" s="331"/>
      <c r="M53" s="323">
        <f t="shared" si="1"/>
        <v>0</v>
      </c>
      <c r="N53" s="332"/>
      <c r="O53" s="148"/>
      <c r="P53" s="148"/>
      <c r="Q53" s="326">
        <f t="shared" si="2"/>
        <v>0</v>
      </c>
      <c r="R53" s="324"/>
      <c r="S53" s="324"/>
      <c r="T53" s="324"/>
      <c r="U53" s="326">
        <f t="shared" si="3"/>
        <v>0</v>
      </c>
      <c r="V53" s="324"/>
      <c r="W53" s="324"/>
      <c r="X53" s="324"/>
      <c r="Y53" s="326">
        <f t="shared" si="4"/>
        <v>0</v>
      </c>
      <c r="Z53" s="324"/>
      <c r="AA53" s="327">
        <v>5</v>
      </c>
      <c r="AB53" s="324">
        <v>4</v>
      </c>
      <c r="AC53" s="328">
        <f t="shared" si="5"/>
        <v>9</v>
      </c>
      <c r="AD53" s="324"/>
      <c r="AE53" s="324"/>
      <c r="AF53" s="324"/>
      <c r="AG53" s="326">
        <f t="shared" si="6"/>
        <v>0</v>
      </c>
      <c r="AH53" s="324"/>
      <c r="AI53" s="324"/>
      <c r="AJ53" s="324"/>
      <c r="AK53" s="326">
        <f>AJ53+AI53+AH53</f>
        <v>0</v>
      </c>
      <c r="AL53" s="329">
        <f>Y53+U53+Q53+M53+AC53+AG53+AK53</f>
        <v>9</v>
      </c>
    </row>
    <row r="54" spans="1:38" s="5" customFormat="1" ht="102.75" customHeight="1">
      <c r="A54" s="54">
        <f t="shared" si="7"/>
        <v>13</v>
      </c>
      <c r="B54" s="28"/>
      <c r="C54" s="48" t="s">
        <v>653</v>
      </c>
      <c r="D54" s="183">
        <v>1978</v>
      </c>
      <c r="E54" s="183" t="s">
        <v>13</v>
      </c>
      <c r="F54" s="48" t="s">
        <v>517</v>
      </c>
      <c r="G54" s="37" t="s">
        <v>565</v>
      </c>
      <c r="H54" s="36" t="s">
        <v>518</v>
      </c>
      <c r="I54" s="135" t="s">
        <v>153</v>
      </c>
      <c r="J54" s="336"/>
      <c r="K54" s="319"/>
      <c r="L54" s="319"/>
      <c r="M54" s="323">
        <f t="shared" si="1"/>
        <v>0</v>
      </c>
      <c r="N54" s="330" t="s">
        <v>665</v>
      </c>
      <c r="O54" s="330"/>
      <c r="P54" s="330"/>
      <c r="Q54" s="326">
        <f t="shared" si="2"/>
        <v>9</v>
      </c>
      <c r="R54" s="324"/>
      <c r="S54" s="324"/>
      <c r="T54" s="324"/>
      <c r="U54" s="326">
        <f t="shared" si="3"/>
        <v>0</v>
      </c>
      <c r="V54" s="324"/>
      <c r="W54" s="324"/>
      <c r="X54" s="324"/>
      <c r="Y54" s="326">
        <f t="shared" si="4"/>
        <v>0</v>
      </c>
      <c r="Z54" s="324"/>
      <c r="AA54" s="327"/>
      <c r="AB54" s="324"/>
      <c r="AC54" s="328">
        <f t="shared" si="5"/>
        <v>0</v>
      </c>
      <c r="AD54" s="324"/>
      <c r="AE54" s="324"/>
      <c r="AF54" s="324"/>
      <c r="AG54" s="326">
        <f t="shared" si="6"/>
        <v>0</v>
      </c>
      <c r="AH54" s="324"/>
      <c r="AI54" s="324"/>
      <c r="AJ54" s="324"/>
      <c r="AK54" s="326">
        <f>AJ54+AI54+AH54</f>
        <v>0</v>
      </c>
      <c r="AL54" s="329">
        <f>Y54+U54+Q54+M54+AC54+AG54+AK54</f>
        <v>9</v>
      </c>
    </row>
    <row r="55" spans="1:38" s="5" customFormat="1" ht="72.75" customHeight="1">
      <c r="A55" s="54">
        <f t="shared" si="7"/>
        <v>14</v>
      </c>
      <c r="B55" s="28"/>
      <c r="C55" s="48" t="s">
        <v>1112</v>
      </c>
      <c r="D55" s="183">
        <v>1989</v>
      </c>
      <c r="E55" s="183" t="s">
        <v>13</v>
      </c>
      <c r="F55" s="58" t="s">
        <v>1115</v>
      </c>
      <c r="G55" s="286" t="s">
        <v>1191</v>
      </c>
      <c r="H55" s="823" t="s">
        <v>1110</v>
      </c>
      <c r="I55" s="400" t="s">
        <v>1114</v>
      </c>
      <c r="J55" s="338"/>
      <c r="K55" s="331"/>
      <c r="L55" s="331"/>
      <c r="M55" s="323">
        <f t="shared" si="1"/>
        <v>0</v>
      </c>
      <c r="N55" s="332"/>
      <c r="O55" s="148"/>
      <c r="P55" s="148"/>
      <c r="Q55" s="326">
        <f t="shared" si="2"/>
        <v>0</v>
      </c>
      <c r="R55" s="324"/>
      <c r="S55" s="324"/>
      <c r="T55" s="324"/>
      <c r="U55" s="326">
        <f t="shared" si="3"/>
        <v>0</v>
      </c>
      <c r="V55" s="324"/>
      <c r="W55" s="324"/>
      <c r="X55" s="324"/>
      <c r="Y55" s="326">
        <f t="shared" si="4"/>
        <v>0</v>
      </c>
      <c r="Z55" s="324"/>
      <c r="AA55" s="327"/>
      <c r="AB55" s="324"/>
      <c r="AC55" s="328">
        <f t="shared" si="5"/>
        <v>0</v>
      </c>
      <c r="AD55" s="324"/>
      <c r="AE55" s="324"/>
      <c r="AF55" s="324"/>
      <c r="AG55" s="326">
        <f t="shared" si="6"/>
        <v>0</v>
      </c>
      <c r="AH55" s="324">
        <v>1</v>
      </c>
      <c r="AI55" s="324">
        <v>3</v>
      </c>
      <c r="AJ55" s="324">
        <v>4</v>
      </c>
      <c r="AK55" s="326">
        <f>AJ55+AI55+AH55</f>
        <v>8</v>
      </c>
      <c r="AL55" s="329">
        <f>Y55+U55+Q55+M55+AC55+AG55+AK55</f>
        <v>8</v>
      </c>
    </row>
    <row r="56" spans="1:38" s="5" customFormat="1" ht="72.75" customHeight="1">
      <c r="A56" s="54">
        <f t="shared" si="7"/>
        <v>15</v>
      </c>
      <c r="B56" s="28"/>
      <c r="C56" s="48" t="s">
        <v>345</v>
      </c>
      <c r="D56" s="183">
        <v>1988</v>
      </c>
      <c r="E56" s="183" t="s">
        <v>13</v>
      </c>
      <c r="F56" s="48" t="s">
        <v>107</v>
      </c>
      <c r="G56" s="37" t="s">
        <v>95</v>
      </c>
      <c r="H56" s="36" t="s">
        <v>96</v>
      </c>
      <c r="I56" s="135" t="s">
        <v>32</v>
      </c>
      <c r="J56" s="336"/>
      <c r="K56" s="319"/>
      <c r="L56" s="319"/>
      <c r="M56" s="323">
        <f t="shared" si="1"/>
        <v>0</v>
      </c>
      <c r="N56" s="330" t="s">
        <v>669</v>
      </c>
      <c r="O56" s="330" t="s">
        <v>668</v>
      </c>
      <c r="P56" s="330"/>
      <c r="Q56" s="326">
        <f t="shared" si="2"/>
        <v>7</v>
      </c>
      <c r="R56" s="324"/>
      <c r="S56" s="324"/>
      <c r="T56" s="324"/>
      <c r="U56" s="326">
        <f t="shared" si="3"/>
        <v>0</v>
      </c>
      <c r="V56" s="324"/>
      <c r="W56" s="324"/>
      <c r="X56" s="324"/>
      <c r="Y56" s="326">
        <f t="shared" si="4"/>
        <v>0</v>
      </c>
      <c r="Z56" s="324"/>
      <c r="AA56" s="327"/>
      <c r="AB56" s="324"/>
      <c r="AC56" s="328">
        <f t="shared" si="5"/>
        <v>0</v>
      </c>
      <c r="AD56" s="324"/>
      <c r="AE56" s="324"/>
      <c r="AF56" s="324"/>
      <c r="AG56" s="326">
        <f t="shared" si="6"/>
        <v>0</v>
      </c>
      <c r="AH56" s="324"/>
      <c r="AI56" s="324"/>
      <c r="AJ56" s="324"/>
      <c r="AK56" s="326">
        <f>AJ56+AI56+AH56</f>
        <v>0</v>
      </c>
      <c r="AL56" s="329">
        <f>Y56+U56+Q56+M56+AC56+AG56+AK56</f>
        <v>7</v>
      </c>
    </row>
    <row r="57" spans="1:38" s="5" customFormat="1" ht="93.75" customHeight="1">
      <c r="A57" s="54">
        <f t="shared" si="7"/>
        <v>16</v>
      </c>
      <c r="B57" s="28"/>
      <c r="C57" s="48" t="s">
        <v>358</v>
      </c>
      <c r="D57" s="183">
        <v>1980</v>
      </c>
      <c r="E57" s="183" t="s">
        <v>13</v>
      </c>
      <c r="F57" s="48" t="s">
        <v>212</v>
      </c>
      <c r="G57" s="37" t="s">
        <v>207</v>
      </c>
      <c r="H57" s="36" t="s">
        <v>133</v>
      </c>
      <c r="I57" s="135" t="s">
        <v>134</v>
      </c>
      <c r="J57" s="336"/>
      <c r="K57" s="319"/>
      <c r="L57" s="319"/>
      <c r="M57" s="323">
        <f t="shared" si="1"/>
        <v>0</v>
      </c>
      <c r="N57" s="330" t="s">
        <v>666</v>
      </c>
      <c r="O57" s="330"/>
      <c r="P57" s="330"/>
      <c r="Q57" s="326">
        <f t="shared" si="2"/>
        <v>6</v>
      </c>
      <c r="R57" s="324"/>
      <c r="S57" s="324"/>
      <c r="T57" s="324"/>
      <c r="U57" s="326">
        <f t="shared" si="3"/>
        <v>0</v>
      </c>
      <c r="V57" s="324"/>
      <c r="W57" s="324"/>
      <c r="X57" s="324"/>
      <c r="Y57" s="326">
        <f t="shared" si="4"/>
        <v>0</v>
      </c>
      <c r="Z57" s="324"/>
      <c r="AA57" s="327"/>
      <c r="AB57" s="324"/>
      <c r="AC57" s="328">
        <f t="shared" si="5"/>
        <v>0</v>
      </c>
      <c r="AD57" s="324"/>
      <c r="AE57" s="324"/>
      <c r="AF57" s="324"/>
      <c r="AG57" s="326">
        <f t="shared" si="6"/>
        <v>0</v>
      </c>
      <c r="AH57" s="324"/>
      <c r="AI57" s="324"/>
      <c r="AJ57" s="324"/>
      <c r="AK57" s="326">
        <f>AJ57+AI57+AH57</f>
        <v>0</v>
      </c>
      <c r="AL57" s="329">
        <f>Y57+U57+Q57+M57+AC57+AG57+AK57</f>
        <v>6</v>
      </c>
    </row>
    <row r="58" spans="1:38" s="5" customFormat="1" ht="112.5" customHeight="1">
      <c r="A58" s="54">
        <f t="shared" si="7"/>
        <v>17</v>
      </c>
      <c r="B58" s="28"/>
      <c r="C58" s="48" t="s">
        <v>358</v>
      </c>
      <c r="D58" s="183">
        <v>1980</v>
      </c>
      <c r="E58" s="183" t="s">
        <v>13</v>
      </c>
      <c r="F58" s="48" t="s">
        <v>132</v>
      </c>
      <c r="G58" s="55" t="s">
        <v>353</v>
      </c>
      <c r="H58" s="56" t="s">
        <v>133</v>
      </c>
      <c r="I58" s="56" t="s">
        <v>134</v>
      </c>
      <c r="J58" s="337">
        <v>5</v>
      </c>
      <c r="K58" s="331"/>
      <c r="L58" s="331"/>
      <c r="M58" s="323">
        <f t="shared" si="1"/>
        <v>5</v>
      </c>
      <c r="N58" s="333"/>
      <c r="O58" s="148"/>
      <c r="P58" s="148"/>
      <c r="Q58" s="326">
        <f t="shared" si="2"/>
        <v>0</v>
      </c>
      <c r="R58" s="324"/>
      <c r="S58" s="324"/>
      <c r="T58" s="324"/>
      <c r="U58" s="326">
        <f t="shared" si="3"/>
        <v>0</v>
      </c>
      <c r="V58" s="324"/>
      <c r="W58" s="324"/>
      <c r="X58" s="324"/>
      <c r="Y58" s="326">
        <f t="shared" si="4"/>
        <v>0</v>
      </c>
      <c r="Z58" s="324"/>
      <c r="AA58" s="327"/>
      <c r="AB58" s="324"/>
      <c r="AC58" s="328">
        <f t="shared" si="5"/>
        <v>0</v>
      </c>
      <c r="AD58" s="324"/>
      <c r="AE58" s="324"/>
      <c r="AF58" s="324"/>
      <c r="AG58" s="326">
        <f t="shared" si="6"/>
        <v>0</v>
      </c>
      <c r="AH58" s="324"/>
      <c r="AI58" s="324"/>
      <c r="AJ58" s="324"/>
      <c r="AK58" s="326">
        <f>AJ58+AI58+AH58</f>
        <v>0</v>
      </c>
      <c r="AL58" s="329">
        <f>Y58+U58+Q58+M58+AC58+AG58+AK58</f>
        <v>5</v>
      </c>
    </row>
    <row r="59" spans="1:38" s="5" customFormat="1" ht="112.5" customHeight="1">
      <c r="A59" s="54">
        <f t="shared" si="7"/>
        <v>18</v>
      </c>
      <c r="B59" s="28"/>
      <c r="C59" s="48" t="s">
        <v>932</v>
      </c>
      <c r="D59" s="183"/>
      <c r="E59" s="183" t="s">
        <v>13</v>
      </c>
      <c r="F59" s="48" t="s">
        <v>933</v>
      </c>
      <c r="G59" s="37" t="s">
        <v>1068</v>
      </c>
      <c r="H59" s="46" t="s">
        <v>30</v>
      </c>
      <c r="I59" s="209" t="s">
        <v>934</v>
      </c>
      <c r="J59" s="337"/>
      <c r="K59" s="331"/>
      <c r="L59" s="331"/>
      <c r="M59" s="323">
        <f t="shared" si="1"/>
        <v>0</v>
      </c>
      <c r="N59" s="333"/>
      <c r="O59" s="148"/>
      <c r="P59" s="148"/>
      <c r="Q59" s="326">
        <f t="shared" si="2"/>
        <v>0</v>
      </c>
      <c r="R59" s="324"/>
      <c r="S59" s="324"/>
      <c r="T59" s="324"/>
      <c r="U59" s="326">
        <f t="shared" si="3"/>
        <v>0</v>
      </c>
      <c r="V59" s="324"/>
      <c r="W59" s="324"/>
      <c r="X59" s="324"/>
      <c r="Y59" s="326">
        <f t="shared" si="4"/>
        <v>0</v>
      </c>
      <c r="Z59" s="324">
        <v>1</v>
      </c>
      <c r="AA59" s="327"/>
      <c r="AB59" s="324">
        <v>3</v>
      </c>
      <c r="AC59" s="328">
        <f t="shared" si="5"/>
        <v>4</v>
      </c>
      <c r="AD59" s="324"/>
      <c r="AE59" s="324"/>
      <c r="AF59" s="324"/>
      <c r="AG59" s="326">
        <f t="shared" si="6"/>
        <v>0</v>
      </c>
      <c r="AH59" s="324"/>
      <c r="AI59" s="324"/>
      <c r="AJ59" s="324"/>
      <c r="AK59" s="326">
        <f>AJ59+AI59+AH59</f>
        <v>0</v>
      </c>
      <c r="AL59" s="329">
        <f>Y59+U59+Q59+M59+AC59+AG59+AK59</f>
        <v>4</v>
      </c>
    </row>
    <row r="60" spans="1:38" s="5" customFormat="1" ht="112.5" customHeight="1">
      <c r="A60" s="54">
        <f t="shared" si="7"/>
        <v>19</v>
      </c>
      <c r="B60" s="28"/>
      <c r="C60" s="58" t="s">
        <v>347</v>
      </c>
      <c r="D60" s="211">
        <v>1970</v>
      </c>
      <c r="E60" s="211" t="s">
        <v>13</v>
      </c>
      <c r="F60" s="58" t="s">
        <v>334</v>
      </c>
      <c r="G60" s="398" t="s">
        <v>348</v>
      </c>
      <c r="H60" s="822" t="s">
        <v>335</v>
      </c>
      <c r="I60" s="400" t="s">
        <v>14</v>
      </c>
      <c r="J60" s="337"/>
      <c r="K60" s="331"/>
      <c r="L60" s="331">
        <v>4</v>
      </c>
      <c r="M60" s="323">
        <f t="shared" si="1"/>
        <v>4</v>
      </c>
      <c r="N60" s="333"/>
      <c r="O60" s="148"/>
      <c r="P60" s="148"/>
      <c r="Q60" s="326">
        <f t="shared" si="2"/>
        <v>0</v>
      </c>
      <c r="R60" s="324"/>
      <c r="S60" s="324"/>
      <c r="T60" s="324"/>
      <c r="U60" s="326">
        <f t="shared" si="3"/>
        <v>0</v>
      </c>
      <c r="V60" s="324"/>
      <c r="W60" s="324"/>
      <c r="X60" s="324"/>
      <c r="Y60" s="326">
        <f t="shared" si="4"/>
        <v>0</v>
      </c>
      <c r="Z60" s="324"/>
      <c r="AA60" s="327"/>
      <c r="AB60" s="324"/>
      <c r="AC60" s="328">
        <f t="shared" si="5"/>
        <v>0</v>
      </c>
      <c r="AD60" s="324"/>
      <c r="AE60" s="324"/>
      <c r="AF60" s="324"/>
      <c r="AG60" s="326">
        <f t="shared" si="6"/>
        <v>0</v>
      </c>
      <c r="AH60" s="324"/>
      <c r="AI60" s="324"/>
      <c r="AJ60" s="324"/>
      <c r="AK60" s="326">
        <f>AJ60+AI60+AH60</f>
        <v>0</v>
      </c>
      <c r="AL60" s="329">
        <f>Y60+U60+Q60+M60+AC60+AG60+AK60</f>
        <v>4</v>
      </c>
    </row>
    <row r="61" spans="1:38" s="5" customFormat="1" ht="112.5" customHeight="1">
      <c r="A61" s="54">
        <f t="shared" si="7"/>
        <v>20</v>
      </c>
      <c r="B61" s="28"/>
      <c r="C61" s="58" t="s">
        <v>928</v>
      </c>
      <c r="D61" s="211">
        <v>1974</v>
      </c>
      <c r="E61" s="211" t="s">
        <v>13</v>
      </c>
      <c r="F61" s="58" t="s">
        <v>929</v>
      </c>
      <c r="G61" s="286" t="s">
        <v>388</v>
      </c>
      <c r="H61" s="210" t="s">
        <v>930</v>
      </c>
      <c r="I61" s="350" t="s">
        <v>931</v>
      </c>
      <c r="J61" s="336"/>
      <c r="K61" s="319"/>
      <c r="L61" s="319"/>
      <c r="M61" s="323">
        <f t="shared" si="1"/>
        <v>0</v>
      </c>
      <c r="N61" s="330"/>
      <c r="O61" s="330"/>
      <c r="P61" s="330"/>
      <c r="Q61" s="326">
        <f t="shared" si="2"/>
        <v>0</v>
      </c>
      <c r="R61" s="324"/>
      <c r="S61" s="324"/>
      <c r="T61" s="324"/>
      <c r="U61" s="326">
        <f t="shared" si="3"/>
        <v>0</v>
      </c>
      <c r="V61" s="324"/>
      <c r="W61" s="324"/>
      <c r="X61" s="324"/>
      <c r="Y61" s="326">
        <f t="shared" si="4"/>
        <v>0</v>
      </c>
      <c r="Z61" s="324"/>
      <c r="AA61" s="327"/>
      <c r="AB61" s="324"/>
      <c r="AC61" s="328">
        <f t="shared" si="5"/>
        <v>0</v>
      </c>
      <c r="AD61" s="324"/>
      <c r="AE61" s="324"/>
      <c r="AF61" s="324"/>
      <c r="AG61" s="326">
        <f t="shared" si="6"/>
        <v>0</v>
      </c>
      <c r="AH61" s="324"/>
      <c r="AI61" s="324">
        <v>2</v>
      </c>
      <c r="AJ61" s="324">
        <v>2</v>
      </c>
      <c r="AK61" s="326">
        <f>AJ61+AI61+AH61</f>
        <v>4</v>
      </c>
      <c r="AL61" s="329">
        <f>Y61+U61+Q61+M61+AC61+AG61+AK61</f>
        <v>4</v>
      </c>
    </row>
    <row r="62" spans="1:38" s="5" customFormat="1" ht="98.25" customHeight="1">
      <c r="A62" s="54">
        <f t="shared" si="7"/>
        <v>21</v>
      </c>
      <c r="B62" s="28"/>
      <c r="C62" s="48" t="s">
        <v>346</v>
      </c>
      <c r="D62" s="183"/>
      <c r="E62" s="183" t="s">
        <v>13</v>
      </c>
      <c r="F62" s="48" t="s">
        <v>120</v>
      </c>
      <c r="G62" s="295" t="s">
        <v>1069</v>
      </c>
      <c r="H62" s="56" t="s">
        <v>121</v>
      </c>
      <c r="I62" s="56" t="s">
        <v>122</v>
      </c>
      <c r="J62" s="337"/>
      <c r="K62" s="331"/>
      <c r="L62" s="331">
        <v>3</v>
      </c>
      <c r="M62" s="323">
        <f t="shared" si="1"/>
        <v>3</v>
      </c>
      <c r="N62" s="333"/>
      <c r="O62" s="148"/>
      <c r="P62" s="148"/>
      <c r="Q62" s="326">
        <f t="shared" si="2"/>
        <v>0</v>
      </c>
      <c r="R62" s="324"/>
      <c r="S62" s="324"/>
      <c r="T62" s="324"/>
      <c r="U62" s="326">
        <f t="shared" si="3"/>
        <v>0</v>
      </c>
      <c r="V62" s="324"/>
      <c r="W62" s="324"/>
      <c r="X62" s="324"/>
      <c r="Y62" s="326">
        <f t="shared" si="4"/>
        <v>0</v>
      </c>
      <c r="Z62" s="324"/>
      <c r="AA62" s="327"/>
      <c r="AB62" s="324"/>
      <c r="AC62" s="328">
        <f t="shared" si="5"/>
        <v>0</v>
      </c>
      <c r="AD62" s="324"/>
      <c r="AE62" s="324"/>
      <c r="AF62" s="324"/>
      <c r="AG62" s="326">
        <f t="shared" si="6"/>
        <v>0</v>
      </c>
      <c r="AH62" s="324"/>
      <c r="AI62" s="324"/>
      <c r="AJ62" s="324"/>
      <c r="AK62" s="326">
        <f>AJ62+AI62+AH62</f>
        <v>0</v>
      </c>
      <c r="AL62" s="329">
        <f>Y62+U62+Q62+M62+AC62+AG62+AK62</f>
        <v>3</v>
      </c>
    </row>
    <row r="63" spans="1:38" s="5" customFormat="1" ht="93.75" customHeight="1">
      <c r="A63" s="54">
        <f t="shared" si="7"/>
        <v>22</v>
      </c>
      <c r="B63" s="28"/>
      <c r="C63" s="48" t="s">
        <v>1067</v>
      </c>
      <c r="D63" s="183">
        <v>1986</v>
      </c>
      <c r="E63" s="183" t="s">
        <v>13</v>
      </c>
      <c r="F63" s="48" t="s">
        <v>474</v>
      </c>
      <c r="G63" s="37" t="s">
        <v>475</v>
      </c>
      <c r="H63" s="46" t="s">
        <v>30</v>
      </c>
      <c r="I63" s="46" t="s">
        <v>476</v>
      </c>
      <c r="J63" s="337"/>
      <c r="K63" s="331"/>
      <c r="L63" s="331"/>
      <c r="M63" s="323">
        <f t="shared" si="1"/>
        <v>0</v>
      </c>
      <c r="N63" s="333"/>
      <c r="O63" s="148"/>
      <c r="P63" s="148"/>
      <c r="Q63" s="326">
        <f t="shared" si="2"/>
        <v>0</v>
      </c>
      <c r="R63" s="324"/>
      <c r="S63" s="324"/>
      <c r="T63" s="324"/>
      <c r="U63" s="326">
        <f t="shared" si="3"/>
        <v>0</v>
      </c>
      <c r="V63" s="324"/>
      <c r="W63" s="324">
        <v>3</v>
      </c>
      <c r="X63" s="324"/>
      <c r="Y63" s="326">
        <f t="shared" si="4"/>
        <v>3</v>
      </c>
      <c r="Z63" s="324"/>
      <c r="AA63" s="327"/>
      <c r="AB63" s="324"/>
      <c r="AC63" s="328">
        <f t="shared" si="5"/>
        <v>0</v>
      </c>
      <c r="AD63" s="324"/>
      <c r="AE63" s="324"/>
      <c r="AF63" s="324"/>
      <c r="AG63" s="326">
        <f t="shared" si="6"/>
        <v>0</v>
      </c>
      <c r="AH63" s="324"/>
      <c r="AI63" s="324"/>
      <c r="AJ63" s="324"/>
      <c r="AK63" s="326">
        <f>AJ63+AI63+AH63</f>
        <v>0</v>
      </c>
      <c r="AL63" s="329">
        <f>Y63+U63+Q63+M63+AC63+AG63+AK63</f>
        <v>3</v>
      </c>
    </row>
    <row r="64" spans="1:38" s="5" customFormat="1" ht="103.5" customHeight="1">
      <c r="A64" s="54">
        <f t="shared" si="7"/>
        <v>23</v>
      </c>
      <c r="B64" s="28"/>
      <c r="C64" s="48" t="s">
        <v>43</v>
      </c>
      <c r="D64" s="183"/>
      <c r="E64" s="183" t="s">
        <v>13</v>
      </c>
      <c r="F64" s="48" t="s">
        <v>866</v>
      </c>
      <c r="G64" s="48" t="s">
        <v>489</v>
      </c>
      <c r="H64" s="48" t="s">
        <v>195</v>
      </c>
      <c r="I64" s="48" t="s">
        <v>28</v>
      </c>
      <c r="J64" s="337"/>
      <c r="K64" s="331"/>
      <c r="L64" s="331"/>
      <c r="M64" s="323">
        <f t="shared" si="1"/>
        <v>0</v>
      </c>
      <c r="N64" s="333"/>
      <c r="O64" s="148"/>
      <c r="P64" s="148"/>
      <c r="Q64" s="326">
        <f t="shared" si="2"/>
        <v>0</v>
      </c>
      <c r="R64" s="324"/>
      <c r="S64" s="324"/>
      <c r="T64" s="324"/>
      <c r="U64" s="326">
        <f t="shared" si="3"/>
        <v>0</v>
      </c>
      <c r="V64" s="324"/>
      <c r="W64" s="324"/>
      <c r="X64" s="324"/>
      <c r="Y64" s="326">
        <f t="shared" si="4"/>
        <v>0</v>
      </c>
      <c r="Z64" s="324"/>
      <c r="AA64" s="327"/>
      <c r="AB64" s="324"/>
      <c r="AC64" s="328">
        <f t="shared" si="5"/>
        <v>0</v>
      </c>
      <c r="AD64" s="324"/>
      <c r="AE64" s="324"/>
      <c r="AF64" s="324"/>
      <c r="AG64" s="326">
        <f t="shared" si="6"/>
        <v>0</v>
      </c>
      <c r="AH64" s="324">
        <v>2</v>
      </c>
      <c r="AI64" s="324"/>
      <c r="AJ64" s="324"/>
      <c r="AK64" s="326">
        <f>AJ64+AI64+AH64</f>
        <v>2</v>
      </c>
      <c r="AL64" s="329">
        <f>Y64+U64+Q64+M64+AC64+AG64+AK64</f>
        <v>2</v>
      </c>
    </row>
    <row r="65" spans="1:38" s="5" customFormat="1" ht="103.5" customHeight="1">
      <c r="A65" s="54">
        <f t="shared" si="7"/>
        <v>24</v>
      </c>
      <c r="B65" s="28"/>
      <c r="C65" s="48" t="s">
        <v>1055</v>
      </c>
      <c r="D65" s="183">
        <v>1969</v>
      </c>
      <c r="E65" s="183" t="s">
        <v>13</v>
      </c>
      <c r="F65" s="48" t="s">
        <v>1056</v>
      </c>
      <c r="G65" s="37" t="s">
        <v>1057</v>
      </c>
      <c r="H65" s="48" t="s">
        <v>74</v>
      </c>
      <c r="I65" s="176" t="s">
        <v>1058</v>
      </c>
      <c r="J65" s="337"/>
      <c r="K65" s="331"/>
      <c r="L65" s="331"/>
      <c r="M65" s="323">
        <f t="shared" si="1"/>
        <v>0</v>
      </c>
      <c r="N65" s="333"/>
      <c r="O65" s="148"/>
      <c r="P65" s="148"/>
      <c r="Q65" s="326">
        <f t="shared" si="2"/>
        <v>0</v>
      </c>
      <c r="R65" s="324"/>
      <c r="S65" s="324"/>
      <c r="T65" s="324"/>
      <c r="U65" s="326">
        <f t="shared" si="3"/>
        <v>0</v>
      </c>
      <c r="V65" s="324"/>
      <c r="W65" s="324">
        <v>2</v>
      </c>
      <c r="X65" s="324"/>
      <c r="Y65" s="326">
        <f t="shared" si="4"/>
        <v>2</v>
      </c>
      <c r="Z65" s="324"/>
      <c r="AA65" s="327"/>
      <c r="AB65" s="324"/>
      <c r="AC65" s="328">
        <f t="shared" si="5"/>
        <v>0</v>
      </c>
      <c r="AD65" s="324"/>
      <c r="AE65" s="324"/>
      <c r="AF65" s="324"/>
      <c r="AG65" s="326">
        <f t="shared" si="6"/>
        <v>0</v>
      </c>
      <c r="AH65" s="324"/>
      <c r="AI65" s="324"/>
      <c r="AJ65" s="324"/>
      <c r="AK65" s="326">
        <f>AJ65+AI65+AH65</f>
        <v>0</v>
      </c>
      <c r="AL65" s="329">
        <f>Y65+U65+Q65+M65+AC65+AG65+AK65</f>
        <v>2</v>
      </c>
    </row>
    <row r="66" spans="1:38" s="5" customFormat="1" ht="89.25" customHeight="1">
      <c r="A66" s="54">
        <f t="shared" si="7"/>
        <v>25</v>
      </c>
      <c r="B66" s="28"/>
      <c r="C66" s="212" t="s">
        <v>792</v>
      </c>
      <c r="D66" s="213">
        <v>1985</v>
      </c>
      <c r="E66" s="213" t="s">
        <v>13</v>
      </c>
      <c r="F66" s="212" t="s">
        <v>793</v>
      </c>
      <c r="G66" s="808"/>
      <c r="H66" s="821" t="s">
        <v>6</v>
      </c>
      <c r="I66" s="821"/>
      <c r="J66" s="337"/>
      <c r="K66" s="331"/>
      <c r="L66" s="331"/>
      <c r="M66" s="323">
        <f t="shared" si="1"/>
        <v>0</v>
      </c>
      <c r="N66" s="333"/>
      <c r="O66" s="148"/>
      <c r="P66" s="148"/>
      <c r="Q66" s="326">
        <f t="shared" si="2"/>
        <v>0</v>
      </c>
      <c r="R66" s="324">
        <v>1</v>
      </c>
      <c r="S66" s="324"/>
      <c r="T66" s="324">
        <v>1</v>
      </c>
      <c r="U66" s="326">
        <f t="shared" si="3"/>
        <v>2</v>
      </c>
      <c r="V66" s="324"/>
      <c r="W66" s="324"/>
      <c r="X66" s="324"/>
      <c r="Y66" s="326">
        <f t="shared" si="4"/>
        <v>0</v>
      </c>
      <c r="Z66" s="324"/>
      <c r="AA66" s="327"/>
      <c r="AB66" s="324"/>
      <c r="AC66" s="328">
        <f t="shared" si="5"/>
        <v>0</v>
      </c>
      <c r="AD66" s="324"/>
      <c r="AE66" s="324"/>
      <c r="AF66" s="324"/>
      <c r="AG66" s="326">
        <f t="shared" si="6"/>
        <v>0</v>
      </c>
      <c r="AH66" s="324"/>
      <c r="AI66" s="324"/>
      <c r="AJ66" s="324"/>
      <c r="AK66" s="326">
        <f>AJ66+AI66+AH66</f>
        <v>0</v>
      </c>
      <c r="AL66" s="329">
        <f>Y66+U66+Q66+M66+AC66+AG66+AK66</f>
        <v>2</v>
      </c>
    </row>
    <row r="67" spans="1:38" s="5" customFormat="1" ht="72.75" customHeight="1">
      <c r="A67" s="54">
        <f t="shared" si="7"/>
        <v>26</v>
      </c>
      <c r="B67" s="28"/>
      <c r="C67" s="48" t="s">
        <v>43</v>
      </c>
      <c r="D67" s="183"/>
      <c r="E67" s="183" t="s">
        <v>13</v>
      </c>
      <c r="F67" s="48" t="s">
        <v>129</v>
      </c>
      <c r="G67" s="55" t="s">
        <v>130</v>
      </c>
      <c r="H67" s="56" t="s">
        <v>6</v>
      </c>
      <c r="I67" s="56" t="s">
        <v>131</v>
      </c>
      <c r="J67" s="337">
        <v>2</v>
      </c>
      <c r="K67" s="331"/>
      <c r="L67" s="331">
        <v>0</v>
      </c>
      <c r="M67" s="323">
        <f t="shared" si="1"/>
        <v>2</v>
      </c>
      <c r="N67" s="333"/>
      <c r="O67" s="148"/>
      <c r="P67" s="148"/>
      <c r="Q67" s="326">
        <f t="shared" si="2"/>
        <v>0</v>
      </c>
      <c r="R67" s="324"/>
      <c r="S67" s="324"/>
      <c r="T67" s="324"/>
      <c r="U67" s="326">
        <f t="shared" si="3"/>
        <v>0</v>
      </c>
      <c r="V67" s="324"/>
      <c r="W67" s="324"/>
      <c r="X67" s="324"/>
      <c r="Y67" s="326">
        <f t="shared" si="4"/>
        <v>0</v>
      </c>
      <c r="Z67" s="324"/>
      <c r="AA67" s="327"/>
      <c r="AB67" s="324"/>
      <c r="AC67" s="328">
        <f t="shared" si="5"/>
        <v>0</v>
      </c>
      <c r="AD67" s="324"/>
      <c r="AE67" s="324"/>
      <c r="AF67" s="324"/>
      <c r="AG67" s="326">
        <f t="shared" si="6"/>
        <v>0</v>
      </c>
      <c r="AH67" s="324"/>
      <c r="AI67" s="324"/>
      <c r="AJ67" s="324"/>
      <c r="AK67" s="326">
        <f>AJ67+AI67+AH67</f>
        <v>0</v>
      </c>
      <c r="AL67" s="329">
        <f>Y67+U67+Q67+M67+AC67+AG67+AK67</f>
        <v>2</v>
      </c>
    </row>
    <row r="68" spans="1:38" s="5" customFormat="1" ht="84" customHeight="1">
      <c r="A68" s="54">
        <f t="shared" si="7"/>
        <v>27</v>
      </c>
      <c r="B68" s="28"/>
      <c r="C68" s="48" t="s">
        <v>1318</v>
      </c>
      <c r="D68" s="33"/>
      <c r="E68" s="39" t="s">
        <v>13</v>
      </c>
      <c r="F68" s="48" t="s">
        <v>1319</v>
      </c>
      <c r="G68" s="36"/>
      <c r="H68" s="46" t="s">
        <v>74</v>
      </c>
      <c r="I68" s="46" t="s">
        <v>1320</v>
      </c>
      <c r="J68" s="337"/>
      <c r="K68" s="331"/>
      <c r="L68" s="331"/>
      <c r="M68" s="323">
        <f t="shared" si="1"/>
        <v>0</v>
      </c>
      <c r="N68" s="333"/>
      <c r="O68" s="148"/>
      <c r="P68" s="148"/>
      <c r="Q68" s="326">
        <f t="shared" si="2"/>
        <v>0</v>
      </c>
      <c r="R68" s="324"/>
      <c r="S68" s="324"/>
      <c r="T68" s="324"/>
      <c r="U68" s="326">
        <f>T68+S68+R68</f>
        <v>0</v>
      </c>
      <c r="V68" s="324"/>
      <c r="W68" s="324"/>
      <c r="X68" s="324"/>
      <c r="Y68" s="326">
        <f t="shared" si="4"/>
        <v>0</v>
      </c>
      <c r="Z68" s="324"/>
      <c r="AA68" s="327"/>
      <c r="AB68" s="324"/>
      <c r="AC68" s="328">
        <f t="shared" si="5"/>
        <v>0</v>
      </c>
      <c r="AD68" s="324"/>
      <c r="AE68" s="324"/>
      <c r="AF68" s="324"/>
      <c r="AG68" s="326">
        <f t="shared" si="6"/>
        <v>0</v>
      </c>
      <c r="AH68" s="324"/>
      <c r="AI68" s="324">
        <v>1</v>
      </c>
      <c r="AJ68" s="324"/>
      <c r="AK68" s="326">
        <f>AJ68+AI68+AH68</f>
        <v>1</v>
      </c>
      <c r="AL68" s="329">
        <f>Y68+U68+Q68+M68+AC68+AG68+AK68</f>
        <v>1</v>
      </c>
    </row>
    <row r="69" spans="1:38" s="5" customFormat="1" ht="72.75" customHeight="1" thickBot="1">
      <c r="A69" s="75"/>
      <c r="B69" s="75"/>
      <c r="C69" s="75"/>
      <c r="D69" s="75"/>
      <c r="E69" s="75"/>
      <c r="F69" s="75"/>
      <c r="G69" s="163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311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</row>
    <row r="70" spans="1:38" s="340" customFormat="1" ht="60" customHeight="1">
      <c r="A70" s="654" t="s">
        <v>457</v>
      </c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343"/>
      <c r="Q70" s="341"/>
      <c r="R70" s="343"/>
      <c r="U70" s="341"/>
      <c r="V70" s="343"/>
      <c r="Y70" s="341"/>
      <c r="Z70" s="343"/>
      <c r="AA70" s="342"/>
      <c r="AC70" s="341"/>
      <c r="AD70" s="343"/>
      <c r="AG70" s="341"/>
      <c r="AH70" s="343"/>
      <c r="AK70" s="341"/>
    </row>
    <row r="71" spans="1:38" ht="25.5" customHeight="1" thickBot="1"/>
    <row r="72" spans="1:38" s="4" customFormat="1" ht="33" customHeight="1">
      <c r="A72" s="647" t="s">
        <v>23</v>
      </c>
      <c r="B72" s="630" t="s">
        <v>4</v>
      </c>
      <c r="C72" s="630" t="s">
        <v>1</v>
      </c>
      <c r="D72" s="630" t="s">
        <v>9</v>
      </c>
      <c r="E72" s="630" t="s">
        <v>7</v>
      </c>
      <c r="F72" s="630" t="s">
        <v>3</v>
      </c>
      <c r="G72" s="632" t="s">
        <v>61</v>
      </c>
      <c r="H72" s="634" t="s">
        <v>62</v>
      </c>
      <c r="I72" s="636" t="s">
        <v>338</v>
      </c>
      <c r="J72" s="641" t="s">
        <v>438</v>
      </c>
      <c r="K72" s="642"/>
      <c r="L72" s="643"/>
      <c r="M72" s="638" t="s">
        <v>456</v>
      </c>
      <c r="N72" s="641" t="s">
        <v>675</v>
      </c>
      <c r="O72" s="642"/>
      <c r="P72" s="642"/>
      <c r="Q72" s="621" t="s">
        <v>544</v>
      </c>
      <c r="R72" s="623" t="s">
        <v>782</v>
      </c>
      <c r="S72" s="624"/>
      <c r="T72" s="625"/>
      <c r="U72" s="621" t="s">
        <v>820</v>
      </c>
      <c r="V72" s="623" t="s">
        <v>922</v>
      </c>
      <c r="W72" s="624"/>
      <c r="X72" s="625"/>
      <c r="Y72" s="621" t="s">
        <v>926</v>
      </c>
      <c r="Z72" s="623" t="s">
        <v>1088</v>
      </c>
      <c r="AA72" s="624"/>
      <c r="AB72" s="625"/>
      <c r="AC72" s="621" t="s">
        <v>1085</v>
      </c>
      <c r="AD72" s="623" t="s">
        <v>1089</v>
      </c>
      <c r="AE72" s="624"/>
      <c r="AF72" s="625"/>
      <c r="AG72" s="621" t="s">
        <v>1090</v>
      </c>
      <c r="AH72" s="623" t="s">
        <v>1091</v>
      </c>
      <c r="AI72" s="624"/>
      <c r="AJ72" s="625"/>
      <c r="AK72" s="621" t="s">
        <v>1201</v>
      </c>
      <c r="AL72" s="627"/>
    </row>
    <row r="73" spans="1:38" s="4" customFormat="1" ht="75" customHeight="1">
      <c r="A73" s="648"/>
      <c r="B73" s="631"/>
      <c r="C73" s="631"/>
      <c r="D73" s="631"/>
      <c r="E73" s="631"/>
      <c r="F73" s="631"/>
      <c r="G73" s="633"/>
      <c r="H73" s="635"/>
      <c r="I73" s="637"/>
      <c r="J73" s="108" t="s">
        <v>453</v>
      </c>
      <c r="K73" s="109" t="s">
        <v>454</v>
      </c>
      <c r="L73" s="110" t="s">
        <v>458</v>
      </c>
      <c r="M73" s="639"/>
      <c r="N73" s="108" t="s">
        <v>530</v>
      </c>
      <c r="O73" s="109" t="s">
        <v>531</v>
      </c>
      <c r="P73" s="109" t="s">
        <v>532</v>
      </c>
      <c r="Q73" s="626"/>
      <c r="R73" s="164" t="s">
        <v>783</v>
      </c>
      <c r="S73" s="164" t="s">
        <v>784</v>
      </c>
      <c r="T73" s="164" t="s">
        <v>785</v>
      </c>
      <c r="U73" s="626"/>
      <c r="V73" s="164" t="s">
        <v>923</v>
      </c>
      <c r="W73" s="164" t="s">
        <v>924</v>
      </c>
      <c r="X73" s="164" t="s">
        <v>925</v>
      </c>
      <c r="Y73" s="626"/>
      <c r="Z73" s="164" t="s">
        <v>1082</v>
      </c>
      <c r="AA73" s="309" t="s">
        <v>1083</v>
      </c>
      <c r="AB73" s="164" t="s">
        <v>1084</v>
      </c>
      <c r="AC73" s="626"/>
      <c r="AD73" s="164" t="s">
        <v>1240</v>
      </c>
      <c r="AE73" s="164" t="s">
        <v>1241</v>
      </c>
      <c r="AF73" s="164" t="s">
        <v>1219</v>
      </c>
      <c r="AG73" s="626"/>
      <c r="AH73" s="164" t="s">
        <v>1352</v>
      </c>
      <c r="AI73" s="164" t="s">
        <v>1350</v>
      </c>
      <c r="AJ73" s="164" t="s">
        <v>1351</v>
      </c>
      <c r="AK73" s="626"/>
      <c r="AL73" s="628"/>
    </row>
    <row r="74" spans="1:38" s="5" customFormat="1" ht="106.5" customHeight="1">
      <c r="A74" s="33">
        <v>1</v>
      </c>
      <c r="B74" s="28"/>
      <c r="C74" s="48" t="s">
        <v>448</v>
      </c>
      <c r="D74" s="183"/>
      <c r="E74" s="183" t="s">
        <v>13</v>
      </c>
      <c r="F74" s="48" t="s">
        <v>128</v>
      </c>
      <c r="G74" s="55" t="s">
        <v>432</v>
      </c>
      <c r="H74" s="38" t="s">
        <v>6</v>
      </c>
      <c r="I74" s="107" t="s">
        <v>14</v>
      </c>
      <c r="J74" s="139"/>
      <c r="K74" s="331"/>
      <c r="L74" s="331">
        <v>2</v>
      </c>
      <c r="M74" s="344">
        <f t="shared" ref="M74:M92" si="8">L74+K74+J74</f>
        <v>2</v>
      </c>
      <c r="N74" s="332">
        <v>0</v>
      </c>
      <c r="O74" s="332"/>
      <c r="P74" s="345">
        <v>4</v>
      </c>
      <c r="Q74" s="346">
        <f t="shared" ref="Q74:Q92" si="9">P74+O74+N74</f>
        <v>4</v>
      </c>
      <c r="R74" s="332"/>
      <c r="S74" s="332"/>
      <c r="T74" s="332"/>
      <c r="U74" s="346">
        <f t="shared" ref="U74:U92" si="10">T74+S74+R74</f>
        <v>0</v>
      </c>
      <c r="V74" s="332">
        <v>5</v>
      </c>
      <c r="W74" s="332">
        <v>6</v>
      </c>
      <c r="X74" s="332">
        <v>4</v>
      </c>
      <c r="Y74" s="346">
        <f t="shared" ref="Y74:Y92" si="11">X74+W74+V74</f>
        <v>15</v>
      </c>
      <c r="Z74" s="332">
        <v>5</v>
      </c>
      <c r="AA74" s="347">
        <v>3</v>
      </c>
      <c r="AB74" s="332"/>
      <c r="AC74" s="346">
        <f t="shared" ref="AC74:AC92" si="12">AB74+AA74+Z74</f>
        <v>8</v>
      </c>
      <c r="AD74" s="332"/>
      <c r="AE74" s="332"/>
      <c r="AF74" s="332"/>
      <c r="AG74" s="346">
        <f t="shared" ref="AG74:AG92" si="13">AF74+AE74+AD74</f>
        <v>0</v>
      </c>
      <c r="AH74" s="332"/>
      <c r="AI74" s="332"/>
      <c r="AJ74" s="332"/>
      <c r="AK74" s="346">
        <f t="shared" ref="AK74:AK92" si="14">AJ74+AI74+AH74</f>
        <v>0</v>
      </c>
      <c r="AL74" s="348">
        <f t="shared" ref="AL74:AL92" si="15">Q74+M74+U74+Y74+AC74+AG74+AK74</f>
        <v>29</v>
      </c>
    </row>
    <row r="75" spans="1:38" s="5" customFormat="1" ht="106.5" customHeight="1">
      <c r="A75" s="33">
        <f t="shared" ref="A75:A92" si="16">A74+1</f>
        <v>2</v>
      </c>
      <c r="B75" s="28"/>
      <c r="C75" s="453" t="s">
        <v>356</v>
      </c>
      <c r="D75" s="462"/>
      <c r="E75" s="462" t="s">
        <v>13</v>
      </c>
      <c r="F75" s="453" t="s">
        <v>127</v>
      </c>
      <c r="G75" s="418" t="s">
        <v>352</v>
      </c>
      <c r="H75" s="455" t="s">
        <v>6</v>
      </c>
      <c r="I75" s="584" t="s">
        <v>14</v>
      </c>
      <c r="J75" s="139"/>
      <c r="K75" s="331"/>
      <c r="L75" s="331"/>
      <c r="M75" s="344">
        <f t="shared" si="8"/>
        <v>0</v>
      </c>
      <c r="N75" s="332"/>
      <c r="O75" s="332"/>
      <c r="P75" s="332"/>
      <c r="Q75" s="346">
        <f t="shared" si="9"/>
        <v>0</v>
      </c>
      <c r="R75" s="332"/>
      <c r="S75" s="332"/>
      <c r="T75" s="332"/>
      <c r="U75" s="346">
        <f t="shared" si="10"/>
        <v>0</v>
      </c>
      <c r="V75" s="332">
        <v>2</v>
      </c>
      <c r="W75" s="332">
        <v>3</v>
      </c>
      <c r="X75" s="332">
        <v>6</v>
      </c>
      <c r="Y75" s="346">
        <f t="shared" si="11"/>
        <v>11</v>
      </c>
      <c r="Z75" s="332">
        <v>8</v>
      </c>
      <c r="AA75" s="347">
        <v>8</v>
      </c>
      <c r="AB75" s="332"/>
      <c r="AC75" s="346">
        <f t="shared" si="12"/>
        <v>16</v>
      </c>
      <c r="AD75" s="332"/>
      <c r="AE75" s="332"/>
      <c r="AF75" s="332"/>
      <c r="AG75" s="346">
        <f t="shared" si="13"/>
        <v>0</v>
      </c>
      <c r="AH75" s="332"/>
      <c r="AI75" s="332"/>
      <c r="AJ75" s="332"/>
      <c r="AK75" s="346">
        <f t="shared" si="14"/>
        <v>0</v>
      </c>
      <c r="AL75" s="348">
        <f t="shared" si="15"/>
        <v>27</v>
      </c>
    </row>
    <row r="76" spans="1:38" s="5" customFormat="1" ht="106.5" customHeight="1">
      <c r="A76" s="33">
        <f t="shared" si="16"/>
        <v>3</v>
      </c>
      <c r="B76" s="28"/>
      <c r="C76" s="48" t="s">
        <v>358</v>
      </c>
      <c r="D76" s="183">
        <v>1980</v>
      </c>
      <c r="E76" s="183" t="s">
        <v>13</v>
      </c>
      <c r="F76" s="48" t="s">
        <v>674</v>
      </c>
      <c r="G76" s="37" t="s">
        <v>310</v>
      </c>
      <c r="H76" s="32" t="s">
        <v>133</v>
      </c>
      <c r="I76" s="116" t="s">
        <v>134</v>
      </c>
      <c r="J76" s="139"/>
      <c r="K76" s="331"/>
      <c r="L76" s="331"/>
      <c r="M76" s="344">
        <f t="shared" si="8"/>
        <v>0</v>
      </c>
      <c r="N76" s="331"/>
      <c r="O76" s="331">
        <v>3</v>
      </c>
      <c r="P76" s="331">
        <v>3</v>
      </c>
      <c r="Q76" s="346">
        <f t="shared" si="9"/>
        <v>6</v>
      </c>
      <c r="R76" s="332"/>
      <c r="S76" s="332"/>
      <c r="T76" s="332"/>
      <c r="U76" s="346">
        <f t="shared" si="10"/>
        <v>0</v>
      </c>
      <c r="V76" s="332"/>
      <c r="W76" s="332"/>
      <c r="X76" s="332"/>
      <c r="Y76" s="346">
        <f t="shared" si="11"/>
        <v>0</v>
      </c>
      <c r="Z76" s="332">
        <v>6</v>
      </c>
      <c r="AA76" s="347">
        <v>5</v>
      </c>
      <c r="AB76" s="332">
        <v>2</v>
      </c>
      <c r="AC76" s="346">
        <f t="shared" si="12"/>
        <v>13</v>
      </c>
      <c r="AD76" s="332"/>
      <c r="AE76" s="332"/>
      <c r="AF76" s="332"/>
      <c r="AG76" s="346">
        <f t="shared" si="13"/>
        <v>0</v>
      </c>
      <c r="AH76" s="332"/>
      <c r="AI76" s="332">
        <v>2</v>
      </c>
      <c r="AJ76" s="332">
        <v>4</v>
      </c>
      <c r="AK76" s="346">
        <f t="shared" si="14"/>
        <v>6</v>
      </c>
      <c r="AL76" s="348">
        <f t="shared" si="15"/>
        <v>25</v>
      </c>
    </row>
    <row r="77" spans="1:38" s="5" customFormat="1" ht="106.5" customHeight="1">
      <c r="A77" s="33">
        <f t="shared" si="16"/>
        <v>4</v>
      </c>
      <c r="B77" s="28"/>
      <c r="C77" s="453" t="s">
        <v>356</v>
      </c>
      <c r="D77" s="462"/>
      <c r="E77" s="462" t="s">
        <v>13</v>
      </c>
      <c r="F77" s="453" t="s">
        <v>642</v>
      </c>
      <c r="G77" s="418" t="s">
        <v>643</v>
      </c>
      <c r="H77" s="455" t="s">
        <v>6</v>
      </c>
      <c r="I77" s="584" t="s">
        <v>131</v>
      </c>
      <c r="J77" s="139"/>
      <c r="K77" s="331"/>
      <c r="L77" s="331"/>
      <c r="M77" s="344">
        <f t="shared" si="8"/>
        <v>0</v>
      </c>
      <c r="N77" s="332"/>
      <c r="O77" s="332"/>
      <c r="P77" s="332">
        <v>1</v>
      </c>
      <c r="Q77" s="346">
        <f t="shared" si="9"/>
        <v>1</v>
      </c>
      <c r="R77" s="332"/>
      <c r="S77" s="332"/>
      <c r="T77" s="332"/>
      <c r="U77" s="346">
        <f t="shared" si="10"/>
        <v>0</v>
      </c>
      <c r="V77" s="332">
        <v>3</v>
      </c>
      <c r="W77" s="332">
        <v>4</v>
      </c>
      <c r="X77" s="332">
        <v>5</v>
      </c>
      <c r="Y77" s="346">
        <f t="shared" si="11"/>
        <v>12</v>
      </c>
      <c r="Z77" s="332">
        <v>1</v>
      </c>
      <c r="AA77" s="347">
        <v>7</v>
      </c>
      <c r="AB77" s="332"/>
      <c r="AC77" s="346">
        <f t="shared" si="12"/>
        <v>8</v>
      </c>
      <c r="AD77" s="332"/>
      <c r="AE77" s="332"/>
      <c r="AF77" s="332"/>
      <c r="AG77" s="346">
        <f t="shared" si="13"/>
        <v>0</v>
      </c>
      <c r="AH77" s="332"/>
      <c r="AI77" s="332"/>
      <c r="AJ77" s="332"/>
      <c r="AK77" s="346">
        <f t="shared" si="14"/>
        <v>0</v>
      </c>
      <c r="AL77" s="348">
        <f t="shared" si="15"/>
        <v>21</v>
      </c>
    </row>
    <row r="78" spans="1:38" s="5" customFormat="1" ht="106.5" customHeight="1">
      <c r="A78" s="33">
        <f t="shared" si="16"/>
        <v>5</v>
      </c>
      <c r="B78" s="28"/>
      <c r="C78" s="48" t="s">
        <v>447</v>
      </c>
      <c r="D78" s="183"/>
      <c r="E78" s="183" t="s">
        <v>13</v>
      </c>
      <c r="F78" s="48" t="s">
        <v>33</v>
      </c>
      <c r="G78" s="37" t="s">
        <v>379</v>
      </c>
      <c r="H78" s="38" t="s">
        <v>164</v>
      </c>
      <c r="I78" s="107" t="s">
        <v>14</v>
      </c>
      <c r="J78" s="139"/>
      <c r="K78" s="331"/>
      <c r="L78" s="331">
        <v>1</v>
      </c>
      <c r="M78" s="344">
        <f t="shared" si="8"/>
        <v>1</v>
      </c>
      <c r="N78" s="332">
        <v>0</v>
      </c>
      <c r="O78" s="332"/>
      <c r="P78" s="332"/>
      <c r="Q78" s="346">
        <f t="shared" si="9"/>
        <v>0</v>
      </c>
      <c r="R78" s="332"/>
      <c r="S78" s="332"/>
      <c r="T78" s="332"/>
      <c r="U78" s="346">
        <f t="shared" si="10"/>
        <v>0</v>
      </c>
      <c r="V78" s="332">
        <v>1</v>
      </c>
      <c r="W78" s="332"/>
      <c r="X78" s="332">
        <v>8</v>
      </c>
      <c r="Y78" s="346">
        <f t="shared" si="11"/>
        <v>9</v>
      </c>
      <c r="Z78" s="332"/>
      <c r="AA78" s="347">
        <v>6</v>
      </c>
      <c r="AB78" s="332"/>
      <c r="AC78" s="346">
        <f t="shared" si="12"/>
        <v>6</v>
      </c>
      <c r="AD78" s="332">
        <v>2</v>
      </c>
      <c r="AE78" s="332"/>
      <c r="AF78" s="332"/>
      <c r="AG78" s="346">
        <f t="shared" si="13"/>
        <v>2</v>
      </c>
      <c r="AH78" s="332"/>
      <c r="AI78" s="332"/>
      <c r="AJ78" s="332"/>
      <c r="AK78" s="346">
        <f t="shared" si="14"/>
        <v>0</v>
      </c>
      <c r="AL78" s="348">
        <f t="shared" si="15"/>
        <v>18</v>
      </c>
    </row>
    <row r="79" spans="1:38" s="5" customFormat="1" ht="106.5" customHeight="1">
      <c r="A79" s="33">
        <f t="shared" si="16"/>
        <v>6</v>
      </c>
      <c r="B79" s="28"/>
      <c r="C79" s="48" t="s">
        <v>358</v>
      </c>
      <c r="D79" s="183">
        <v>1980</v>
      </c>
      <c r="E79" s="183" t="s">
        <v>13</v>
      </c>
      <c r="F79" s="48" t="s">
        <v>214</v>
      </c>
      <c r="G79" s="37" t="s">
        <v>206</v>
      </c>
      <c r="H79" s="32" t="s">
        <v>133</v>
      </c>
      <c r="I79" s="116" t="s">
        <v>134</v>
      </c>
      <c r="J79" s="139"/>
      <c r="K79" s="331"/>
      <c r="L79" s="331"/>
      <c r="M79" s="344">
        <f t="shared" si="8"/>
        <v>0</v>
      </c>
      <c r="N79" s="331"/>
      <c r="O79" s="331">
        <v>1</v>
      </c>
      <c r="P79" s="331">
        <v>2</v>
      </c>
      <c r="Q79" s="346">
        <f t="shared" si="9"/>
        <v>3</v>
      </c>
      <c r="R79" s="332"/>
      <c r="S79" s="332"/>
      <c r="T79" s="332"/>
      <c r="U79" s="346">
        <f t="shared" si="10"/>
        <v>0</v>
      </c>
      <c r="V79" s="332"/>
      <c r="W79" s="332"/>
      <c r="X79" s="332"/>
      <c r="Y79" s="346">
        <f t="shared" si="11"/>
        <v>0</v>
      </c>
      <c r="Z79" s="332">
        <v>4</v>
      </c>
      <c r="AA79" s="347">
        <v>4</v>
      </c>
      <c r="AB79" s="332">
        <v>1</v>
      </c>
      <c r="AC79" s="346">
        <f t="shared" si="12"/>
        <v>9</v>
      </c>
      <c r="AD79" s="332"/>
      <c r="AE79" s="332"/>
      <c r="AF79" s="332"/>
      <c r="AG79" s="346">
        <f t="shared" si="13"/>
        <v>0</v>
      </c>
      <c r="AH79" s="332">
        <v>2</v>
      </c>
      <c r="AI79" s="332"/>
      <c r="AJ79" s="332">
        <v>3</v>
      </c>
      <c r="AK79" s="346">
        <f t="shared" si="14"/>
        <v>5</v>
      </c>
      <c r="AL79" s="348">
        <f t="shared" si="15"/>
        <v>17</v>
      </c>
    </row>
    <row r="80" spans="1:38" s="5" customFormat="1" ht="106.5" customHeight="1">
      <c r="A80" s="33">
        <f t="shared" si="16"/>
        <v>7</v>
      </c>
      <c r="B80" s="28"/>
      <c r="C80" s="48" t="s">
        <v>359</v>
      </c>
      <c r="D80" s="183">
        <v>1989</v>
      </c>
      <c r="E80" s="183" t="s">
        <v>13</v>
      </c>
      <c r="F80" s="48" t="s">
        <v>355</v>
      </c>
      <c r="G80" s="55" t="s">
        <v>363</v>
      </c>
      <c r="H80" s="134" t="s">
        <v>74</v>
      </c>
      <c r="I80" s="56" t="s">
        <v>75</v>
      </c>
      <c r="J80" s="139"/>
      <c r="K80" s="331"/>
      <c r="L80" s="331"/>
      <c r="M80" s="344">
        <f t="shared" si="8"/>
        <v>0</v>
      </c>
      <c r="N80" s="332"/>
      <c r="O80" s="332"/>
      <c r="P80" s="345"/>
      <c r="Q80" s="346">
        <f t="shared" si="9"/>
        <v>0</v>
      </c>
      <c r="R80" s="332"/>
      <c r="S80" s="332"/>
      <c r="T80" s="332"/>
      <c r="U80" s="346">
        <f t="shared" si="10"/>
        <v>0</v>
      </c>
      <c r="V80" s="332">
        <v>4</v>
      </c>
      <c r="W80" s="332">
        <v>5</v>
      </c>
      <c r="X80" s="332">
        <v>3</v>
      </c>
      <c r="Y80" s="346">
        <f t="shared" si="11"/>
        <v>12</v>
      </c>
      <c r="Z80" s="332"/>
      <c r="AA80" s="347"/>
      <c r="AB80" s="332"/>
      <c r="AC80" s="346">
        <f t="shared" si="12"/>
        <v>0</v>
      </c>
      <c r="AD80" s="332"/>
      <c r="AE80" s="332"/>
      <c r="AF80" s="332"/>
      <c r="AG80" s="346">
        <f t="shared" si="13"/>
        <v>0</v>
      </c>
      <c r="AH80" s="332"/>
      <c r="AI80" s="332"/>
      <c r="AJ80" s="332"/>
      <c r="AK80" s="346">
        <f t="shared" si="14"/>
        <v>0</v>
      </c>
      <c r="AL80" s="348">
        <f t="shared" si="15"/>
        <v>12</v>
      </c>
    </row>
    <row r="81" spans="1:38" s="5" customFormat="1" ht="109.5" customHeight="1">
      <c r="A81" s="33">
        <f t="shared" si="16"/>
        <v>8</v>
      </c>
      <c r="B81" s="28"/>
      <c r="C81" s="212" t="s">
        <v>792</v>
      </c>
      <c r="D81" s="213">
        <v>1985</v>
      </c>
      <c r="E81" s="213" t="s">
        <v>13</v>
      </c>
      <c r="F81" s="48" t="s">
        <v>849</v>
      </c>
      <c r="G81" s="37" t="s">
        <v>850</v>
      </c>
      <c r="H81" s="46" t="s">
        <v>36</v>
      </c>
      <c r="I81" s="107" t="s">
        <v>14</v>
      </c>
      <c r="J81" s="139"/>
      <c r="K81" s="331"/>
      <c r="L81" s="331"/>
      <c r="M81" s="344">
        <f t="shared" si="8"/>
        <v>0</v>
      </c>
      <c r="N81" s="331"/>
      <c r="O81" s="331"/>
      <c r="P81" s="331"/>
      <c r="Q81" s="346">
        <f t="shared" si="9"/>
        <v>0</v>
      </c>
      <c r="R81" s="332"/>
      <c r="S81" s="332"/>
      <c r="T81" s="332"/>
      <c r="U81" s="346">
        <f t="shared" si="10"/>
        <v>0</v>
      </c>
      <c r="V81" s="332"/>
      <c r="W81" s="332"/>
      <c r="X81" s="332"/>
      <c r="Y81" s="346">
        <f t="shared" si="11"/>
        <v>0</v>
      </c>
      <c r="Z81" s="332">
        <v>7</v>
      </c>
      <c r="AA81" s="347">
        <v>1</v>
      </c>
      <c r="AB81" s="332"/>
      <c r="AC81" s="346">
        <f t="shared" si="12"/>
        <v>8</v>
      </c>
      <c r="AD81" s="332">
        <v>1</v>
      </c>
      <c r="AE81" s="332">
        <v>2</v>
      </c>
      <c r="AF81" s="332"/>
      <c r="AG81" s="346">
        <f t="shared" si="13"/>
        <v>3</v>
      </c>
      <c r="AH81" s="332"/>
      <c r="AI81" s="332"/>
      <c r="AJ81" s="332"/>
      <c r="AK81" s="346">
        <f t="shared" si="14"/>
        <v>0</v>
      </c>
      <c r="AL81" s="348">
        <f t="shared" si="15"/>
        <v>11</v>
      </c>
    </row>
    <row r="82" spans="1:38" s="138" customFormat="1" ht="128.25" customHeight="1">
      <c r="A82" s="33">
        <f t="shared" si="16"/>
        <v>9</v>
      </c>
      <c r="B82" s="28"/>
      <c r="C82" s="48" t="s">
        <v>59</v>
      </c>
      <c r="D82" s="183"/>
      <c r="E82" s="183" t="s">
        <v>13</v>
      </c>
      <c r="F82" s="48" t="s">
        <v>439</v>
      </c>
      <c r="G82" s="37" t="s">
        <v>440</v>
      </c>
      <c r="H82" s="36" t="s">
        <v>164</v>
      </c>
      <c r="I82" s="135" t="s">
        <v>661</v>
      </c>
      <c r="J82" s="139"/>
      <c r="K82" s="331"/>
      <c r="L82" s="331"/>
      <c r="M82" s="344">
        <f t="shared" si="8"/>
        <v>0</v>
      </c>
      <c r="N82" s="331"/>
      <c r="O82" s="331"/>
      <c r="P82" s="331"/>
      <c r="Q82" s="346">
        <f t="shared" si="9"/>
        <v>0</v>
      </c>
      <c r="R82" s="332"/>
      <c r="S82" s="332"/>
      <c r="T82" s="332"/>
      <c r="U82" s="346">
        <f t="shared" si="10"/>
        <v>0</v>
      </c>
      <c r="V82" s="332"/>
      <c r="W82" s="332">
        <v>1</v>
      </c>
      <c r="X82" s="332"/>
      <c r="Y82" s="346">
        <f t="shared" si="11"/>
        <v>1</v>
      </c>
      <c r="Z82" s="332">
        <v>3</v>
      </c>
      <c r="AA82" s="347"/>
      <c r="AB82" s="332"/>
      <c r="AC82" s="346">
        <f t="shared" si="12"/>
        <v>3</v>
      </c>
      <c r="AD82" s="332">
        <v>3</v>
      </c>
      <c r="AE82" s="332">
        <v>1</v>
      </c>
      <c r="AF82" s="332">
        <v>2</v>
      </c>
      <c r="AG82" s="346">
        <f t="shared" si="13"/>
        <v>6</v>
      </c>
      <c r="AH82" s="332"/>
      <c r="AI82" s="332"/>
      <c r="AJ82" s="332"/>
      <c r="AK82" s="346">
        <f t="shared" si="14"/>
        <v>0</v>
      </c>
      <c r="AL82" s="348">
        <f t="shared" si="15"/>
        <v>10</v>
      </c>
    </row>
    <row r="83" spans="1:38" s="138" customFormat="1" ht="135.75" customHeight="1">
      <c r="A83" s="33">
        <f t="shared" si="16"/>
        <v>10</v>
      </c>
      <c r="B83" s="28"/>
      <c r="C83" s="48" t="s">
        <v>1055</v>
      </c>
      <c r="D83" s="183">
        <v>1969</v>
      </c>
      <c r="E83" s="183" t="s">
        <v>13</v>
      </c>
      <c r="F83" s="48" t="s">
        <v>1056</v>
      </c>
      <c r="G83" s="37" t="s">
        <v>1057</v>
      </c>
      <c r="H83" s="48" t="s">
        <v>74</v>
      </c>
      <c r="I83" s="176" t="s">
        <v>1058</v>
      </c>
      <c r="J83" s="139"/>
      <c r="K83" s="331"/>
      <c r="L83" s="331"/>
      <c r="M83" s="344">
        <f t="shared" si="8"/>
        <v>0</v>
      </c>
      <c r="N83" s="332"/>
      <c r="O83" s="332"/>
      <c r="P83" s="332"/>
      <c r="Q83" s="346">
        <f t="shared" si="9"/>
        <v>0</v>
      </c>
      <c r="R83" s="332"/>
      <c r="S83" s="332"/>
      <c r="T83" s="332"/>
      <c r="U83" s="346">
        <f t="shared" si="10"/>
        <v>0</v>
      </c>
      <c r="V83" s="349"/>
      <c r="W83" s="349"/>
      <c r="X83" s="349">
        <v>7</v>
      </c>
      <c r="Y83" s="346">
        <f t="shared" si="11"/>
        <v>7</v>
      </c>
      <c r="Z83" s="332"/>
      <c r="AA83" s="347"/>
      <c r="AB83" s="332"/>
      <c r="AC83" s="346">
        <f t="shared" si="12"/>
        <v>0</v>
      </c>
      <c r="AD83" s="332"/>
      <c r="AE83" s="332"/>
      <c r="AF83" s="332"/>
      <c r="AG83" s="346">
        <f t="shared" si="13"/>
        <v>0</v>
      </c>
      <c r="AH83" s="332"/>
      <c r="AI83" s="332"/>
      <c r="AJ83" s="332"/>
      <c r="AK83" s="346">
        <f t="shared" si="14"/>
        <v>0</v>
      </c>
      <c r="AL83" s="348">
        <f t="shared" si="15"/>
        <v>7</v>
      </c>
    </row>
    <row r="84" spans="1:38" s="138" customFormat="1" ht="135.75" customHeight="1">
      <c r="A84" s="33">
        <f t="shared" si="16"/>
        <v>11</v>
      </c>
      <c r="B84" s="28"/>
      <c r="C84" s="48" t="s">
        <v>358</v>
      </c>
      <c r="D84" s="183">
        <v>1980</v>
      </c>
      <c r="E84" s="183" t="s">
        <v>13</v>
      </c>
      <c r="F84" s="48" t="s">
        <v>212</v>
      </c>
      <c r="G84" s="37" t="s">
        <v>207</v>
      </c>
      <c r="H84" s="36" t="s">
        <v>133</v>
      </c>
      <c r="I84" s="135" t="s">
        <v>134</v>
      </c>
      <c r="J84" s="139"/>
      <c r="K84" s="331"/>
      <c r="L84" s="331"/>
      <c r="M84" s="344">
        <f t="shared" si="8"/>
        <v>0</v>
      </c>
      <c r="N84" s="331"/>
      <c r="O84" s="331"/>
      <c r="P84" s="331"/>
      <c r="Q84" s="346">
        <f t="shared" si="9"/>
        <v>0</v>
      </c>
      <c r="R84" s="332"/>
      <c r="S84" s="332"/>
      <c r="T84" s="332"/>
      <c r="U84" s="346">
        <f t="shared" si="10"/>
        <v>0</v>
      </c>
      <c r="V84" s="332"/>
      <c r="W84" s="332"/>
      <c r="X84" s="332"/>
      <c r="Y84" s="346">
        <f t="shared" si="11"/>
        <v>0</v>
      </c>
      <c r="Z84" s="332"/>
      <c r="AA84" s="347"/>
      <c r="AB84" s="332"/>
      <c r="AC84" s="346">
        <f t="shared" si="12"/>
        <v>0</v>
      </c>
      <c r="AD84" s="332"/>
      <c r="AE84" s="332"/>
      <c r="AF84" s="332"/>
      <c r="AG84" s="346">
        <f t="shared" si="13"/>
        <v>0</v>
      </c>
      <c r="AH84" s="332">
        <v>3</v>
      </c>
      <c r="AI84" s="332">
        <v>3</v>
      </c>
      <c r="AJ84" s="332"/>
      <c r="AK84" s="346">
        <f t="shared" si="14"/>
        <v>6</v>
      </c>
      <c r="AL84" s="348">
        <f t="shared" si="15"/>
        <v>6</v>
      </c>
    </row>
    <row r="85" spans="1:38" s="138" customFormat="1" ht="135.75" customHeight="1">
      <c r="A85" s="33">
        <f t="shared" si="16"/>
        <v>12</v>
      </c>
      <c r="B85" s="28"/>
      <c r="C85" s="48" t="s">
        <v>654</v>
      </c>
      <c r="D85" s="183">
        <v>1968</v>
      </c>
      <c r="E85" s="183" t="s">
        <v>13</v>
      </c>
      <c r="F85" s="48" t="s">
        <v>655</v>
      </c>
      <c r="G85" s="37" t="s">
        <v>656</v>
      </c>
      <c r="H85" s="32" t="s">
        <v>657</v>
      </c>
      <c r="I85" s="116" t="s">
        <v>658</v>
      </c>
      <c r="J85" s="139"/>
      <c r="K85" s="331"/>
      <c r="L85" s="331"/>
      <c r="M85" s="344">
        <f t="shared" si="8"/>
        <v>0</v>
      </c>
      <c r="N85" s="331"/>
      <c r="O85" s="331">
        <v>2</v>
      </c>
      <c r="P85" s="331"/>
      <c r="Q85" s="346">
        <f t="shared" si="9"/>
        <v>2</v>
      </c>
      <c r="R85" s="332"/>
      <c r="S85" s="332"/>
      <c r="T85" s="332"/>
      <c r="U85" s="346">
        <f t="shared" si="10"/>
        <v>0</v>
      </c>
      <c r="V85" s="332"/>
      <c r="W85" s="332">
        <v>2</v>
      </c>
      <c r="X85" s="332"/>
      <c r="Y85" s="346">
        <f t="shared" si="11"/>
        <v>2</v>
      </c>
      <c r="Z85" s="332"/>
      <c r="AA85" s="347"/>
      <c r="AB85" s="332"/>
      <c r="AC85" s="346">
        <f t="shared" si="12"/>
        <v>0</v>
      </c>
      <c r="AD85" s="332"/>
      <c r="AE85" s="332"/>
      <c r="AF85" s="332"/>
      <c r="AG85" s="346">
        <f t="shared" si="13"/>
        <v>0</v>
      </c>
      <c r="AH85" s="332"/>
      <c r="AI85" s="332"/>
      <c r="AJ85" s="332"/>
      <c r="AK85" s="346">
        <f t="shared" si="14"/>
        <v>0</v>
      </c>
      <c r="AL85" s="348">
        <f t="shared" si="15"/>
        <v>4</v>
      </c>
    </row>
    <row r="86" spans="1:38" s="138" customFormat="1" ht="135.75" customHeight="1">
      <c r="A86" s="33">
        <f t="shared" si="16"/>
        <v>13</v>
      </c>
      <c r="B86" s="28"/>
      <c r="C86" s="48" t="s">
        <v>59</v>
      </c>
      <c r="D86" s="183"/>
      <c r="E86" s="183" t="s">
        <v>13</v>
      </c>
      <c r="F86" s="48" t="s">
        <v>233</v>
      </c>
      <c r="G86" s="37" t="s">
        <v>381</v>
      </c>
      <c r="H86" s="587" t="s">
        <v>164</v>
      </c>
      <c r="I86" s="617" t="s">
        <v>661</v>
      </c>
      <c r="J86" s="139"/>
      <c r="K86" s="331"/>
      <c r="L86" s="331"/>
      <c r="M86" s="344">
        <f t="shared" si="8"/>
        <v>0</v>
      </c>
      <c r="N86" s="332"/>
      <c r="O86" s="332"/>
      <c r="P86" s="345"/>
      <c r="Q86" s="346">
        <f t="shared" si="9"/>
        <v>0</v>
      </c>
      <c r="R86" s="332"/>
      <c r="S86" s="332"/>
      <c r="T86" s="332"/>
      <c r="U86" s="346">
        <f t="shared" si="10"/>
        <v>0</v>
      </c>
      <c r="V86" s="332"/>
      <c r="W86" s="332"/>
      <c r="X86" s="332">
        <v>2</v>
      </c>
      <c r="Y86" s="346">
        <f t="shared" si="11"/>
        <v>2</v>
      </c>
      <c r="Z86" s="332"/>
      <c r="AA86" s="347">
        <v>2</v>
      </c>
      <c r="AB86" s="332"/>
      <c r="AC86" s="346">
        <f t="shared" si="12"/>
        <v>2</v>
      </c>
      <c r="AD86" s="332"/>
      <c r="AE86" s="332"/>
      <c r="AF86" s="332"/>
      <c r="AG86" s="346">
        <f t="shared" si="13"/>
        <v>0</v>
      </c>
      <c r="AH86" s="332"/>
      <c r="AI86" s="332"/>
      <c r="AJ86" s="332"/>
      <c r="AK86" s="346">
        <f t="shared" si="14"/>
        <v>0</v>
      </c>
      <c r="AL86" s="348">
        <f t="shared" si="15"/>
        <v>4</v>
      </c>
    </row>
    <row r="87" spans="1:38" s="138" customFormat="1" ht="134.25" customHeight="1">
      <c r="A87" s="33">
        <f t="shared" si="16"/>
        <v>14</v>
      </c>
      <c r="B87" s="28"/>
      <c r="C87" s="48" t="s">
        <v>928</v>
      </c>
      <c r="D87" s="183">
        <v>1974</v>
      </c>
      <c r="E87" s="183" t="s">
        <v>13</v>
      </c>
      <c r="F87" s="48" t="s">
        <v>929</v>
      </c>
      <c r="G87" s="37" t="s">
        <v>388</v>
      </c>
      <c r="H87" s="46" t="s">
        <v>930</v>
      </c>
      <c r="I87" s="209" t="s">
        <v>931</v>
      </c>
      <c r="J87" s="139"/>
      <c r="K87" s="331"/>
      <c r="L87" s="331"/>
      <c r="M87" s="344">
        <f t="shared" si="8"/>
        <v>0</v>
      </c>
      <c r="N87" s="331"/>
      <c r="O87" s="331"/>
      <c r="P87" s="331"/>
      <c r="Q87" s="346">
        <f t="shared" si="9"/>
        <v>0</v>
      </c>
      <c r="R87" s="332"/>
      <c r="S87" s="332"/>
      <c r="T87" s="332"/>
      <c r="U87" s="346">
        <f t="shared" si="10"/>
        <v>0</v>
      </c>
      <c r="V87" s="332"/>
      <c r="W87" s="332"/>
      <c r="X87" s="332"/>
      <c r="Y87" s="346">
        <f t="shared" si="11"/>
        <v>0</v>
      </c>
      <c r="Z87" s="332"/>
      <c r="AA87" s="347"/>
      <c r="AB87" s="332"/>
      <c r="AC87" s="346">
        <f t="shared" si="12"/>
        <v>0</v>
      </c>
      <c r="AD87" s="332"/>
      <c r="AE87" s="332">
        <v>3</v>
      </c>
      <c r="AF87" s="332"/>
      <c r="AG87" s="346">
        <f t="shared" si="13"/>
        <v>3</v>
      </c>
      <c r="AH87" s="332"/>
      <c r="AI87" s="332"/>
      <c r="AJ87" s="332"/>
      <c r="AK87" s="346">
        <f t="shared" si="14"/>
        <v>0</v>
      </c>
      <c r="AL87" s="348">
        <f t="shared" si="15"/>
        <v>3</v>
      </c>
    </row>
    <row r="88" spans="1:38" ht="112.5" customHeight="1">
      <c r="A88" s="33">
        <f t="shared" si="16"/>
        <v>15</v>
      </c>
      <c r="B88" s="28"/>
      <c r="C88" s="48" t="s">
        <v>1112</v>
      </c>
      <c r="D88" s="183">
        <v>1989</v>
      </c>
      <c r="E88" s="183" t="s">
        <v>13</v>
      </c>
      <c r="F88" s="48" t="s">
        <v>1113</v>
      </c>
      <c r="G88" s="37" t="s">
        <v>1202</v>
      </c>
      <c r="H88" s="134" t="s">
        <v>1110</v>
      </c>
      <c r="I88" s="56" t="s">
        <v>1114</v>
      </c>
      <c r="J88" s="139"/>
      <c r="K88" s="331"/>
      <c r="L88" s="331"/>
      <c r="M88" s="344">
        <f t="shared" si="8"/>
        <v>0</v>
      </c>
      <c r="N88" s="332"/>
      <c r="O88" s="332"/>
      <c r="P88" s="332"/>
      <c r="Q88" s="346">
        <f t="shared" si="9"/>
        <v>0</v>
      </c>
      <c r="R88" s="332"/>
      <c r="S88" s="332"/>
      <c r="T88" s="332"/>
      <c r="U88" s="346">
        <f t="shared" si="10"/>
        <v>0</v>
      </c>
      <c r="V88" s="332"/>
      <c r="W88" s="332"/>
      <c r="X88" s="332"/>
      <c r="Y88" s="346">
        <f t="shared" si="11"/>
        <v>0</v>
      </c>
      <c r="Z88" s="332"/>
      <c r="AA88" s="347"/>
      <c r="AB88" s="332"/>
      <c r="AC88" s="346">
        <f t="shared" si="12"/>
        <v>0</v>
      </c>
      <c r="AD88" s="332"/>
      <c r="AE88" s="332"/>
      <c r="AF88" s="332"/>
      <c r="AG88" s="346">
        <f t="shared" si="13"/>
        <v>0</v>
      </c>
      <c r="AH88" s="332">
        <v>1</v>
      </c>
      <c r="AI88" s="332"/>
      <c r="AJ88" s="332">
        <v>1</v>
      </c>
      <c r="AK88" s="346">
        <f t="shared" si="14"/>
        <v>2</v>
      </c>
      <c r="AL88" s="348">
        <f t="shared" si="15"/>
        <v>2</v>
      </c>
    </row>
    <row r="89" spans="1:38" ht="112.5" customHeight="1">
      <c r="A89" s="33">
        <f t="shared" si="16"/>
        <v>16</v>
      </c>
      <c r="B89" s="28"/>
      <c r="C89" s="48" t="s">
        <v>345</v>
      </c>
      <c r="D89" s="183">
        <v>1988</v>
      </c>
      <c r="E89" s="183" t="s">
        <v>13</v>
      </c>
      <c r="F89" s="48" t="s">
        <v>112</v>
      </c>
      <c r="G89" s="295" t="s">
        <v>113</v>
      </c>
      <c r="H89" s="56" t="s">
        <v>96</v>
      </c>
      <c r="I89" s="56" t="s">
        <v>32</v>
      </c>
      <c r="J89" s="139"/>
      <c r="K89" s="331"/>
      <c r="L89" s="331"/>
      <c r="M89" s="344">
        <f t="shared" si="8"/>
        <v>0</v>
      </c>
      <c r="N89" s="332"/>
      <c r="O89" s="332"/>
      <c r="P89" s="332"/>
      <c r="Q89" s="346">
        <f t="shared" si="9"/>
        <v>0</v>
      </c>
      <c r="R89" s="332"/>
      <c r="S89" s="332">
        <v>2</v>
      </c>
      <c r="T89" s="332"/>
      <c r="U89" s="346">
        <f t="shared" si="10"/>
        <v>2</v>
      </c>
      <c r="V89" s="332"/>
      <c r="W89" s="332"/>
      <c r="X89" s="332"/>
      <c r="Y89" s="346">
        <f t="shared" si="11"/>
        <v>0</v>
      </c>
      <c r="Z89" s="332"/>
      <c r="AA89" s="347"/>
      <c r="AB89" s="332"/>
      <c r="AC89" s="346">
        <f t="shared" si="12"/>
        <v>0</v>
      </c>
      <c r="AD89" s="332"/>
      <c r="AE89" s="332"/>
      <c r="AF89" s="332"/>
      <c r="AG89" s="346">
        <f t="shared" si="13"/>
        <v>0</v>
      </c>
      <c r="AH89" s="332"/>
      <c r="AI89" s="332"/>
      <c r="AJ89" s="332"/>
      <c r="AK89" s="346">
        <f t="shared" si="14"/>
        <v>0</v>
      </c>
      <c r="AL89" s="348">
        <f t="shared" si="15"/>
        <v>2</v>
      </c>
    </row>
    <row r="90" spans="1:38" ht="112.5" customHeight="1">
      <c r="A90" s="33">
        <f t="shared" si="16"/>
        <v>17</v>
      </c>
      <c r="B90" s="28"/>
      <c r="C90" s="48" t="s">
        <v>932</v>
      </c>
      <c r="D90" s="183"/>
      <c r="E90" s="183" t="s">
        <v>13</v>
      </c>
      <c r="F90" s="48" t="s">
        <v>1044</v>
      </c>
      <c r="G90" s="37" t="s">
        <v>1045</v>
      </c>
      <c r="H90" s="174" t="s">
        <v>30</v>
      </c>
      <c r="I90" s="533" t="s">
        <v>1046</v>
      </c>
      <c r="J90" s="139"/>
      <c r="K90" s="331"/>
      <c r="L90" s="331"/>
      <c r="M90" s="344">
        <f t="shared" si="8"/>
        <v>0</v>
      </c>
      <c r="N90" s="331"/>
      <c r="O90" s="331"/>
      <c r="P90" s="331"/>
      <c r="Q90" s="346">
        <f t="shared" si="9"/>
        <v>0</v>
      </c>
      <c r="R90" s="332"/>
      <c r="S90" s="332"/>
      <c r="T90" s="332"/>
      <c r="U90" s="346">
        <f t="shared" si="10"/>
        <v>0</v>
      </c>
      <c r="V90" s="332"/>
      <c r="W90" s="332"/>
      <c r="X90" s="332"/>
      <c r="Y90" s="346">
        <f t="shared" si="11"/>
        <v>0</v>
      </c>
      <c r="Z90" s="332">
        <v>2</v>
      </c>
      <c r="AA90" s="347"/>
      <c r="AB90" s="332"/>
      <c r="AC90" s="346">
        <f t="shared" si="12"/>
        <v>2</v>
      </c>
      <c r="AD90" s="332"/>
      <c r="AE90" s="332"/>
      <c r="AF90" s="332"/>
      <c r="AG90" s="346">
        <f t="shared" si="13"/>
        <v>0</v>
      </c>
      <c r="AH90" s="332"/>
      <c r="AI90" s="332"/>
      <c r="AJ90" s="332"/>
      <c r="AK90" s="346">
        <f t="shared" si="14"/>
        <v>0</v>
      </c>
      <c r="AL90" s="348">
        <f t="shared" si="15"/>
        <v>2</v>
      </c>
    </row>
    <row r="91" spans="1:38" ht="112.5" customHeight="1">
      <c r="A91" s="33">
        <f t="shared" si="16"/>
        <v>18</v>
      </c>
      <c r="B91" s="28"/>
      <c r="C91" s="48" t="s">
        <v>670</v>
      </c>
      <c r="D91" s="183"/>
      <c r="E91" s="183" t="s">
        <v>13</v>
      </c>
      <c r="F91" s="58" t="s">
        <v>126</v>
      </c>
      <c r="G91" s="286" t="s">
        <v>111</v>
      </c>
      <c r="H91" s="199" t="s">
        <v>70</v>
      </c>
      <c r="I91" s="176" t="s">
        <v>71</v>
      </c>
      <c r="J91" s="139"/>
      <c r="K91" s="331"/>
      <c r="L91" s="331"/>
      <c r="M91" s="344">
        <f t="shared" si="8"/>
        <v>0</v>
      </c>
      <c r="N91" s="332"/>
      <c r="O91" s="332"/>
      <c r="P91" s="332"/>
      <c r="Q91" s="346">
        <f t="shared" si="9"/>
        <v>0</v>
      </c>
      <c r="R91" s="332"/>
      <c r="S91" s="332">
        <v>1</v>
      </c>
      <c r="T91" s="332"/>
      <c r="U91" s="346">
        <f t="shared" si="10"/>
        <v>1</v>
      </c>
      <c r="V91" s="332"/>
      <c r="W91" s="332"/>
      <c r="X91" s="332"/>
      <c r="Y91" s="346">
        <f t="shared" si="11"/>
        <v>0</v>
      </c>
      <c r="Z91" s="332"/>
      <c r="AA91" s="347"/>
      <c r="AB91" s="332"/>
      <c r="AC91" s="346">
        <f t="shared" si="12"/>
        <v>0</v>
      </c>
      <c r="AD91" s="332"/>
      <c r="AE91" s="332"/>
      <c r="AF91" s="332"/>
      <c r="AG91" s="346">
        <f t="shared" si="13"/>
        <v>0</v>
      </c>
      <c r="AH91" s="332"/>
      <c r="AI91" s="332"/>
      <c r="AJ91" s="332"/>
      <c r="AK91" s="346">
        <f t="shared" si="14"/>
        <v>0</v>
      </c>
      <c r="AL91" s="348">
        <f t="shared" si="15"/>
        <v>1</v>
      </c>
    </row>
    <row r="92" spans="1:38" ht="132.75" customHeight="1">
      <c r="A92" s="33">
        <f t="shared" si="16"/>
        <v>19</v>
      </c>
      <c r="B92" s="28"/>
      <c r="C92" s="58" t="s">
        <v>43</v>
      </c>
      <c r="D92" s="211"/>
      <c r="E92" s="211" t="s">
        <v>13</v>
      </c>
      <c r="F92" s="58" t="s">
        <v>866</v>
      </c>
      <c r="G92" s="286" t="s">
        <v>489</v>
      </c>
      <c r="H92" s="199" t="s">
        <v>195</v>
      </c>
      <c r="I92" s="825" t="s">
        <v>28</v>
      </c>
      <c r="J92" s="139"/>
      <c r="K92" s="331"/>
      <c r="L92" s="331"/>
      <c r="M92" s="344">
        <f t="shared" si="8"/>
        <v>0</v>
      </c>
      <c r="N92" s="331"/>
      <c r="O92" s="331"/>
      <c r="P92" s="331"/>
      <c r="Q92" s="346">
        <f t="shared" si="9"/>
        <v>0</v>
      </c>
      <c r="R92" s="332"/>
      <c r="S92" s="332"/>
      <c r="T92" s="332"/>
      <c r="U92" s="346">
        <f t="shared" si="10"/>
        <v>0</v>
      </c>
      <c r="V92" s="332"/>
      <c r="W92" s="332"/>
      <c r="X92" s="332"/>
      <c r="Y92" s="346">
        <f t="shared" si="11"/>
        <v>0</v>
      </c>
      <c r="Z92" s="332"/>
      <c r="AA92" s="347"/>
      <c r="AB92" s="332"/>
      <c r="AC92" s="346">
        <f t="shared" si="12"/>
        <v>0</v>
      </c>
      <c r="AD92" s="332"/>
      <c r="AE92" s="332"/>
      <c r="AF92" s="332"/>
      <c r="AG92" s="346">
        <f t="shared" si="13"/>
        <v>0</v>
      </c>
      <c r="AH92" s="332"/>
      <c r="AI92" s="332">
        <v>1</v>
      </c>
      <c r="AJ92" s="332"/>
      <c r="AK92" s="346">
        <f t="shared" si="14"/>
        <v>1</v>
      </c>
      <c r="AL92" s="348">
        <f t="shared" si="15"/>
        <v>1</v>
      </c>
    </row>
    <row r="93" spans="1:38" ht="25.5" customHeight="1">
      <c r="AC93" s="1"/>
    </row>
    <row r="94" spans="1:38" ht="25.5" customHeight="1"/>
    <row r="95" spans="1:38" ht="25.5" customHeight="1"/>
    <row r="96" spans="1:38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</sheetData>
  <sortState ref="C42:AL68">
    <sortCondition descending="1" ref="AL42:AL68"/>
  </sortState>
  <mergeCells count="79">
    <mergeCell ref="A4:AC4"/>
    <mergeCell ref="A5:AC5"/>
    <mergeCell ref="V6:X6"/>
    <mergeCell ref="Y6:Y7"/>
    <mergeCell ref="A3:M3"/>
    <mergeCell ref="A6:A7"/>
    <mergeCell ref="V72:X72"/>
    <mergeCell ref="Y72:Y73"/>
    <mergeCell ref="M6:M7"/>
    <mergeCell ref="G6:G7"/>
    <mergeCell ref="J6:L6"/>
    <mergeCell ref="I6:I7"/>
    <mergeCell ref="Q6:Q7"/>
    <mergeCell ref="N72:P72"/>
    <mergeCell ref="Q72:Q73"/>
    <mergeCell ref="A70:M70"/>
    <mergeCell ref="V40:X40"/>
    <mergeCell ref="Y40:Y41"/>
    <mergeCell ref="B40:B41"/>
    <mergeCell ref="C40:C41"/>
    <mergeCell ref="D40:D41"/>
    <mergeCell ref="F40:F41"/>
    <mergeCell ref="A1:AH1"/>
    <mergeCell ref="G40:G41"/>
    <mergeCell ref="H40:H41"/>
    <mergeCell ref="F6:F7"/>
    <mergeCell ref="B6:B7"/>
    <mergeCell ref="C6:C7"/>
    <mergeCell ref="D6:D7"/>
    <mergeCell ref="E6:E7"/>
    <mergeCell ref="N6:P6"/>
    <mergeCell ref="H6:H7"/>
    <mergeCell ref="E40:E41"/>
    <mergeCell ref="M40:M41"/>
    <mergeCell ref="N40:P40"/>
    <mergeCell ref="Q40:Q41"/>
    <mergeCell ref="J40:L40"/>
    <mergeCell ref="A2:AC2"/>
    <mergeCell ref="U40:U41"/>
    <mergeCell ref="R72:T72"/>
    <mergeCell ref="U72:U73"/>
    <mergeCell ref="A72:A73"/>
    <mergeCell ref="B72:B73"/>
    <mergeCell ref="C72:C73"/>
    <mergeCell ref="D72:D73"/>
    <mergeCell ref="E72:E73"/>
    <mergeCell ref="A40:A41"/>
    <mergeCell ref="AH6:AJ6"/>
    <mergeCell ref="AK6:AK7"/>
    <mergeCell ref="AH40:AJ40"/>
    <mergeCell ref="AL6:AL7"/>
    <mergeCell ref="F72:F73"/>
    <mergeCell ref="G72:G73"/>
    <mergeCell ref="H72:H73"/>
    <mergeCell ref="I72:I73"/>
    <mergeCell ref="M72:M73"/>
    <mergeCell ref="I40:I41"/>
    <mergeCell ref="AL40:AL41"/>
    <mergeCell ref="J72:L72"/>
    <mergeCell ref="A38:M38"/>
    <mergeCell ref="R6:T6"/>
    <mergeCell ref="U6:U7"/>
    <mergeCell ref="R40:T40"/>
    <mergeCell ref="AK40:AK41"/>
    <mergeCell ref="AH72:AJ72"/>
    <mergeCell ref="AK72:AK73"/>
    <mergeCell ref="AL72:AL73"/>
    <mergeCell ref="Z6:AB6"/>
    <mergeCell ref="AC6:AC7"/>
    <mergeCell ref="Z40:AB40"/>
    <mergeCell ref="AC40:AC41"/>
    <mergeCell ref="Z72:AB72"/>
    <mergeCell ref="AC72:AC73"/>
    <mergeCell ref="AD6:AF6"/>
    <mergeCell ref="AG6:AG7"/>
    <mergeCell ref="AD40:AF40"/>
    <mergeCell ref="AG40:AG41"/>
    <mergeCell ref="AD72:AF72"/>
    <mergeCell ref="AG72:AG73"/>
  </mergeCells>
  <printOptions horizontalCentered="1"/>
  <pageMargins left="0.19685039370078741" right="0.27559055118110237" top="0.19685039370078741" bottom="3.937007874015748E-2" header="0" footer="0"/>
  <pageSetup paperSize="9" scale="17" orientation="landscape" r:id="rId1"/>
  <headerFooter alignWithMargins="0"/>
  <rowBreaks count="2" manualBreakCount="2">
    <brk id="36" max="40" man="1"/>
    <brk id="69" max="40" man="1"/>
  </rowBreaks>
  <colBreaks count="1" manualBreakCount="1">
    <brk id="38" max="8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U103"/>
  <sheetViews>
    <sheetView tabSelected="1" view="pageBreakPreview" zoomScale="27" zoomScaleNormal="34" zoomScaleSheetLayoutView="27" workbookViewId="0">
      <selection activeCell="C25" sqref="C25"/>
    </sheetView>
  </sheetViews>
  <sheetFormatPr defaultRowHeight="30"/>
  <cols>
    <col min="1" max="1" width="10.85546875" style="1" customWidth="1"/>
    <col min="2" max="2" width="48.140625" style="2" customWidth="1"/>
    <col min="3" max="3" width="21.28515625" style="1" customWidth="1"/>
    <col min="4" max="4" width="20.7109375" style="1" customWidth="1"/>
    <col min="5" max="5" width="51.28515625" style="172" customWidth="1"/>
    <col min="6" max="6" width="64.140625" style="17" customWidth="1"/>
    <col min="7" max="7" width="48.42578125" style="1" customWidth="1"/>
    <col min="8" max="8" width="43.85546875" style="1" customWidth="1"/>
    <col min="9" max="9" width="16.85546875" style="1" customWidth="1"/>
    <col min="10" max="10" width="18.28515625" style="1" customWidth="1"/>
    <col min="11" max="11" width="16.140625" style="1" customWidth="1"/>
    <col min="12" max="12" width="18.140625" style="1" customWidth="1"/>
    <col min="13" max="13" width="15.85546875" customWidth="1"/>
    <col min="14" max="14" width="18.7109375" customWidth="1"/>
    <col min="15" max="15" width="20" customWidth="1"/>
    <col min="16" max="16" width="16.140625" customWidth="1"/>
    <col min="17" max="17" width="17.28515625" style="132" customWidth="1"/>
    <col min="18" max="18" width="15.28515625" customWidth="1"/>
    <col min="19" max="19" width="18.7109375" customWidth="1"/>
    <col min="20" max="20" width="20" style="157" customWidth="1"/>
    <col min="21" max="21" width="13.28515625" style="132" customWidth="1"/>
    <col min="22" max="23" width="15.5703125" customWidth="1"/>
    <col min="24" max="24" width="16.42578125" style="157" customWidth="1"/>
    <col min="25" max="25" width="16" style="132" customWidth="1"/>
    <col min="26" max="26" width="14.28515625" customWidth="1"/>
    <col min="27" max="27" width="12.5703125" customWidth="1"/>
    <col min="28" max="28" width="16.42578125" style="157" customWidth="1"/>
    <col min="29" max="29" width="16" style="132" customWidth="1"/>
    <col min="30" max="30" width="14.28515625" customWidth="1"/>
    <col min="31" max="31" width="12.5703125" customWidth="1"/>
    <col min="32" max="32" width="16.42578125" style="157" customWidth="1"/>
    <col min="33" max="33" width="16" style="132" customWidth="1"/>
    <col min="34" max="34" width="14.28515625" customWidth="1"/>
    <col min="35" max="35" width="12.5703125" customWidth="1"/>
    <col min="36" max="36" width="28" style="157" customWidth="1"/>
    <col min="37" max="37" width="32" style="157" customWidth="1"/>
  </cols>
  <sheetData>
    <row r="1" spans="1:255" ht="53.25" customHeight="1">
      <c r="A1" s="698" t="s">
        <v>16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255" ht="29.25" customHeight="1">
      <c r="A2" s="744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</row>
    <row r="3" spans="1:255" ht="126.75" customHeight="1">
      <c r="A3" s="788" t="s">
        <v>460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255" ht="68.25" customHeight="1">
      <c r="A4" s="302"/>
      <c r="B4" s="111"/>
      <c r="C4" s="111"/>
      <c r="D4" s="111"/>
      <c r="E4" s="751" t="s">
        <v>1211</v>
      </c>
      <c r="F4" s="751"/>
      <c r="G4" s="751"/>
      <c r="H4" s="751"/>
      <c r="I4" s="111"/>
      <c r="J4" s="111"/>
      <c r="K4" s="111"/>
      <c r="L4" s="111"/>
    </row>
    <row r="5" spans="1:255" ht="61.5" customHeight="1">
      <c r="A5" s="698" t="s">
        <v>5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</row>
    <row r="6" spans="1:255" ht="51" customHeight="1">
      <c r="A6" s="840" t="s">
        <v>23</v>
      </c>
      <c r="B6" s="842" t="s">
        <v>1</v>
      </c>
      <c r="C6" s="640" t="s">
        <v>9</v>
      </c>
      <c r="D6" s="640" t="s">
        <v>7</v>
      </c>
      <c r="E6" s="791" t="s">
        <v>3</v>
      </c>
      <c r="F6" s="783" t="s">
        <v>61</v>
      </c>
      <c r="G6" s="783" t="s">
        <v>62</v>
      </c>
      <c r="H6" s="783" t="s">
        <v>382</v>
      </c>
      <c r="I6" s="782" t="s">
        <v>438</v>
      </c>
      <c r="J6" s="782"/>
      <c r="K6" s="782"/>
      <c r="L6" s="782" t="s">
        <v>456</v>
      </c>
      <c r="M6" s="782" t="s">
        <v>675</v>
      </c>
      <c r="N6" s="782"/>
      <c r="O6" s="782"/>
      <c r="P6" s="782" t="s">
        <v>544</v>
      </c>
      <c r="Q6" s="785" t="s">
        <v>782</v>
      </c>
      <c r="R6" s="785"/>
      <c r="S6" s="785"/>
      <c r="T6" s="782" t="s">
        <v>820</v>
      </c>
      <c r="U6" s="785" t="s">
        <v>922</v>
      </c>
      <c r="V6" s="785"/>
      <c r="W6" s="785"/>
      <c r="X6" s="782" t="s">
        <v>926</v>
      </c>
      <c r="Y6" s="785" t="s">
        <v>1100</v>
      </c>
      <c r="Z6" s="785"/>
      <c r="AA6" s="785"/>
      <c r="AB6" s="782" t="s">
        <v>1085</v>
      </c>
      <c r="AC6" s="785" t="s">
        <v>1242</v>
      </c>
      <c r="AD6" s="785"/>
      <c r="AE6" s="785"/>
      <c r="AF6" s="782" t="s">
        <v>1243</v>
      </c>
      <c r="AG6" s="785" t="s">
        <v>1254</v>
      </c>
      <c r="AH6" s="785"/>
      <c r="AI6" s="785"/>
      <c r="AJ6" s="782" t="s">
        <v>1255</v>
      </c>
      <c r="AK6" s="786"/>
    </row>
    <row r="7" spans="1:255" ht="84.75" customHeight="1" thickBot="1">
      <c r="A7" s="841"/>
      <c r="B7" s="843"/>
      <c r="C7" s="631"/>
      <c r="D7" s="631"/>
      <c r="E7" s="792"/>
      <c r="F7" s="790"/>
      <c r="G7" s="712"/>
      <c r="H7" s="712"/>
      <c r="I7" s="195" t="s">
        <v>453</v>
      </c>
      <c r="J7" s="191" t="s">
        <v>454</v>
      </c>
      <c r="K7" s="191" t="s">
        <v>458</v>
      </c>
      <c r="L7" s="784"/>
      <c r="M7" s="195" t="s">
        <v>530</v>
      </c>
      <c r="N7" s="191" t="s">
        <v>531</v>
      </c>
      <c r="O7" s="191" t="s">
        <v>532</v>
      </c>
      <c r="P7" s="784"/>
      <c r="Q7" s="192" t="s">
        <v>783</v>
      </c>
      <c r="R7" s="192" t="s">
        <v>784</v>
      </c>
      <c r="S7" s="192" t="s">
        <v>785</v>
      </c>
      <c r="T7" s="784"/>
      <c r="U7" s="192" t="s">
        <v>923</v>
      </c>
      <c r="V7" s="192" t="s">
        <v>924</v>
      </c>
      <c r="W7" s="192" t="s">
        <v>925</v>
      </c>
      <c r="X7" s="784"/>
      <c r="Y7" s="192" t="s">
        <v>923</v>
      </c>
      <c r="Z7" s="192" t="s">
        <v>924</v>
      </c>
      <c r="AA7" s="192" t="s">
        <v>925</v>
      </c>
      <c r="AB7" s="784"/>
      <c r="AC7" s="192" t="s">
        <v>1240</v>
      </c>
      <c r="AD7" s="192" t="s">
        <v>1241</v>
      </c>
      <c r="AE7" s="192" t="s">
        <v>1219</v>
      </c>
      <c r="AF7" s="784"/>
      <c r="AG7" s="192"/>
      <c r="AH7" s="192"/>
      <c r="AI7" s="192"/>
      <c r="AJ7" s="784"/>
      <c r="AK7" s="787"/>
    </row>
    <row r="8" spans="1:255" ht="109.5" customHeight="1" thickBot="1">
      <c r="A8" s="33">
        <f>A7+1</f>
        <v>1</v>
      </c>
      <c r="B8" s="47" t="s">
        <v>181</v>
      </c>
      <c r="C8" s="227">
        <v>1985</v>
      </c>
      <c r="D8" s="227" t="s">
        <v>11</v>
      </c>
      <c r="E8" s="497" t="s">
        <v>324</v>
      </c>
      <c r="F8" s="271" t="s">
        <v>294</v>
      </c>
      <c r="G8" s="53" t="s">
        <v>115</v>
      </c>
      <c r="H8" s="53" t="s">
        <v>57</v>
      </c>
      <c r="I8" s="551">
        <v>1</v>
      </c>
      <c r="J8" s="551"/>
      <c r="K8" s="551">
        <v>15</v>
      </c>
      <c r="L8" s="498">
        <f>K8+J8+I8</f>
        <v>16</v>
      </c>
      <c r="M8" s="502">
        <v>14</v>
      </c>
      <c r="N8" s="502">
        <v>7</v>
      </c>
      <c r="O8" s="502">
        <v>14</v>
      </c>
      <c r="P8" s="499">
        <f>SUM(M8:O8)</f>
        <v>35</v>
      </c>
      <c r="Q8" s="501"/>
      <c r="R8" s="502"/>
      <c r="S8" s="502"/>
      <c r="T8" s="500">
        <f>Q8+R8+S8</f>
        <v>0</v>
      </c>
      <c r="U8" s="501"/>
      <c r="V8" s="502"/>
      <c r="W8" s="502"/>
      <c r="X8" s="500">
        <f>U8+V8+W8</f>
        <v>0</v>
      </c>
      <c r="Y8" s="501"/>
      <c r="Z8" s="502"/>
      <c r="AA8" s="502"/>
      <c r="AB8" s="500">
        <f>Y8+Z8+AA8</f>
        <v>0</v>
      </c>
      <c r="AC8" s="501">
        <v>12</v>
      </c>
      <c r="AD8" s="502"/>
      <c r="AE8" s="502"/>
      <c r="AF8" s="500">
        <f>AC8+AD8+AE8</f>
        <v>12</v>
      </c>
      <c r="AG8" s="501">
        <v>11</v>
      </c>
      <c r="AH8" s="501"/>
      <c r="AI8" s="501"/>
      <c r="AJ8" s="500">
        <f>AG8+AH8+AI8</f>
        <v>11</v>
      </c>
      <c r="AK8" s="381">
        <f>AJ8+AF8+AB8+X8+T8+P8+L8</f>
        <v>74</v>
      </c>
    </row>
    <row r="9" spans="1:255" ht="89.25" customHeight="1" thickBot="1">
      <c r="A9" s="33">
        <f>A8+1</f>
        <v>2</v>
      </c>
      <c r="B9" s="47" t="s">
        <v>357</v>
      </c>
      <c r="C9" s="181">
        <v>1992</v>
      </c>
      <c r="D9" s="181"/>
      <c r="E9" s="478" t="s">
        <v>292</v>
      </c>
      <c r="F9" s="276" t="s">
        <v>293</v>
      </c>
      <c r="G9" s="412" t="s">
        <v>167</v>
      </c>
      <c r="H9" s="413" t="s">
        <v>14</v>
      </c>
      <c r="I9" s="331">
        <v>4</v>
      </c>
      <c r="J9" s="331">
        <v>5</v>
      </c>
      <c r="K9" s="331">
        <v>6</v>
      </c>
      <c r="L9" s="375">
        <f>K9+J9+I9</f>
        <v>15</v>
      </c>
      <c r="M9" s="352">
        <v>1</v>
      </c>
      <c r="N9" s="352"/>
      <c r="O9" s="352">
        <v>11</v>
      </c>
      <c r="P9" s="379">
        <f>SUM(M9:O9)</f>
        <v>12</v>
      </c>
      <c r="Q9" s="380"/>
      <c r="R9" s="352"/>
      <c r="S9" s="352"/>
      <c r="T9" s="353">
        <f>Q9+R9+S9</f>
        <v>0</v>
      </c>
      <c r="U9" s="380"/>
      <c r="V9" s="352"/>
      <c r="W9" s="352"/>
      <c r="X9" s="353">
        <f>U9+V9+W9</f>
        <v>0</v>
      </c>
      <c r="Y9" s="380"/>
      <c r="Z9" s="352"/>
      <c r="AA9" s="352"/>
      <c r="AB9" s="353">
        <f>Y9+Z9+AA9</f>
        <v>0</v>
      </c>
      <c r="AC9" s="380">
        <v>7</v>
      </c>
      <c r="AD9" s="352">
        <v>8</v>
      </c>
      <c r="AE9" s="352">
        <v>6</v>
      </c>
      <c r="AF9" s="353">
        <f>AC9+AD9+AE9</f>
        <v>21</v>
      </c>
      <c r="AG9" s="380">
        <v>15</v>
      </c>
      <c r="AH9" s="352">
        <v>2</v>
      </c>
      <c r="AI9" s="352">
        <v>6</v>
      </c>
      <c r="AJ9" s="353">
        <f>AG9+AH9+AI9</f>
        <v>23</v>
      </c>
      <c r="AK9" s="381">
        <f>AJ9+AF9+AB9+X9+T9+P9+L9</f>
        <v>71</v>
      </c>
    </row>
    <row r="10" spans="1:255" ht="84.75" customHeight="1" thickBot="1">
      <c r="A10" s="33">
        <f>A9+1</f>
        <v>3</v>
      </c>
      <c r="B10" s="47" t="s">
        <v>809</v>
      </c>
      <c r="C10" s="47">
        <v>1986</v>
      </c>
      <c r="D10" s="47" t="s">
        <v>10</v>
      </c>
      <c r="E10" s="480" t="s">
        <v>810</v>
      </c>
      <c r="F10" s="41" t="s">
        <v>811</v>
      </c>
      <c r="G10" s="33" t="s">
        <v>74</v>
      </c>
      <c r="H10" s="188" t="s">
        <v>813</v>
      </c>
      <c r="I10" s="349"/>
      <c r="J10" s="349"/>
      <c r="K10" s="349"/>
      <c r="L10" s="375">
        <f>K10+J10+I10</f>
        <v>0</v>
      </c>
      <c r="M10" s="349"/>
      <c r="N10" s="349"/>
      <c r="O10" s="349"/>
      <c r="P10" s="379">
        <f>SUM(M10:O10)</f>
        <v>0</v>
      </c>
      <c r="Q10" s="148">
        <v>3</v>
      </c>
      <c r="R10" s="148">
        <v>2</v>
      </c>
      <c r="S10" s="148">
        <v>11</v>
      </c>
      <c r="T10" s="353">
        <f>Q10+R10+S10</f>
        <v>16</v>
      </c>
      <c r="U10" s="380">
        <v>8</v>
      </c>
      <c r="V10" s="352">
        <v>11</v>
      </c>
      <c r="W10" s="352">
        <v>10</v>
      </c>
      <c r="X10" s="353">
        <f>U10+V10+W10</f>
        <v>29</v>
      </c>
      <c r="Y10" s="380"/>
      <c r="Z10" s="352"/>
      <c r="AA10" s="352"/>
      <c r="AB10" s="353">
        <f>Y10+Z10+AA10</f>
        <v>0</v>
      </c>
      <c r="AC10" s="380">
        <v>3</v>
      </c>
      <c r="AD10" s="352">
        <v>5</v>
      </c>
      <c r="AE10" s="352">
        <v>11</v>
      </c>
      <c r="AF10" s="353">
        <f>AC10+AD10+AE10</f>
        <v>19</v>
      </c>
      <c r="AG10" s="380"/>
      <c r="AH10" s="380"/>
      <c r="AI10" s="380"/>
      <c r="AJ10" s="353">
        <f>AG10+AH10+AI10</f>
        <v>0</v>
      </c>
      <c r="AK10" s="381">
        <f>AJ10+AF10+AB10+X10+T10+P10+L10</f>
        <v>64</v>
      </c>
    </row>
    <row r="11" spans="1:255" ht="108" customHeight="1" thickBot="1">
      <c r="A11" s="33">
        <f>A10+1</f>
        <v>4</v>
      </c>
      <c r="B11" s="47" t="s">
        <v>183</v>
      </c>
      <c r="C11" s="47">
        <v>1983</v>
      </c>
      <c r="D11" s="47" t="s">
        <v>27</v>
      </c>
      <c r="E11" s="480" t="s">
        <v>315</v>
      </c>
      <c r="F11" s="41" t="s">
        <v>464</v>
      </c>
      <c r="G11" s="33" t="s">
        <v>115</v>
      </c>
      <c r="H11" s="33" t="s">
        <v>57</v>
      </c>
      <c r="I11" s="331">
        <v>14</v>
      </c>
      <c r="J11" s="331"/>
      <c r="K11" s="331">
        <v>12</v>
      </c>
      <c r="L11" s="375">
        <f>K11+J11+I11</f>
        <v>26</v>
      </c>
      <c r="M11" s="352">
        <v>8</v>
      </c>
      <c r="N11" s="352"/>
      <c r="O11" s="352"/>
      <c r="P11" s="379">
        <f>SUM(M11:O11)</f>
        <v>8</v>
      </c>
      <c r="Q11" s="380"/>
      <c r="R11" s="352"/>
      <c r="S11" s="352"/>
      <c r="T11" s="353">
        <f>Q11+R11+S11</f>
        <v>0</v>
      </c>
      <c r="U11" s="380"/>
      <c r="V11" s="352"/>
      <c r="W11" s="352"/>
      <c r="X11" s="353">
        <f>U11+V11+W11</f>
        <v>0</v>
      </c>
      <c r="Y11" s="380"/>
      <c r="Z11" s="352"/>
      <c r="AA11" s="352"/>
      <c r="AB11" s="353">
        <f>Y11+Z11+AA11</f>
        <v>0</v>
      </c>
      <c r="AC11" s="380">
        <v>15</v>
      </c>
      <c r="AD11" s="352"/>
      <c r="AE11" s="352"/>
      <c r="AF11" s="353">
        <f>AC11+AD11+AE11</f>
        <v>15</v>
      </c>
      <c r="AG11" s="380">
        <v>10</v>
      </c>
      <c r="AH11" s="380"/>
      <c r="AI11" s="380"/>
      <c r="AJ11" s="353">
        <f>AG11+AH11+AI11</f>
        <v>10</v>
      </c>
      <c r="AK11" s="381">
        <f>AJ11+AF11+AB11+X11+T11+P11+L11</f>
        <v>59</v>
      </c>
    </row>
    <row r="12" spans="1:255" ht="108" customHeight="1" thickBot="1">
      <c r="A12" s="33">
        <f>A11+1</f>
        <v>5</v>
      </c>
      <c r="B12" s="417" t="s">
        <v>183</v>
      </c>
      <c r="C12" s="417">
        <v>1983</v>
      </c>
      <c r="D12" s="417" t="s">
        <v>27</v>
      </c>
      <c r="E12" s="417" t="s">
        <v>328</v>
      </c>
      <c r="F12" s="463" t="s">
        <v>296</v>
      </c>
      <c r="G12" s="459" t="s">
        <v>115</v>
      </c>
      <c r="H12" s="459" t="s">
        <v>57</v>
      </c>
      <c r="I12" s="331">
        <v>11</v>
      </c>
      <c r="J12" s="331">
        <v>7</v>
      </c>
      <c r="K12" s="331">
        <v>0</v>
      </c>
      <c r="L12" s="375">
        <f>K12+J12+I12</f>
        <v>18</v>
      </c>
      <c r="M12" s="352">
        <v>13</v>
      </c>
      <c r="N12" s="352">
        <v>9</v>
      </c>
      <c r="O12" s="352">
        <v>15</v>
      </c>
      <c r="P12" s="379">
        <f>SUM(M12:O12)</f>
        <v>37</v>
      </c>
      <c r="Q12" s="380"/>
      <c r="R12" s="352"/>
      <c r="S12" s="352"/>
      <c r="T12" s="353">
        <f>Q12+R12+S12</f>
        <v>0</v>
      </c>
      <c r="U12" s="380"/>
      <c r="V12" s="352"/>
      <c r="W12" s="352"/>
      <c r="X12" s="353">
        <f>U12+V12+W12</f>
        <v>0</v>
      </c>
      <c r="Y12" s="380"/>
      <c r="Z12" s="352"/>
      <c r="AA12" s="352"/>
      <c r="AB12" s="353">
        <f>Y12+Z12+AA12</f>
        <v>0</v>
      </c>
      <c r="AC12" s="380"/>
      <c r="AD12" s="352"/>
      <c r="AE12" s="352"/>
      <c r="AF12" s="353">
        <f>AC12+AD12+AE12</f>
        <v>0</v>
      </c>
      <c r="AG12" s="380"/>
      <c r="AH12" s="352"/>
      <c r="AI12" s="352"/>
      <c r="AJ12" s="353">
        <f>AG12+AH12+AI12</f>
        <v>0</v>
      </c>
      <c r="AK12" s="381">
        <f>AJ12+AF12+AB12+X12+T12+P12+L12</f>
        <v>55</v>
      </c>
    </row>
    <row r="13" spans="1:255" s="133" customFormat="1" ht="80.25" customHeight="1" thickBot="1">
      <c r="A13" s="33">
        <f>A12+1</f>
        <v>6</v>
      </c>
      <c r="B13" s="47" t="s">
        <v>604</v>
      </c>
      <c r="C13" s="47">
        <v>1966</v>
      </c>
      <c r="D13" s="47" t="s">
        <v>11</v>
      </c>
      <c r="E13" s="480" t="s">
        <v>605</v>
      </c>
      <c r="F13" s="41" t="s">
        <v>606</v>
      </c>
      <c r="G13" s="33" t="s">
        <v>607</v>
      </c>
      <c r="H13" s="188" t="s">
        <v>14</v>
      </c>
      <c r="I13" s="146"/>
      <c r="J13" s="319"/>
      <c r="K13" s="319"/>
      <c r="L13" s="375">
        <f>K13+J13+I13</f>
        <v>0</v>
      </c>
      <c r="M13" s="145">
        <v>1</v>
      </c>
      <c r="N13" s="352"/>
      <c r="O13" s="349">
        <v>9</v>
      </c>
      <c r="P13" s="379">
        <f>SUM(M13:O13)</f>
        <v>10</v>
      </c>
      <c r="Q13" s="380"/>
      <c r="R13" s="352">
        <v>4</v>
      </c>
      <c r="S13" s="352">
        <v>9</v>
      </c>
      <c r="T13" s="353">
        <f>Q13+R13+S13</f>
        <v>13</v>
      </c>
      <c r="U13" s="380"/>
      <c r="V13" s="352">
        <v>10</v>
      </c>
      <c r="W13" s="352">
        <v>3</v>
      </c>
      <c r="X13" s="353">
        <f>U13+V13+W13</f>
        <v>13</v>
      </c>
      <c r="Y13" s="380"/>
      <c r="Z13" s="352"/>
      <c r="AA13" s="352"/>
      <c r="AB13" s="353">
        <f>Y13+Z13+AA13</f>
        <v>0</v>
      </c>
      <c r="AC13" s="380">
        <v>4</v>
      </c>
      <c r="AD13" s="352"/>
      <c r="AE13" s="352">
        <v>7</v>
      </c>
      <c r="AF13" s="353">
        <f>AC13+AD13+AE13</f>
        <v>11</v>
      </c>
      <c r="AG13" s="380">
        <v>6</v>
      </c>
      <c r="AH13" s="352"/>
      <c r="AI13" s="352"/>
      <c r="AJ13" s="353">
        <f>AG13+AH13+AI13</f>
        <v>6</v>
      </c>
      <c r="AK13" s="381">
        <f>AJ13+AF13+AB13+X13+T13+P13+L13</f>
        <v>53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31.25" customHeight="1" thickBot="1">
      <c r="A14" s="33">
        <f>A12+1</f>
        <v>6</v>
      </c>
      <c r="B14" s="47" t="s">
        <v>85</v>
      </c>
      <c r="C14" s="47">
        <v>1991</v>
      </c>
      <c r="D14" s="47" t="s">
        <v>11</v>
      </c>
      <c r="E14" s="480" t="s">
        <v>472</v>
      </c>
      <c r="F14" s="41" t="s">
        <v>586</v>
      </c>
      <c r="G14" s="33" t="s">
        <v>70</v>
      </c>
      <c r="H14" s="188" t="s">
        <v>71</v>
      </c>
      <c r="I14" s="146"/>
      <c r="J14" s="319"/>
      <c r="K14" s="319"/>
      <c r="L14" s="375">
        <f>K14+J14+I14</f>
        <v>0</v>
      </c>
      <c r="M14" s="145">
        <v>9</v>
      </c>
      <c r="N14" s="352"/>
      <c r="O14" s="349"/>
      <c r="P14" s="379">
        <f>SUM(M14:O14)</f>
        <v>9</v>
      </c>
      <c r="Q14" s="380">
        <v>14</v>
      </c>
      <c r="R14" s="352"/>
      <c r="S14" s="352">
        <v>3</v>
      </c>
      <c r="T14" s="353">
        <f>Q14+R14+S14</f>
        <v>17</v>
      </c>
      <c r="U14" s="380">
        <v>12</v>
      </c>
      <c r="V14" s="352"/>
      <c r="W14" s="352">
        <v>14</v>
      </c>
      <c r="X14" s="353">
        <f>U14+V14+W14</f>
        <v>26</v>
      </c>
      <c r="Y14" s="380"/>
      <c r="Z14" s="352"/>
      <c r="AA14" s="352"/>
      <c r="AB14" s="353">
        <f>Y14+Z14+AA14</f>
        <v>0</v>
      </c>
      <c r="AC14" s="380"/>
      <c r="AD14" s="352"/>
      <c r="AE14" s="352"/>
      <c r="AF14" s="353">
        <f>AC14+AD14+AE14</f>
        <v>0</v>
      </c>
      <c r="AG14" s="380"/>
      <c r="AH14" s="380"/>
      <c r="AI14" s="380"/>
      <c r="AJ14" s="353">
        <f>AG14+AH14+AI14</f>
        <v>0</v>
      </c>
      <c r="AK14" s="381">
        <f>AJ14+AF14+AB14+X14+T14+P14+L14</f>
        <v>52</v>
      </c>
    </row>
    <row r="15" spans="1:255" ht="100.5" customHeight="1" thickBot="1">
      <c r="A15" s="33">
        <f t="shared" ref="A15:A38" si="0">A14+1</f>
        <v>7</v>
      </c>
      <c r="B15" s="47" t="s">
        <v>35</v>
      </c>
      <c r="C15" s="47">
        <v>1974</v>
      </c>
      <c r="D15" s="47" t="s">
        <v>10</v>
      </c>
      <c r="E15" s="480" t="s">
        <v>330</v>
      </c>
      <c r="F15" s="41" t="s">
        <v>312</v>
      </c>
      <c r="G15" s="33" t="s">
        <v>254</v>
      </c>
      <c r="H15" s="33" t="s">
        <v>37</v>
      </c>
      <c r="I15" s="331">
        <v>9</v>
      </c>
      <c r="J15" s="331"/>
      <c r="K15" s="331"/>
      <c r="L15" s="375">
        <f>K15+J15+I15</f>
        <v>9</v>
      </c>
      <c r="M15" s="352"/>
      <c r="N15" s="352"/>
      <c r="O15" s="352"/>
      <c r="P15" s="379">
        <f>SUM(M15:O15)</f>
        <v>0</v>
      </c>
      <c r="Q15" s="380">
        <v>15</v>
      </c>
      <c r="R15" s="352"/>
      <c r="S15" s="352"/>
      <c r="T15" s="353">
        <f>Q15+R15+S15</f>
        <v>15</v>
      </c>
      <c r="U15" s="380"/>
      <c r="V15" s="352"/>
      <c r="W15" s="352"/>
      <c r="X15" s="353">
        <f>U15+V15+W15</f>
        <v>0</v>
      </c>
      <c r="Y15" s="380">
        <v>1</v>
      </c>
      <c r="Z15" s="352"/>
      <c r="AA15" s="352"/>
      <c r="AB15" s="353">
        <f>Y15+Z15+AA15</f>
        <v>1</v>
      </c>
      <c r="AC15" s="380">
        <v>14</v>
      </c>
      <c r="AD15" s="352"/>
      <c r="AE15" s="352"/>
      <c r="AF15" s="353">
        <f>AC15+AD15+AE15</f>
        <v>14</v>
      </c>
      <c r="AG15" s="380">
        <v>13</v>
      </c>
      <c r="AH15" s="352"/>
      <c r="AI15" s="352"/>
      <c r="AJ15" s="353">
        <f>AG15+AH15+AI15</f>
        <v>13</v>
      </c>
      <c r="AK15" s="381">
        <f>AJ15+AF15+AB15+X15+T15+P15+L15</f>
        <v>52</v>
      </c>
    </row>
    <row r="16" spans="1:255" ht="88.5" customHeight="1" thickBot="1">
      <c r="A16" s="33">
        <f t="shared" si="0"/>
        <v>8</v>
      </c>
      <c r="B16" s="47" t="s">
        <v>803</v>
      </c>
      <c r="C16" s="47">
        <v>1986</v>
      </c>
      <c r="D16" s="47" t="s">
        <v>10</v>
      </c>
      <c r="E16" s="480" t="s">
        <v>804</v>
      </c>
      <c r="F16" s="41" t="s">
        <v>805</v>
      </c>
      <c r="G16" s="33" t="s">
        <v>806</v>
      </c>
      <c r="H16" s="188" t="s">
        <v>153</v>
      </c>
      <c r="I16" s="349"/>
      <c r="J16" s="349"/>
      <c r="K16" s="349"/>
      <c r="L16" s="375">
        <f>K16+J16+I16</f>
        <v>0</v>
      </c>
      <c r="M16" s="349"/>
      <c r="N16" s="349"/>
      <c r="O16" s="349"/>
      <c r="P16" s="379">
        <f>SUM(M16:O16)</f>
        <v>0</v>
      </c>
      <c r="Q16" s="148">
        <v>6</v>
      </c>
      <c r="R16" s="148">
        <v>3</v>
      </c>
      <c r="S16" s="148">
        <v>6</v>
      </c>
      <c r="T16" s="353">
        <f>Q16+R16+S16</f>
        <v>15</v>
      </c>
      <c r="U16" s="380">
        <v>10</v>
      </c>
      <c r="V16" s="352"/>
      <c r="W16" s="352">
        <v>13</v>
      </c>
      <c r="X16" s="353">
        <f>U16+V16+W16</f>
        <v>23</v>
      </c>
      <c r="Y16" s="380">
        <v>7</v>
      </c>
      <c r="Z16" s="352">
        <v>3</v>
      </c>
      <c r="AA16" s="352"/>
      <c r="AB16" s="353">
        <f>Y16+Z16+AA16</f>
        <v>10</v>
      </c>
      <c r="AC16" s="380"/>
      <c r="AD16" s="352"/>
      <c r="AE16" s="352"/>
      <c r="AF16" s="353">
        <f>AC16+AD16+AE16</f>
        <v>0</v>
      </c>
      <c r="AG16" s="380"/>
      <c r="AH16" s="352"/>
      <c r="AI16" s="352"/>
      <c r="AJ16" s="353">
        <f>AG16+AH16+AI16</f>
        <v>0</v>
      </c>
      <c r="AK16" s="381">
        <f>AJ16+AF16+AB16+X16+T16+P16+L16</f>
        <v>48</v>
      </c>
    </row>
    <row r="17" spans="1:255" ht="117.75" customHeight="1" thickBot="1">
      <c r="A17" s="33">
        <f t="shared" si="0"/>
        <v>9</v>
      </c>
      <c r="B17" s="47" t="s">
        <v>589</v>
      </c>
      <c r="C17" s="47">
        <v>1989</v>
      </c>
      <c r="D17" s="47" t="s">
        <v>11</v>
      </c>
      <c r="E17" s="47" t="s">
        <v>590</v>
      </c>
      <c r="F17" s="41" t="s">
        <v>591</v>
      </c>
      <c r="G17" s="33" t="s">
        <v>592</v>
      </c>
      <c r="H17" s="188" t="s">
        <v>14</v>
      </c>
      <c r="I17" s="146"/>
      <c r="J17" s="319"/>
      <c r="K17" s="319"/>
      <c r="L17" s="375">
        <f>K17+J17+I17</f>
        <v>0</v>
      </c>
      <c r="M17" s="145">
        <v>6</v>
      </c>
      <c r="N17" s="352"/>
      <c r="O17" s="349"/>
      <c r="P17" s="379">
        <f>SUM(M17:O17)</f>
        <v>6</v>
      </c>
      <c r="Q17" s="380">
        <v>11</v>
      </c>
      <c r="R17" s="383"/>
      <c r="S17" s="383"/>
      <c r="T17" s="353">
        <f>Q17+R17+S17</f>
        <v>11</v>
      </c>
      <c r="U17" s="380">
        <v>16</v>
      </c>
      <c r="V17" s="352"/>
      <c r="W17" s="352"/>
      <c r="X17" s="353">
        <f>U17+V17+W17</f>
        <v>16</v>
      </c>
      <c r="Y17" s="380"/>
      <c r="Z17" s="352"/>
      <c r="AA17" s="352"/>
      <c r="AB17" s="353">
        <f>Y17+Z17+AA17</f>
        <v>0</v>
      </c>
      <c r="AC17" s="380">
        <v>9</v>
      </c>
      <c r="AD17" s="352"/>
      <c r="AE17" s="352"/>
      <c r="AF17" s="353">
        <f>AC17+AD17+AE17</f>
        <v>9</v>
      </c>
      <c r="AG17" s="380"/>
      <c r="AH17" s="352"/>
      <c r="AI17" s="352"/>
      <c r="AJ17" s="353">
        <f>AG17+AH17+AI17</f>
        <v>0</v>
      </c>
      <c r="AK17" s="381">
        <f>AJ17+AF17+AB17+X17+T17+P17+L17</f>
        <v>42</v>
      </c>
    </row>
    <row r="18" spans="1:255" ht="117.75" customHeight="1" thickBot="1">
      <c r="A18" s="33">
        <f t="shared" si="0"/>
        <v>10</v>
      </c>
      <c r="B18" s="47" t="s">
        <v>67</v>
      </c>
      <c r="C18" s="47">
        <v>1993</v>
      </c>
      <c r="D18" s="47" t="s">
        <v>10</v>
      </c>
      <c r="E18" s="480" t="s">
        <v>323</v>
      </c>
      <c r="F18" s="41" t="s">
        <v>274</v>
      </c>
      <c r="G18" s="33" t="s">
        <v>70</v>
      </c>
      <c r="H18" s="33" t="s">
        <v>71</v>
      </c>
      <c r="I18" s="331">
        <v>1</v>
      </c>
      <c r="J18" s="331"/>
      <c r="K18" s="331"/>
      <c r="L18" s="375">
        <f>K18+J18+I18</f>
        <v>1</v>
      </c>
      <c r="M18" s="352">
        <v>1</v>
      </c>
      <c r="N18" s="352"/>
      <c r="O18" s="352"/>
      <c r="P18" s="379">
        <f>SUM(M18:O18)</f>
        <v>1</v>
      </c>
      <c r="Q18" s="380"/>
      <c r="R18" s="349"/>
      <c r="S18" s="349"/>
      <c r="T18" s="353">
        <f>Q18+R18+S18</f>
        <v>0</v>
      </c>
      <c r="U18" s="380">
        <v>6</v>
      </c>
      <c r="V18" s="352"/>
      <c r="W18" s="352"/>
      <c r="X18" s="353">
        <f>U18+V18+W18</f>
        <v>6</v>
      </c>
      <c r="Y18" s="380">
        <v>8</v>
      </c>
      <c r="Z18" s="352"/>
      <c r="AA18" s="352"/>
      <c r="AB18" s="353">
        <f>Y18+Z18+AA18</f>
        <v>8</v>
      </c>
      <c r="AC18" s="380">
        <v>11</v>
      </c>
      <c r="AD18" s="352"/>
      <c r="AE18" s="352"/>
      <c r="AF18" s="353">
        <f>AC18+AD18+AE18</f>
        <v>11</v>
      </c>
      <c r="AG18" s="380">
        <v>14</v>
      </c>
      <c r="AH18" s="352"/>
      <c r="AI18" s="352"/>
      <c r="AJ18" s="353">
        <f>AG18+AH18+AI18</f>
        <v>14</v>
      </c>
      <c r="AK18" s="381">
        <f>AJ18+AF18+AB18+X18+T18+P18+L18</f>
        <v>41</v>
      </c>
    </row>
    <row r="19" spans="1:255" ht="134.25" customHeight="1" thickBot="1">
      <c r="A19" s="33">
        <f t="shared" si="0"/>
        <v>11</v>
      </c>
      <c r="B19" s="47" t="s">
        <v>626</v>
      </c>
      <c r="C19" s="47">
        <v>1990</v>
      </c>
      <c r="D19" s="47" t="s">
        <v>11</v>
      </c>
      <c r="E19" s="480" t="s">
        <v>807</v>
      </c>
      <c r="F19" s="41" t="s">
        <v>808</v>
      </c>
      <c r="G19" s="33" t="s">
        <v>628</v>
      </c>
      <c r="H19" s="188" t="s">
        <v>629</v>
      </c>
      <c r="I19" s="146"/>
      <c r="J19" s="319"/>
      <c r="K19" s="319"/>
      <c r="L19" s="375">
        <f>K19+J19+I19</f>
        <v>0</v>
      </c>
      <c r="M19" s="145"/>
      <c r="N19" s="352">
        <v>5</v>
      </c>
      <c r="O19" s="349">
        <v>10</v>
      </c>
      <c r="P19" s="379">
        <f>SUM(M19:O19)</f>
        <v>15</v>
      </c>
      <c r="Q19" s="380">
        <v>5</v>
      </c>
      <c r="R19" s="352">
        <v>6</v>
      </c>
      <c r="S19" s="352">
        <v>8</v>
      </c>
      <c r="T19" s="353">
        <f>Q19+R19+S19</f>
        <v>19</v>
      </c>
      <c r="U19" s="380"/>
      <c r="V19" s="352"/>
      <c r="W19" s="352">
        <v>1</v>
      </c>
      <c r="X19" s="353">
        <f>U19+V19+W19</f>
        <v>1</v>
      </c>
      <c r="Y19" s="380"/>
      <c r="Z19" s="352"/>
      <c r="AA19" s="352">
        <v>4</v>
      </c>
      <c r="AB19" s="353">
        <f>Y19+Z19+AA19</f>
        <v>4</v>
      </c>
      <c r="AC19" s="380"/>
      <c r="AD19" s="352"/>
      <c r="AE19" s="352"/>
      <c r="AF19" s="353">
        <f>AC19+AD19+AE19</f>
        <v>0</v>
      </c>
      <c r="AG19" s="380"/>
      <c r="AH19" s="352"/>
      <c r="AI19" s="352"/>
      <c r="AJ19" s="353">
        <f>AG19+AH19+AI19</f>
        <v>0</v>
      </c>
      <c r="AK19" s="381">
        <f>AJ19+AF19+AB19+X19+T19+P19+L19</f>
        <v>39</v>
      </c>
    </row>
    <row r="20" spans="1:255" ht="113.25" customHeight="1" thickBot="1">
      <c r="A20" s="33">
        <f t="shared" si="0"/>
        <v>12</v>
      </c>
      <c r="B20" s="47" t="s">
        <v>589</v>
      </c>
      <c r="C20" s="47">
        <v>1989</v>
      </c>
      <c r="D20" s="47" t="s">
        <v>11</v>
      </c>
      <c r="E20" s="480" t="s">
        <v>613</v>
      </c>
      <c r="F20" s="41" t="s">
        <v>614</v>
      </c>
      <c r="G20" s="33" t="s">
        <v>592</v>
      </c>
      <c r="H20" s="188" t="s">
        <v>14</v>
      </c>
      <c r="I20" s="146"/>
      <c r="J20" s="319"/>
      <c r="K20" s="319"/>
      <c r="L20" s="375">
        <f>K20+J20+I20</f>
        <v>0</v>
      </c>
      <c r="M20" s="145">
        <v>1</v>
      </c>
      <c r="N20" s="352"/>
      <c r="O20" s="349"/>
      <c r="P20" s="379">
        <f>SUM(M20:O20)</f>
        <v>1</v>
      </c>
      <c r="Q20" s="380">
        <v>10</v>
      </c>
      <c r="R20" s="349"/>
      <c r="S20" s="349"/>
      <c r="T20" s="353">
        <f>Q20+R20+S20</f>
        <v>10</v>
      </c>
      <c r="U20" s="380">
        <v>5</v>
      </c>
      <c r="V20" s="352"/>
      <c r="W20" s="352"/>
      <c r="X20" s="353">
        <f>U20+V20+W20</f>
        <v>5</v>
      </c>
      <c r="Y20" s="380">
        <v>10</v>
      </c>
      <c r="Z20" s="352">
        <v>5</v>
      </c>
      <c r="AA20" s="352">
        <v>8</v>
      </c>
      <c r="AB20" s="353">
        <f>Y20+Z20+AA20</f>
        <v>23</v>
      </c>
      <c r="AC20" s="380"/>
      <c r="AD20" s="352"/>
      <c r="AE20" s="352"/>
      <c r="AF20" s="353">
        <f>AC20+AD20+AE20</f>
        <v>0</v>
      </c>
      <c r="AG20" s="380"/>
      <c r="AH20" s="352"/>
      <c r="AI20" s="352"/>
      <c r="AJ20" s="353">
        <f>AG20+AH20+AI20</f>
        <v>0</v>
      </c>
      <c r="AK20" s="381">
        <f>AJ20+AF20+AB20+X20+T20+P20+L20</f>
        <v>39</v>
      </c>
    </row>
    <row r="21" spans="1:255" ht="132.75" thickBot="1">
      <c r="A21" s="33">
        <f t="shared" si="0"/>
        <v>13</v>
      </c>
      <c r="B21" s="417" t="s">
        <v>297</v>
      </c>
      <c r="C21" s="417">
        <v>1991</v>
      </c>
      <c r="D21" s="417" t="s">
        <v>29</v>
      </c>
      <c r="E21" s="484" t="s">
        <v>325</v>
      </c>
      <c r="F21" s="463" t="s">
        <v>465</v>
      </c>
      <c r="G21" s="459" t="s">
        <v>115</v>
      </c>
      <c r="H21" s="459" t="s">
        <v>57</v>
      </c>
      <c r="I21" s="331">
        <v>10</v>
      </c>
      <c r="J21" s="331">
        <v>6</v>
      </c>
      <c r="K21" s="331">
        <v>13</v>
      </c>
      <c r="L21" s="375">
        <f>K21+J21+I21</f>
        <v>29</v>
      </c>
      <c r="M21" s="352">
        <v>1</v>
      </c>
      <c r="N21" s="352">
        <v>3</v>
      </c>
      <c r="O21" s="352">
        <v>5</v>
      </c>
      <c r="P21" s="379">
        <f>SUM(M21:O21)</f>
        <v>9</v>
      </c>
      <c r="Q21" s="380"/>
      <c r="R21" s="352"/>
      <c r="S21" s="352"/>
      <c r="T21" s="353">
        <f>Q21+R21+S21</f>
        <v>0</v>
      </c>
      <c r="U21" s="380"/>
      <c r="V21" s="352"/>
      <c r="W21" s="352"/>
      <c r="X21" s="353">
        <f>U21+V21+W21</f>
        <v>0</v>
      </c>
      <c r="Y21" s="380"/>
      <c r="Z21" s="352"/>
      <c r="AA21" s="352"/>
      <c r="AB21" s="353">
        <f>Y21+Z21+AA21</f>
        <v>0</v>
      </c>
      <c r="AC21" s="380"/>
      <c r="AD21" s="352"/>
      <c r="AE21" s="352"/>
      <c r="AF21" s="353">
        <f>AC21+AD21+AE21</f>
        <v>0</v>
      </c>
      <c r="AG21" s="380"/>
      <c r="AH21" s="380"/>
      <c r="AI21" s="380"/>
      <c r="AJ21" s="353">
        <f>AG21+AH21+AI21</f>
        <v>0</v>
      </c>
      <c r="AK21" s="381">
        <f>AJ21+AF21+AB21+X21+T21+P21+L21</f>
        <v>38</v>
      </c>
    </row>
    <row r="22" spans="1:255" ht="108.75" customHeight="1" thickBot="1">
      <c r="A22" s="33">
        <f t="shared" si="0"/>
        <v>14</v>
      </c>
      <c r="B22" s="417" t="s">
        <v>964</v>
      </c>
      <c r="C22" s="417">
        <v>1967</v>
      </c>
      <c r="D22" s="417" t="s">
        <v>935</v>
      </c>
      <c r="E22" s="417" t="s">
        <v>1002</v>
      </c>
      <c r="F22" s="463" t="s">
        <v>1003</v>
      </c>
      <c r="G22" s="459" t="s">
        <v>30</v>
      </c>
      <c r="H22" s="459" t="s">
        <v>966</v>
      </c>
      <c r="I22" s="382"/>
      <c r="J22" s="382"/>
      <c r="K22" s="382"/>
      <c r="L22" s="375">
        <f>K22+J22+I22</f>
        <v>0</v>
      </c>
      <c r="M22" s="382"/>
      <c r="N22" s="382"/>
      <c r="O22" s="382"/>
      <c r="P22" s="379">
        <f>SUM(M22:O22)</f>
        <v>0</v>
      </c>
      <c r="Q22" s="382"/>
      <c r="R22" s="382"/>
      <c r="S22" s="382"/>
      <c r="T22" s="353">
        <f>Q22+R22+S22</f>
        <v>0</v>
      </c>
      <c r="U22" s="382">
        <v>2</v>
      </c>
      <c r="V22" s="382">
        <v>9</v>
      </c>
      <c r="W22" s="382">
        <v>15</v>
      </c>
      <c r="X22" s="353">
        <f>U22+V22+W22</f>
        <v>26</v>
      </c>
      <c r="Y22" s="380">
        <v>11</v>
      </c>
      <c r="Z22" s="352"/>
      <c r="AA22" s="352"/>
      <c r="AB22" s="353">
        <f>Y22+Z22+AA22</f>
        <v>11</v>
      </c>
      <c r="AC22" s="380"/>
      <c r="AD22" s="352"/>
      <c r="AE22" s="352"/>
      <c r="AF22" s="353">
        <f>AC22+AD22+AE22</f>
        <v>0</v>
      </c>
      <c r="AG22" s="380"/>
      <c r="AH22" s="352"/>
      <c r="AI22" s="352"/>
      <c r="AJ22" s="353">
        <f>AG22+AH22+AI22</f>
        <v>0</v>
      </c>
      <c r="AK22" s="381">
        <f>AJ22+AF22+AB22+X22+T22+P22+L22</f>
        <v>37</v>
      </c>
    </row>
    <row r="23" spans="1:255" ht="103.5" customHeight="1" thickBot="1">
      <c r="A23" s="33">
        <f t="shared" si="0"/>
        <v>15</v>
      </c>
      <c r="B23" s="47" t="s">
        <v>12</v>
      </c>
      <c r="C23" s="47">
        <v>1965</v>
      </c>
      <c r="D23" s="47" t="s">
        <v>11</v>
      </c>
      <c r="E23" s="480" t="s">
        <v>584</v>
      </c>
      <c r="F23" s="41" t="s">
        <v>585</v>
      </c>
      <c r="G23" s="33" t="s">
        <v>30</v>
      </c>
      <c r="H23" s="188" t="s">
        <v>31</v>
      </c>
      <c r="I23" s="146">
        <v>8</v>
      </c>
      <c r="J23" s="319"/>
      <c r="K23" s="319"/>
      <c r="L23" s="375">
        <f>K23+J23+I23</f>
        <v>8</v>
      </c>
      <c r="M23" s="145">
        <v>10</v>
      </c>
      <c r="N23" s="352"/>
      <c r="O23" s="349"/>
      <c r="P23" s="379">
        <f>SUM(M23:O23)</f>
        <v>10</v>
      </c>
      <c r="Q23" s="380"/>
      <c r="R23" s="352"/>
      <c r="S23" s="352"/>
      <c r="T23" s="353">
        <f>Q23+R23+S23</f>
        <v>0</v>
      </c>
      <c r="U23" s="380">
        <v>1</v>
      </c>
      <c r="V23" s="352"/>
      <c r="W23" s="352"/>
      <c r="X23" s="353">
        <f>U23+V23+W23</f>
        <v>1</v>
      </c>
      <c r="Y23" s="380">
        <v>2</v>
      </c>
      <c r="Z23" s="352"/>
      <c r="AA23" s="352"/>
      <c r="AB23" s="353">
        <f>Y23+Z23+AA23</f>
        <v>2</v>
      </c>
      <c r="AC23" s="380"/>
      <c r="AD23" s="352"/>
      <c r="AE23" s="352"/>
      <c r="AF23" s="353">
        <f>AC23+AD23+AE23</f>
        <v>0</v>
      </c>
      <c r="AG23" s="380">
        <v>12</v>
      </c>
      <c r="AH23" s="352"/>
      <c r="AI23" s="352">
        <v>2</v>
      </c>
      <c r="AJ23" s="353">
        <f>AG23+AH23+AI23</f>
        <v>14</v>
      </c>
      <c r="AK23" s="381">
        <f>AJ23+AF23+AB23+X23+T23+P23+L23</f>
        <v>35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100.5" customHeight="1" thickBot="1">
      <c r="A24" s="33">
        <f t="shared" si="0"/>
        <v>16</v>
      </c>
      <c r="B24" s="47" t="s">
        <v>265</v>
      </c>
      <c r="C24" s="47">
        <v>1979</v>
      </c>
      <c r="D24" s="47" t="s">
        <v>11</v>
      </c>
      <c r="E24" s="480" t="s">
        <v>267</v>
      </c>
      <c r="F24" s="41" t="s">
        <v>268</v>
      </c>
      <c r="G24" s="33" t="s">
        <v>138</v>
      </c>
      <c r="H24" s="33" t="s">
        <v>139</v>
      </c>
      <c r="I24" s="331">
        <v>1</v>
      </c>
      <c r="J24" s="331"/>
      <c r="K24" s="331">
        <v>4</v>
      </c>
      <c r="L24" s="375">
        <f>K24+J24+I24</f>
        <v>5</v>
      </c>
      <c r="M24" s="352">
        <v>3</v>
      </c>
      <c r="N24" s="352"/>
      <c r="O24" s="352"/>
      <c r="P24" s="379">
        <f>SUM(M24:O24)</f>
        <v>3</v>
      </c>
      <c r="Q24" s="380">
        <v>13</v>
      </c>
      <c r="R24" s="352"/>
      <c r="S24" s="352"/>
      <c r="T24" s="353">
        <f>Q24+R24+S24</f>
        <v>13</v>
      </c>
      <c r="U24" s="380"/>
      <c r="V24" s="352"/>
      <c r="W24" s="352"/>
      <c r="X24" s="353">
        <f>U24+V24+W24</f>
        <v>0</v>
      </c>
      <c r="Y24" s="380"/>
      <c r="Z24" s="352"/>
      <c r="AA24" s="352"/>
      <c r="AB24" s="353">
        <f>Y24+Z24+AA24</f>
        <v>0</v>
      </c>
      <c r="AC24" s="380">
        <v>13</v>
      </c>
      <c r="AD24" s="352"/>
      <c r="AE24" s="352"/>
      <c r="AF24" s="353">
        <f>AC24+AD24+AE24</f>
        <v>13</v>
      </c>
      <c r="AG24" s="380"/>
      <c r="AH24" s="352"/>
      <c r="AI24" s="352"/>
      <c r="AJ24" s="353">
        <f>AG24+AH24+AI24</f>
        <v>0</v>
      </c>
      <c r="AK24" s="381">
        <f>AJ24+AF24+AB24+X24+T24+P24+L24</f>
        <v>34</v>
      </c>
    </row>
    <row r="25" spans="1:255" ht="126" customHeight="1" thickBot="1">
      <c r="A25" s="33">
        <f t="shared" si="0"/>
        <v>17</v>
      </c>
      <c r="B25" s="183" t="s">
        <v>182</v>
      </c>
      <c r="C25" s="33">
        <v>1989</v>
      </c>
      <c r="D25" s="40" t="s">
        <v>11</v>
      </c>
      <c r="E25" s="183" t="s">
        <v>1250</v>
      </c>
      <c r="F25" s="488" t="s">
        <v>1251</v>
      </c>
      <c r="G25" s="47" t="s">
        <v>705</v>
      </c>
      <c r="H25" s="47" t="s">
        <v>1247</v>
      </c>
      <c r="I25" s="146"/>
      <c r="J25" s="319"/>
      <c r="K25" s="319"/>
      <c r="L25" s="375"/>
      <c r="M25" s="145"/>
      <c r="N25" s="352"/>
      <c r="O25" s="383"/>
      <c r="P25" s="379"/>
      <c r="Q25" s="380"/>
      <c r="R25" s="352"/>
      <c r="S25" s="352"/>
      <c r="T25" s="353"/>
      <c r="U25" s="380"/>
      <c r="V25" s="352"/>
      <c r="W25" s="352"/>
      <c r="X25" s="353"/>
      <c r="Y25" s="380"/>
      <c r="Z25" s="352"/>
      <c r="AA25" s="352"/>
      <c r="AB25" s="353"/>
      <c r="AC25" s="380">
        <v>5</v>
      </c>
      <c r="AD25" s="352">
        <v>7</v>
      </c>
      <c r="AE25" s="352">
        <v>8</v>
      </c>
      <c r="AF25" s="353">
        <f>AC25+AD25+AE25</f>
        <v>20</v>
      </c>
      <c r="AG25" s="380">
        <v>3</v>
      </c>
      <c r="AH25" s="380">
        <v>5</v>
      </c>
      <c r="AI25" s="380">
        <v>5</v>
      </c>
      <c r="AJ25" s="353">
        <f>AG25+AH25+AI25</f>
        <v>13</v>
      </c>
      <c r="AK25" s="381">
        <f>AJ25+AF25+AB25+X25+T25+P25+L25</f>
        <v>33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1"/>
      <c r="IS25" s="1"/>
      <c r="IT25" s="1"/>
      <c r="IU25" s="1"/>
    </row>
    <row r="26" spans="1:255" ht="132" customHeight="1" thickBot="1">
      <c r="A26" s="33">
        <f t="shared" si="0"/>
        <v>18</v>
      </c>
      <c r="B26" s="417" t="s">
        <v>247</v>
      </c>
      <c r="C26" s="417">
        <v>1970</v>
      </c>
      <c r="D26" s="417" t="s">
        <v>11</v>
      </c>
      <c r="E26" s="484" t="s">
        <v>308</v>
      </c>
      <c r="F26" s="463" t="s">
        <v>309</v>
      </c>
      <c r="G26" s="459" t="s">
        <v>169</v>
      </c>
      <c r="H26" s="476" t="s">
        <v>14</v>
      </c>
      <c r="I26" s="146">
        <v>15</v>
      </c>
      <c r="J26" s="319"/>
      <c r="K26" s="319"/>
      <c r="L26" s="375">
        <f>K26+J26+I26</f>
        <v>15</v>
      </c>
      <c r="M26" s="145">
        <v>16</v>
      </c>
      <c r="N26" s="352"/>
      <c r="O26" s="383"/>
      <c r="P26" s="379">
        <f>SUM(M26:O26)</f>
        <v>16</v>
      </c>
      <c r="Q26" s="380"/>
      <c r="R26" s="352"/>
      <c r="S26" s="352"/>
      <c r="T26" s="353">
        <f>Q26+R26+S26</f>
        <v>0</v>
      </c>
      <c r="U26" s="380"/>
      <c r="V26" s="352"/>
      <c r="W26" s="352"/>
      <c r="X26" s="353">
        <f>U26+V26+W26</f>
        <v>0</v>
      </c>
      <c r="Y26" s="380"/>
      <c r="Z26" s="352"/>
      <c r="AA26" s="352"/>
      <c r="AB26" s="353">
        <f>Y26+Z26+AA26</f>
        <v>0</v>
      </c>
      <c r="AC26" s="380"/>
      <c r="AD26" s="352"/>
      <c r="AE26" s="352"/>
      <c r="AF26" s="353">
        <f>AC26+AD26+AE26</f>
        <v>0</v>
      </c>
      <c r="AG26" s="380"/>
      <c r="AH26" s="352"/>
      <c r="AI26" s="352"/>
      <c r="AJ26" s="353">
        <f>AG26+AH26+AI26</f>
        <v>0</v>
      </c>
      <c r="AK26" s="381">
        <f>AJ26+AF26+AB26+X26+T26+P26+L26</f>
        <v>31</v>
      </c>
    </row>
    <row r="27" spans="1:255" ht="132.75" thickBot="1">
      <c r="A27" s="33">
        <f t="shared" si="0"/>
        <v>19</v>
      </c>
      <c r="B27" s="47" t="s">
        <v>288</v>
      </c>
      <c r="C27" s="181">
        <v>1993</v>
      </c>
      <c r="D27" s="181" t="s">
        <v>10</v>
      </c>
      <c r="E27" s="478" t="s">
        <v>326</v>
      </c>
      <c r="F27" s="276" t="s">
        <v>387</v>
      </c>
      <c r="G27" s="412" t="s">
        <v>290</v>
      </c>
      <c r="H27" s="413" t="s">
        <v>57</v>
      </c>
      <c r="I27" s="331">
        <v>1</v>
      </c>
      <c r="J27" s="331"/>
      <c r="K27" s="331"/>
      <c r="L27" s="375">
        <f>K27+J27+I27</f>
        <v>1</v>
      </c>
      <c r="M27" s="352">
        <v>7</v>
      </c>
      <c r="N27" s="352">
        <v>6</v>
      </c>
      <c r="O27" s="352">
        <v>16</v>
      </c>
      <c r="P27" s="379">
        <f>SUM(M27:O27)</f>
        <v>29</v>
      </c>
      <c r="Q27" s="380"/>
      <c r="R27" s="352"/>
      <c r="S27" s="352"/>
      <c r="T27" s="353">
        <f>Q27+R27+S27</f>
        <v>0</v>
      </c>
      <c r="U27" s="380"/>
      <c r="V27" s="352"/>
      <c r="W27" s="352"/>
      <c r="X27" s="353">
        <f>U27+V27+W27</f>
        <v>0</v>
      </c>
      <c r="Y27" s="380"/>
      <c r="Z27" s="352"/>
      <c r="AA27" s="352"/>
      <c r="AB27" s="353">
        <f>Y27+Z27+AA27</f>
        <v>0</v>
      </c>
      <c r="AC27" s="380"/>
      <c r="AD27" s="352"/>
      <c r="AE27" s="352"/>
      <c r="AF27" s="353">
        <f>AC27+AD27+AE27</f>
        <v>0</v>
      </c>
      <c r="AG27" s="380"/>
      <c r="AH27" s="352"/>
      <c r="AI27" s="352"/>
      <c r="AJ27" s="353">
        <f>AG27+AH27+AI27</f>
        <v>0</v>
      </c>
      <c r="AK27" s="381">
        <f>AJ27+AF27+AB27+X27+T27+P27+L27</f>
        <v>30</v>
      </c>
    </row>
    <row r="28" spans="1:255" ht="102" customHeight="1" thickBot="1">
      <c r="A28" s="33">
        <f t="shared" si="0"/>
        <v>20</v>
      </c>
      <c r="B28" s="47" t="s">
        <v>12</v>
      </c>
      <c r="C28" s="182">
        <v>1965</v>
      </c>
      <c r="D28" s="182" t="s">
        <v>11</v>
      </c>
      <c r="E28" s="578" t="s">
        <v>322</v>
      </c>
      <c r="F28" s="503" t="s">
        <v>307</v>
      </c>
      <c r="G28" s="43" t="s">
        <v>30</v>
      </c>
      <c r="H28" s="43" t="s">
        <v>31</v>
      </c>
      <c r="I28" s="580">
        <v>1</v>
      </c>
      <c r="J28" s="580">
        <v>10</v>
      </c>
      <c r="K28" s="580">
        <v>7</v>
      </c>
      <c r="L28" s="504">
        <f>K28+J28+I28</f>
        <v>18</v>
      </c>
      <c r="M28" s="505">
        <v>11</v>
      </c>
      <c r="N28" s="505"/>
      <c r="O28" s="505"/>
      <c r="P28" s="506">
        <f>SUM(M28:O28)</f>
        <v>11</v>
      </c>
      <c r="Q28" s="507"/>
      <c r="R28" s="505"/>
      <c r="S28" s="505"/>
      <c r="T28" s="508">
        <f>Q28+R28+S28</f>
        <v>0</v>
      </c>
      <c r="U28" s="507"/>
      <c r="V28" s="505"/>
      <c r="W28" s="505"/>
      <c r="X28" s="508">
        <f>U28+V28+W28</f>
        <v>0</v>
      </c>
      <c r="Y28" s="507"/>
      <c r="Z28" s="505"/>
      <c r="AA28" s="505"/>
      <c r="AB28" s="508">
        <f>Y28+Z28+AA28</f>
        <v>0</v>
      </c>
      <c r="AC28" s="507"/>
      <c r="AD28" s="505"/>
      <c r="AE28" s="505"/>
      <c r="AF28" s="508">
        <f>AC28+AD28+AE28</f>
        <v>0</v>
      </c>
      <c r="AG28" s="507"/>
      <c r="AH28" s="505"/>
      <c r="AI28" s="505"/>
      <c r="AJ28" s="508">
        <f>AG28+AH28+AI28</f>
        <v>0</v>
      </c>
      <c r="AK28" s="381">
        <f>AJ28+AF28+AB28+X28+T28+P28+L28</f>
        <v>29</v>
      </c>
    </row>
    <row r="29" spans="1:255" ht="102" customHeight="1" thickBot="1">
      <c r="A29" s="33">
        <f t="shared" si="0"/>
        <v>21</v>
      </c>
      <c r="B29" s="47" t="s">
        <v>575</v>
      </c>
      <c r="C29" s="181">
        <v>1971</v>
      </c>
      <c r="D29" s="181" t="s">
        <v>27</v>
      </c>
      <c r="E29" s="181" t="s">
        <v>920</v>
      </c>
      <c r="F29" s="276" t="s">
        <v>620</v>
      </c>
      <c r="G29" s="54" t="s">
        <v>578</v>
      </c>
      <c r="H29" s="579" t="s">
        <v>579</v>
      </c>
      <c r="I29" s="450"/>
      <c r="J29" s="490"/>
      <c r="K29" s="490"/>
      <c r="L29" s="491">
        <f>K29+J29+I29</f>
        <v>0</v>
      </c>
      <c r="M29" s="451">
        <v>1</v>
      </c>
      <c r="N29" s="492">
        <v>8</v>
      </c>
      <c r="O29" s="493">
        <v>7</v>
      </c>
      <c r="P29" s="494">
        <f>SUM(M29:O29)</f>
        <v>16</v>
      </c>
      <c r="Q29" s="495"/>
      <c r="R29" s="492"/>
      <c r="S29" s="492"/>
      <c r="T29" s="496">
        <f>Q29+R29+S29</f>
        <v>0</v>
      </c>
      <c r="U29" s="495"/>
      <c r="V29" s="492"/>
      <c r="W29" s="492"/>
      <c r="X29" s="496">
        <f>U29+V29+W29</f>
        <v>0</v>
      </c>
      <c r="Y29" s="495"/>
      <c r="Z29" s="492"/>
      <c r="AA29" s="492"/>
      <c r="AB29" s="496">
        <f>Y29+Z29+AA29</f>
        <v>0</v>
      </c>
      <c r="AC29" s="495"/>
      <c r="AD29" s="492">
        <v>6</v>
      </c>
      <c r="AE29" s="492">
        <v>5</v>
      </c>
      <c r="AF29" s="496">
        <f>AC29+AD29+AE29</f>
        <v>11</v>
      </c>
      <c r="AG29" s="495"/>
      <c r="AH29" s="495"/>
      <c r="AI29" s="495"/>
      <c r="AJ29" s="496">
        <f>AG29+AH29+AI29</f>
        <v>0</v>
      </c>
      <c r="AK29" s="381">
        <f>AJ29+AF29+AB29+X29+T29+P29+L29</f>
        <v>27</v>
      </c>
    </row>
    <row r="30" spans="1:255" ht="85.5" customHeight="1" thickBot="1">
      <c r="A30" s="33">
        <f t="shared" si="0"/>
        <v>22</v>
      </c>
      <c r="B30" s="47" t="s">
        <v>626</v>
      </c>
      <c r="C30" s="47">
        <v>1990</v>
      </c>
      <c r="D30" s="47" t="s">
        <v>11</v>
      </c>
      <c r="E30" s="47" t="s">
        <v>627</v>
      </c>
      <c r="F30" s="41" t="s">
        <v>801</v>
      </c>
      <c r="G30" s="33" t="s">
        <v>628</v>
      </c>
      <c r="H30" s="188" t="s">
        <v>629</v>
      </c>
      <c r="I30" s="146"/>
      <c r="J30" s="319"/>
      <c r="K30" s="319"/>
      <c r="L30" s="375">
        <f>K30+J30+I30</f>
        <v>0</v>
      </c>
      <c r="M30" s="145">
        <v>1</v>
      </c>
      <c r="N30" s="352"/>
      <c r="O30" s="349"/>
      <c r="P30" s="379">
        <f>SUM(M30:O30)</f>
        <v>1</v>
      </c>
      <c r="Q30" s="380">
        <v>9</v>
      </c>
      <c r="R30" s="349">
        <v>9</v>
      </c>
      <c r="S30" s="349"/>
      <c r="T30" s="353">
        <f>Q30+R30+S30</f>
        <v>18</v>
      </c>
      <c r="U30" s="380">
        <v>7</v>
      </c>
      <c r="V30" s="352"/>
      <c r="W30" s="352"/>
      <c r="X30" s="353">
        <f>U30+V30+W30</f>
        <v>7</v>
      </c>
      <c r="Y30" s="380"/>
      <c r="Z30" s="352"/>
      <c r="AA30" s="352"/>
      <c r="AB30" s="353">
        <f>Y30+Z30+AA30</f>
        <v>0</v>
      </c>
      <c r="AC30" s="380"/>
      <c r="AD30" s="352"/>
      <c r="AE30" s="352"/>
      <c r="AF30" s="353">
        <f>AC30+AD30+AE30</f>
        <v>0</v>
      </c>
      <c r="AG30" s="380"/>
      <c r="AH30" s="352"/>
      <c r="AI30" s="352"/>
      <c r="AJ30" s="353">
        <f>AG30+AH30+AI30</f>
        <v>0</v>
      </c>
      <c r="AK30" s="381">
        <f>AJ30+AF30+AB30+X30+T30+P30+L30</f>
        <v>26</v>
      </c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</row>
    <row r="31" spans="1:255" ht="108.75" customHeight="1" thickBot="1">
      <c r="A31" s="33">
        <f t="shared" si="0"/>
        <v>23</v>
      </c>
      <c r="B31" s="47" t="s">
        <v>265</v>
      </c>
      <c r="C31" s="47">
        <v>1979</v>
      </c>
      <c r="D31" s="47" t="s">
        <v>11</v>
      </c>
      <c r="E31" s="480" t="s">
        <v>318</v>
      </c>
      <c r="F31" s="41" t="s">
        <v>266</v>
      </c>
      <c r="G31" s="33" t="s">
        <v>138</v>
      </c>
      <c r="H31" s="33" t="s">
        <v>139</v>
      </c>
      <c r="I31" s="331">
        <v>7</v>
      </c>
      <c r="J31" s="331"/>
      <c r="K31" s="331"/>
      <c r="L31" s="375">
        <f>K31+J31+I31</f>
        <v>7</v>
      </c>
      <c r="M31" s="352"/>
      <c r="N31" s="352"/>
      <c r="O31" s="352"/>
      <c r="P31" s="379">
        <f>SUM(M31:O31)</f>
        <v>0</v>
      </c>
      <c r="Q31" s="380">
        <v>8</v>
      </c>
      <c r="R31" s="383"/>
      <c r="S31" s="383"/>
      <c r="T31" s="353">
        <f>Q31+R31+S31</f>
        <v>8</v>
      </c>
      <c r="U31" s="380"/>
      <c r="V31" s="352"/>
      <c r="W31" s="352"/>
      <c r="X31" s="353">
        <f>U31+V31+W31</f>
        <v>0</v>
      </c>
      <c r="Y31" s="380"/>
      <c r="Z31" s="352"/>
      <c r="AA31" s="352"/>
      <c r="AB31" s="353">
        <f>Y31+Z31+AA31</f>
        <v>0</v>
      </c>
      <c r="AC31" s="380">
        <v>10</v>
      </c>
      <c r="AD31" s="352"/>
      <c r="AE31" s="352"/>
      <c r="AF31" s="353">
        <f>AC31+AD31+AE31</f>
        <v>10</v>
      </c>
      <c r="AG31" s="380"/>
      <c r="AH31" s="380"/>
      <c r="AI31" s="380"/>
      <c r="AJ31" s="353">
        <f>AG31+AH31+AI31</f>
        <v>0</v>
      </c>
      <c r="AK31" s="381">
        <f>AJ31+AF31+AB31+X31+T31+P31+L31</f>
        <v>25</v>
      </c>
    </row>
    <row r="32" spans="1:255" ht="66.75" thickBot="1">
      <c r="A32" s="33">
        <f t="shared" si="0"/>
        <v>24</v>
      </c>
      <c r="B32" s="47" t="s">
        <v>999</v>
      </c>
      <c r="C32" s="33">
        <v>1971</v>
      </c>
      <c r="D32" s="40" t="s">
        <v>11</v>
      </c>
      <c r="E32" s="47" t="s">
        <v>1076</v>
      </c>
      <c r="F32" s="482" t="s">
        <v>1146</v>
      </c>
      <c r="G32" s="33" t="s">
        <v>1000</v>
      </c>
      <c r="H32" s="33" t="s">
        <v>1001</v>
      </c>
      <c r="I32" s="382"/>
      <c r="J32" s="382"/>
      <c r="K32" s="382"/>
      <c r="L32" s="375">
        <f>K32+J32+I32</f>
        <v>0</v>
      </c>
      <c r="M32" s="382"/>
      <c r="N32" s="382"/>
      <c r="O32" s="382"/>
      <c r="P32" s="379">
        <f>SUM(M32:O32)</f>
        <v>0</v>
      </c>
      <c r="Q32" s="382"/>
      <c r="R32" s="382"/>
      <c r="S32" s="382"/>
      <c r="T32" s="353">
        <f>Q32+R32+S32</f>
        <v>0</v>
      </c>
      <c r="U32" s="382">
        <v>13</v>
      </c>
      <c r="V32" s="382"/>
      <c r="W32" s="382"/>
      <c r="X32" s="353">
        <f>U32+V32+W32</f>
        <v>13</v>
      </c>
      <c r="Y32" s="380">
        <v>12</v>
      </c>
      <c r="Z32" s="352"/>
      <c r="AA32" s="352"/>
      <c r="AB32" s="353">
        <f>Y32+Z32+AA32</f>
        <v>12</v>
      </c>
      <c r="AC32" s="380"/>
      <c r="AD32" s="352"/>
      <c r="AE32" s="352"/>
      <c r="AF32" s="353">
        <f>AC32+AD32+AE32</f>
        <v>0</v>
      </c>
      <c r="AG32" s="380"/>
      <c r="AH32" s="380"/>
      <c r="AI32" s="380"/>
      <c r="AJ32" s="353">
        <f>AG32+AH32+AI32</f>
        <v>0</v>
      </c>
      <c r="AK32" s="381">
        <f>AJ32+AF32+AB32+X32+T32+P32+L32</f>
        <v>25</v>
      </c>
    </row>
    <row r="33" spans="1:255" ht="105.75" customHeight="1" thickBot="1">
      <c r="A33" s="33">
        <f t="shared" si="0"/>
        <v>25</v>
      </c>
      <c r="B33" s="47" t="s">
        <v>587</v>
      </c>
      <c r="C33" s="47">
        <v>1993</v>
      </c>
      <c r="D33" s="47" t="s">
        <v>10</v>
      </c>
      <c r="E33" s="487" t="s">
        <v>615</v>
      </c>
      <c r="F33" s="305" t="s">
        <v>615</v>
      </c>
      <c r="G33" s="33" t="s">
        <v>588</v>
      </c>
      <c r="H33" s="189" t="s">
        <v>291</v>
      </c>
      <c r="I33" s="146"/>
      <c r="J33" s="319"/>
      <c r="K33" s="319"/>
      <c r="L33" s="375">
        <f>K33+J33+I33</f>
        <v>0</v>
      </c>
      <c r="M33" s="145">
        <v>1</v>
      </c>
      <c r="N33" s="352">
        <v>10</v>
      </c>
      <c r="O33" s="349">
        <v>13</v>
      </c>
      <c r="P33" s="379">
        <f>SUM(M33:O33)</f>
        <v>24</v>
      </c>
      <c r="Q33" s="380"/>
      <c r="R33" s="352"/>
      <c r="S33" s="352"/>
      <c r="T33" s="353">
        <f>Q33+R33+S33</f>
        <v>0</v>
      </c>
      <c r="U33" s="380"/>
      <c r="V33" s="352"/>
      <c r="W33" s="352"/>
      <c r="X33" s="353">
        <f>U33+V33+W33</f>
        <v>0</v>
      </c>
      <c r="Y33" s="380"/>
      <c r="Z33" s="352"/>
      <c r="AA33" s="352"/>
      <c r="AB33" s="353">
        <f>Y33+Z33+AA33</f>
        <v>0</v>
      </c>
      <c r="AC33" s="380"/>
      <c r="AD33" s="352"/>
      <c r="AE33" s="352"/>
      <c r="AF33" s="353">
        <f>AC33+AD33+AE33</f>
        <v>0</v>
      </c>
      <c r="AG33" s="380"/>
      <c r="AH33" s="352"/>
      <c r="AI33" s="352"/>
      <c r="AJ33" s="353">
        <f>AG33+AH33+AI33</f>
        <v>0</v>
      </c>
      <c r="AK33" s="381">
        <f>AJ33+AF33+AB33+X33+T33+P33+L33</f>
        <v>24</v>
      </c>
    </row>
    <row r="34" spans="1:255" ht="102.75" customHeight="1" thickBot="1">
      <c r="A34" s="33">
        <f t="shared" si="0"/>
        <v>26</v>
      </c>
      <c r="B34" s="47" t="s">
        <v>241</v>
      </c>
      <c r="C34" s="47">
        <v>1961</v>
      </c>
      <c r="D34" s="47" t="s">
        <v>11</v>
      </c>
      <c r="E34" s="480" t="s">
        <v>242</v>
      </c>
      <c r="F34" s="41" t="s">
        <v>385</v>
      </c>
      <c r="G34" s="33" t="s">
        <v>243</v>
      </c>
      <c r="H34" s="33" t="s">
        <v>14</v>
      </c>
      <c r="I34" s="331">
        <v>1</v>
      </c>
      <c r="J34" s="331">
        <v>8</v>
      </c>
      <c r="K34" s="331">
        <v>14</v>
      </c>
      <c r="L34" s="375">
        <f>K34+J34+I34</f>
        <v>23</v>
      </c>
      <c r="M34" s="352"/>
      <c r="N34" s="352"/>
      <c r="O34" s="352"/>
      <c r="P34" s="379">
        <f>SUM(M34:O34)</f>
        <v>0</v>
      </c>
      <c r="Q34" s="380"/>
      <c r="R34" s="352"/>
      <c r="S34" s="352"/>
      <c r="T34" s="353">
        <f>Q34+R34+S34</f>
        <v>0</v>
      </c>
      <c r="U34" s="380"/>
      <c r="V34" s="352"/>
      <c r="W34" s="352"/>
      <c r="X34" s="353">
        <f>U34+V34+W34</f>
        <v>0</v>
      </c>
      <c r="Y34" s="380"/>
      <c r="Z34" s="352"/>
      <c r="AA34" s="352"/>
      <c r="AB34" s="353">
        <f>Y34+Z34+AA34</f>
        <v>0</v>
      </c>
      <c r="AC34" s="380"/>
      <c r="AD34" s="352"/>
      <c r="AE34" s="352"/>
      <c r="AF34" s="353">
        <f>AC34+AD34+AE34</f>
        <v>0</v>
      </c>
      <c r="AG34" s="380"/>
      <c r="AH34" s="380"/>
      <c r="AI34" s="380"/>
      <c r="AJ34" s="353">
        <f>AG34+AH34+AI34</f>
        <v>0</v>
      </c>
      <c r="AK34" s="381">
        <f>AJ34+AF34+AB34+X34+T34+P34+L34</f>
        <v>23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32.75" thickBot="1">
      <c r="A35" s="33">
        <f t="shared" si="0"/>
        <v>27</v>
      </c>
      <c r="B35" s="47" t="s">
        <v>182</v>
      </c>
      <c r="C35" s="47">
        <v>1989</v>
      </c>
      <c r="D35" s="47" t="s">
        <v>11</v>
      </c>
      <c r="E35" s="47" t="s">
        <v>316</v>
      </c>
      <c r="F35" s="41" t="s">
        <v>461</v>
      </c>
      <c r="G35" s="33" t="s">
        <v>115</v>
      </c>
      <c r="H35" s="33" t="s">
        <v>57</v>
      </c>
      <c r="I35" s="331">
        <v>3</v>
      </c>
      <c r="J35" s="331">
        <v>9</v>
      </c>
      <c r="K35" s="331">
        <v>11</v>
      </c>
      <c r="L35" s="375">
        <f>K35+J35+I35</f>
        <v>23</v>
      </c>
      <c r="M35" s="352"/>
      <c r="N35" s="352"/>
      <c r="O35" s="352"/>
      <c r="P35" s="379">
        <f>SUM(M35:O35)</f>
        <v>0</v>
      </c>
      <c r="Q35" s="380"/>
      <c r="R35" s="352"/>
      <c r="S35" s="352"/>
      <c r="T35" s="353">
        <f>Q35+R35+S35</f>
        <v>0</v>
      </c>
      <c r="U35" s="380"/>
      <c r="V35" s="352"/>
      <c r="W35" s="352"/>
      <c r="X35" s="353">
        <f>U35+V35+W35</f>
        <v>0</v>
      </c>
      <c r="Y35" s="380"/>
      <c r="Z35" s="352"/>
      <c r="AA35" s="352"/>
      <c r="AB35" s="353">
        <f>Y35+Z35+AA35</f>
        <v>0</v>
      </c>
      <c r="AC35" s="380"/>
      <c r="AD35" s="352"/>
      <c r="AE35" s="352"/>
      <c r="AF35" s="353">
        <f>AC35+AD35+AE35</f>
        <v>0</v>
      </c>
      <c r="AG35" s="380"/>
      <c r="AH35" s="352"/>
      <c r="AI35" s="352"/>
      <c r="AJ35" s="353">
        <f>AG35+AH35+AI35</f>
        <v>0</v>
      </c>
      <c r="AK35" s="381">
        <f>AJ35+AF35+AB35+X35+T35+P35+L35</f>
        <v>23</v>
      </c>
    </row>
    <row r="36" spans="1:255" ht="111.75" thickBot="1">
      <c r="A36" s="33">
        <f t="shared" si="0"/>
        <v>28</v>
      </c>
      <c r="B36" s="47" t="s">
        <v>45</v>
      </c>
      <c r="C36" s="47">
        <v>1980</v>
      </c>
      <c r="D36" s="47" t="s">
        <v>27</v>
      </c>
      <c r="E36" s="480" t="s">
        <v>275</v>
      </c>
      <c r="F36" s="41" t="s">
        <v>276</v>
      </c>
      <c r="G36" s="33" t="s">
        <v>47</v>
      </c>
      <c r="H36" s="33" t="s">
        <v>73</v>
      </c>
      <c r="I36" s="331">
        <v>12</v>
      </c>
      <c r="J36" s="331"/>
      <c r="K36" s="331">
        <v>9</v>
      </c>
      <c r="L36" s="375">
        <f>K36+J36+I36</f>
        <v>21</v>
      </c>
      <c r="M36" s="352">
        <v>1</v>
      </c>
      <c r="N36" s="352"/>
      <c r="O36" s="352"/>
      <c r="P36" s="379">
        <f>SUM(M36:O36)</f>
        <v>1</v>
      </c>
      <c r="Q36" s="380"/>
      <c r="R36" s="352"/>
      <c r="S36" s="352"/>
      <c r="T36" s="353">
        <f>Q36+R36+S36</f>
        <v>0</v>
      </c>
      <c r="U36" s="380"/>
      <c r="V36" s="352"/>
      <c r="W36" s="352"/>
      <c r="X36" s="353">
        <f>U36+V36+W36</f>
        <v>0</v>
      </c>
      <c r="Y36" s="380"/>
      <c r="Z36" s="352"/>
      <c r="AA36" s="352"/>
      <c r="AB36" s="353">
        <f>Y36+Z36+AA36</f>
        <v>0</v>
      </c>
      <c r="AC36" s="380"/>
      <c r="AD36" s="352"/>
      <c r="AE36" s="352"/>
      <c r="AF36" s="353">
        <f>AC36+AD36+AE36</f>
        <v>0</v>
      </c>
      <c r="AG36" s="380"/>
      <c r="AH36" s="380"/>
      <c r="AI36" s="380"/>
      <c r="AJ36" s="353">
        <f>AG36+AH36+AI36</f>
        <v>0</v>
      </c>
      <c r="AK36" s="381">
        <f>AJ36+AF36+AB36+X36+T36+P36+L36</f>
        <v>22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1"/>
      <c r="IS36" s="1"/>
      <c r="IT36" s="1"/>
      <c r="IU36" s="1"/>
    </row>
    <row r="37" spans="1:255" ht="111.75" thickBot="1">
      <c r="A37" s="33">
        <f t="shared" si="0"/>
        <v>29</v>
      </c>
      <c r="B37" s="47" t="s">
        <v>12</v>
      </c>
      <c r="C37" s="47">
        <v>1965</v>
      </c>
      <c r="D37" s="47" t="s">
        <v>11</v>
      </c>
      <c r="E37" s="47" t="s">
        <v>1137</v>
      </c>
      <c r="F37" s="41" t="s">
        <v>1138</v>
      </c>
      <c r="G37" s="33" t="s">
        <v>30</v>
      </c>
      <c r="H37" s="33" t="s">
        <v>31</v>
      </c>
      <c r="I37" s="384"/>
      <c r="J37" s="148"/>
      <c r="K37" s="148"/>
      <c r="L37" s="375">
        <f>K37+J37+I37</f>
        <v>0</v>
      </c>
      <c r="M37" s="382"/>
      <c r="N37" s="382"/>
      <c r="O37" s="382"/>
      <c r="P37" s="379">
        <f>SUM(M37:O37)</f>
        <v>0</v>
      </c>
      <c r="Q37" s="382"/>
      <c r="R37" s="382"/>
      <c r="S37" s="382"/>
      <c r="T37" s="353">
        <f>Q37+R37+S37</f>
        <v>0</v>
      </c>
      <c r="U37" s="148">
        <v>1</v>
      </c>
      <c r="V37" s="148"/>
      <c r="W37" s="148"/>
      <c r="X37" s="353">
        <f>U37+V37+W37</f>
        <v>1</v>
      </c>
      <c r="Y37" s="380">
        <v>13</v>
      </c>
      <c r="Z37" s="352"/>
      <c r="AA37" s="352"/>
      <c r="AB37" s="353">
        <f>Y37+Z37+AA37</f>
        <v>13</v>
      </c>
      <c r="AC37" s="380">
        <v>8</v>
      </c>
      <c r="AD37" s="352"/>
      <c r="AE37" s="352"/>
      <c r="AF37" s="353">
        <f>AC37+AD37+AE37</f>
        <v>8</v>
      </c>
      <c r="AG37" s="380"/>
      <c r="AH37" s="352"/>
      <c r="AI37" s="352"/>
      <c r="AJ37" s="353">
        <f>AG37+AH37+AI37</f>
        <v>0</v>
      </c>
      <c r="AK37" s="381">
        <f>AJ37+AF37+AB37+X37+T37+P37+L37</f>
        <v>22</v>
      </c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4"/>
      <c r="IR37" s="124"/>
      <c r="IS37" s="124"/>
      <c r="IT37" s="124"/>
      <c r="IU37" s="124"/>
    </row>
    <row r="38" spans="1:255" ht="84" thickBot="1">
      <c r="A38" s="33">
        <f t="shared" si="0"/>
        <v>30</v>
      </c>
      <c r="B38" s="47" t="s">
        <v>60</v>
      </c>
      <c r="C38" s="47">
        <v>1994</v>
      </c>
      <c r="D38" s="47" t="s">
        <v>27</v>
      </c>
      <c r="E38" s="480" t="s">
        <v>364</v>
      </c>
      <c r="F38" s="41" t="s">
        <v>388</v>
      </c>
      <c r="G38" s="33" t="s">
        <v>74</v>
      </c>
      <c r="H38" s="33" t="s">
        <v>75</v>
      </c>
      <c r="I38" s="331">
        <v>16</v>
      </c>
      <c r="J38" s="331"/>
      <c r="K38" s="331"/>
      <c r="L38" s="375">
        <f>K38+J38+I38</f>
        <v>16</v>
      </c>
      <c r="M38" s="352">
        <v>1</v>
      </c>
      <c r="N38" s="352"/>
      <c r="O38" s="352">
        <v>3</v>
      </c>
      <c r="P38" s="379">
        <f>SUM(M38:O38)</f>
        <v>4</v>
      </c>
      <c r="Q38" s="380"/>
      <c r="R38" s="352"/>
      <c r="S38" s="352"/>
      <c r="T38" s="353">
        <f>Q38+R38+S38</f>
        <v>0</v>
      </c>
      <c r="U38" s="380"/>
      <c r="V38" s="352"/>
      <c r="W38" s="352"/>
      <c r="X38" s="353">
        <f>U38+V38+W38</f>
        <v>0</v>
      </c>
      <c r="Y38" s="380"/>
      <c r="Z38" s="352"/>
      <c r="AA38" s="352"/>
      <c r="AB38" s="353">
        <f>Y38+Z38+AA38</f>
        <v>0</v>
      </c>
      <c r="AC38" s="380"/>
      <c r="AD38" s="352"/>
      <c r="AE38" s="352"/>
      <c r="AF38" s="353">
        <f>AC38+AD38+AE38</f>
        <v>0</v>
      </c>
      <c r="AG38" s="380"/>
      <c r="AH38" s="352"/>
      <c r="AI38" s="352"/>
      <c r="AJ38" s="353">
        <f>AG38+AH38+AI38</f>
        <v>0</v>
      </c>
      <c r="AK38" s="381">
        <f>AJ38+AF38+AB38+X38+T38+P38+L38</f>
        <v>20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1"/>
      <c r="IS38" s="1"/>
      <c r="IT38" s="1"/>
      <c r="IU38" s="1"/>
    </row>
    <row r="39" spans="1:255" ht="120" customHeight="1" thickBot="1">
      <c r="A39" s="33">
        <f>A37+1</f>
        <v>30</v>
      </c>
      <c r="B39" s="479" t="s">
        <v>393</v>
      </c>
      <c r="C39" s="33">
        <v>1987</v>
      </c>
      <c r="D39" s="39" t="s">
        <v>27</v>
      </c>
      <c r="E39" s="479" t="s">
        <v>1193</v>
      </c>
      <c r="F39" s="41" t="s">
        <v>1194</v>
      </c>
      <c r="G39" s="486" t="s">
        <v>40</v>
      </c>
      <c r="H39" s="486" t="s">
        <v>416</v>
      </c>
      <c r="I39" s="331"/>
      <c r="J39" s="331"/>
      <c r="K39" s="331"/>
      <c r="L39" s="375">
        <f>K39+J39+I39</f>
        <v>0</v>
      </c>
      <c r="M39" s="352"/>
      <c r="N39" s="352"/>
      <c r="O39" s="352"/>
      <c r="P39" s="379">
        <f>SUM(M39:O39)</f>
        <v>0</v>
      </c>
      <c r="Q39" s="382"/>
      <c r="R39" s="382"/>
      <c r="S39" s="382"/>
      <c r="T39" s="353">
        <f>Q39+R39+S39</f>
        <v>0</v>
      </c>
      <c r="U39" s="380"/>
      <c r="V39" s="352"/>
      <c r="W39" s="352"/>
      <c r="X39" s="353">
        <f>U39+V39+W39</f>
        <v>0</v>
      </c>
      <c r="Y39" s="380"/>
      <c r="Z39" s="352">
        <v>2</v>
      </c>
      <c r="AA39" s="352">
        <v>5</v>
      </c>
      <c r="AB39" s="353">
        <f>Y39+Z39+AA39</f>
        <v>7</v>
      </c>
      <c r="AC39" s="380"/>
      <c r="AD39" s="352">
        <v>3</v>
      </c>
      <c r="AE39" s="352">
        <v>9</v>
      </c>
      <c r="AF39" s="353">
        <f>AC39+AD39+AE39</f>
        <v>12</v>
      </c>
      <c r="AG39" s="380"/>
      <c r="AH39" s="380"/>
      <c r="AI39" s="380"/>
      <c r="AJ39" s="353">
        <f>AG39+AH39+AI39</f>
        <v>0</v>
      </c>
      <c r="AK39" s="381">
        <f>AJ39+AF39+AB39+X39+T39+P39+L39</f>
        <v>19</v>
      </c>
    </row>
    <row r="40" spans="1:255" ht="111.75" thickBot="1">
      <c r="A40" s="33">
        <f t="shared" ref="A40:A46" si="1">A39+1</f>
        <v>31</v>
      </c>
      <c r="B40" s="47" t="s">
        <v>401</v>
      </c>
      <c r="C40" s="33">
        <v>1958</v>
      </c>
      <c r="D40" s="40" t="s">
        <v>27</v>
      </c>
      <c r="E40" s="481" t="s">
        <v>1029</v>
      </c>
      <c r="F40" s="41" t="s">
        <v>1030</v>
      </c>
      <c r="G40" s="482" t="s">
        <v>40</v>
      </c>
      <c r="H40" s="483" t="s">
        <v>14</v>
      </c>
      <c r="I40" s="384"/>
      <c r="J40" s="148"/>
      <c r="K40" s="148"/>
      <c r="L40" s="375">
        <f>K40+J40+I40</f>
        <v>0</v>
      </c>
      <c r="M40" s="382"/>
      <c r="N40" s="382"/>
      <c r="O40" s="382"/>
      <c r="P40" s="379">
        <f>SUM(M40:O40)</f>
        <v>0</v>
      </c>
      <c r="Q40" s="382"/>
      <c r="R40" s="382"/>
      <c r="S40" s="382"/>
      <c r="T40" s="353">
        <f>Q40+R40+S40</f>
        <v>0</v>
      </c>
      <c r="U40" s="148"/>
      <c r="V40" s="148">
        <v>3</v>
      </c>
      <c r="W40" s="148">
        <v>16</v>
      </c>
      <c r="X40" s="353">
        <f>U40+V40+W40</f>
        <v>19</v>
      </c>
      <c r="Y40" s="380"/>
      <c r="Z40" s="352"/>
      <c r="AA40" s="352"/>
      <c r="AB40" s="353">
        <f>Y40+Z40+AA40</f>
        <v>0</v>
      </c>
      <c r="AC40" s="380"/>
      <c r="AD40" s="352"/>
      <c r="AE40" s="352"/>
      <c r="AF40" s="353">
        <f>AC40+AD40+AE40</f>
        <v>0</v>
      </c>
      <c r="AG40" s="380"/>
      <c r="AH40" s="352"/>
      <c r="AI40" s="352"/>
      <c r="AJ40" s="353">
        <f>AG40+AH40+AI40</f>
        <v>0</v>
      </c>
      <c r="AK40" s="381">
        <f>AJ40+AF40+AB40+X40+T40+P40+L40</f>
        <v>19</v>
      </c>
    </row>
    <row r="41" spans="1:255" ht="111.75" thickBot="1">
      <c r="A41" s="33">
        <f t="shared" si="1"/>
        <v>32</v>
      </c>
      <c r="B41" s="275" t="s">
        <v>1004</v>
      </c>
      <c r="C41" s="275">
        <v>1993</v>
      </c>
      <c r="D41" s="275" t="s">
        <v>10</v>
      </c>
      <c r="E41" s="405" t="s">
        <v>1244</v>
      </c>
      <c r="F41" s="553" t="s">
        <v>577</v>
      </c>
      <c r="G41" s="554" t="s">
        <v>578</v>
      </c>
      <c r="H41" s="483" t="s">
        <v>14</v>
      </c>
      <c r="I41" s="146"/>
      <c r="J41" s="319"/>
      <c r="K41" s="319"/>
      <c r="L41" s="375">
        <f>K41+J41+I41</f>
        <v>0</v>
      </c>
      <c r="M41" s="145"/>
      <c r="N41" s="352"/>
      <c r="O41" s="383"/>
      <c r="P41" s="379">
        <f>SUM(M41:O41)</f>
        <v>0</v>
      </c>
      <c r="Q41" s="380"/>
      <c r="R41" s="352"/>
      <c r="S41" s="352"/>
      <c r="T41" s="353">
        <f>Q41+R41+S41</f>
        <v>0</v>
      </c>
      <c r="U41" s="380"/>
      <c r="V41" s="352"/>
      <c r="W41" s="352"/>
      <c r="X41" s="353">
        <f>U41+V41+W41</f>
        <v>0</v>
      </c>
      <c r="Y41" s="380"/>
      <c r="Z41" s="352"/>
      <c r="AA41" s="352"/>
      <c r="AB41" s="353">
        <f>Y41+Z41+AA41</f>
        <v>0</v>
      </c>
      <c r="AC41" s="380">
        <v>6</v>
      </c>
      <c r="AD41" s="352"/>
      <c r="AE41" s="352">
        <v>12</v>
      </c>
      <c r="AF41" s="353">
        <f>AC41+AD41+AE41</f>
        <v>18</v>
      </c>
      <c r="AG41" s="380"/>
      <c r="AH41" s="352"/>
      <c r="AI41" s="352"/>
      <c r="AJ41" s="353">
        <f>AG41+AH41+AI41</f>
        <v>0</v>
      </c>
      <c r="AK41" s="381">
        <f>AJ41+AF41+AB41+X41+T41+P41+L41</f>
        <v>18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1"/>
      <c r="IS41" s="1"/>
      <c r="IT41" s="1"/>
      <c r="IU41" s="1"/>
    </row>
    <row r="42" spans="1:255" ht="117" customHeight="1" thickBot="1">
      <c r="A42" s="33">
        <f t="shared" si="1"/>
        <v>33</v>
      </c>
      <c r="B42" s="417" t="s">
        <v>28</v>
      </c>
      <c r="C42" s="417">
        <v>1986</v>
      </c>
      <c r="D42" s="417" t="s">
        <v>10</v>
      </c>
      <c r="E42" s="484" t="s">
        <v>603</v>
      </c>
      <c r="F42" s="845" t="s">
        <v>1210</v>
      </c>
      <c r="G42" s="459" t="s">
        <v>6</v>
      </c>
      <c r="H42" s="476" t="s">
        <v>14</v>
      </c>
      <c r="I42" s="146"/>
      <c r="J42" s="319"/>
      <c r="K42" s="319"/>
      <c r="L42" s="375">
        <f>K42+J42+I42</f>
        <v>0</v>
      </c>
      <c r="M42" s="145">
        <v>1</v>
      </c>
      <c r="N42" s="352"/>
      <c r="O42" s="349"/>
      <c r="P42" s="379">
        <f>SUM(M42:O42)</f>
        <v>1</v>
      </c>
      <c r="Q42" s="380">
        <v>4</v>
      </c>
      <c r="R42" s="349"/>
      <c r="S42" s="349">
        <v>7</v>
      </c>
      <c r="T42" s="353">
        <f>Q42+R42+S42</f>
        <v>11</v>
      </c>
      <c r="U42" s="380">
        <v>1</v>
      </c>
      <c r="V42" s="352"/>
      <c r="W42" s="352"/>
      <c r="X42" s="353">
        <f>U42+V42+W42</f>
        <v>1</v>
      </c>
      <c r="Y42" s="380">
        <v>4</v>
      </c>
      <c r="Z42" s="352"/>
      <c r="AA42" s="352"/>
      <c r="AB42" s="353">
        <f>Y42+Z42+AA42</f>
        <v>4</v>
      </c>
      <c r="AC42" s="380"/>
      <c r="AD42" s="352"/>
      <c r="AE42" s="352"/>
      <c r="AF42" s="353">
        <f>AC42+AD42+AE42</f>
        <v>0</v>
      </c>
      <c r="AG42" s="380"/>
      <c r="AH42" s="380"/>
      <c r="AI42" s="380"/>
      <c r="AJ42" s="353">
        <f>AG42+AH42+AI42</f>
        <v>0</v>
      </c>
      <c r="AK42" s="381">
        <f>AJ42+AF42+AB42+X42+T42+P42+L42</f>
        <v>17</v>
      </c>
    </row>
    <row r="43" spans="1:255" ht="150.75" customHeight="1" thickBot="1">
      <c r="A43" s="33">
        <f t="shared" si="1"/>
        <v>34</v>
      </c>
      <c r="B43" s="47" t="s">
        <v>247</v>
      </c>
      <c r="C43" s="47">
        <v>1970</v>
      </c>
      <c r="D43" s="47" t="s">
        <v>11</v>
      </c>
      <c r="E43" s="47" t="s">
        <v>376</v>
      </c>
      <c r="F43" s="41" t="s">
        <v>1014</v>
      </c>
      <c r="G43" s="33" t="s">
        <v>169</v>
      </c>
      <c r="H43" s="33" t="s">
        <v>153</v>
      </c>
      <c r="I43" s="384"/>
      <c r="J43" s="148"/>
      <c r="K43" s="148"/>
      <c r="L43" s="375">
        <f>K43+J43+I43</f>
        <v>0</v>
      </c>
      <c r="M43" s="382"/>
      <c r="N43" s="382"/>
      <c r="O43" s="382"/>
      <c r="P43" s="379">
        <f>SUM(M43:O43)</f>
        <v>0</v>
      </c>
      <c r="Q43" s="382"/>
      <c r="R43" s="382"/>
      <c r="S43" s="382"/>
      <c r="T43" s="353">
        <f>Q43+R43+S43</f>
        <v>0</v>
      </c>
      <c r="U43" s="148">
        <v>1</v>
      </c>
      <c r="V43" s="148">
        <v>8</v>
      </c>
      <c r="W43" s="148">
        <v>8</v>
      </c>
      <c r="X43" s="353">
        <f>U43+V43+W43</f>
        <v>17</v>
      </c>
      <c r="Y43" s="380"/>
      <c r="Z43" s="352"/>
      <c r="AA43" s="352"/>
      <c r="AB43" s="353">
        <f>Y43+Z43+AA43</f>
        <v>0</v>
      </c>
      <c r="AC43" s="380"/>
      <c r="AD43" s="352"/>
      <c r="AE43" s="352"/>
      <c r="AF43" s="353">
        <f>AC43+AD43+AE43</f>
        <v>0</v>
      </c>
      <c r="AG43" s="380"/>
      <c r="AH43" s="380"/>
      <c r="AI43" s="380"/>
      <c r="AJ43" s="353">
        <f>AG43+AH43+AI43</f>
        <v>0</v>
      </c>
      <c r="AK43" s="381">
        <f>AJ43+AF43+AB43+X43+T43+P43+L43</f>
        <v>17</v>
      </c>
    </row>
    <row r="44" spans="1:255" ht="111.75" thickBot="1">
      <c r="A44" s="33">
        <f t="shared" si="1"/>
        <v>35</v>
      </c>
      <c r="B44" s="47" t="s">
        <v>301</v>
      </c>
      <c r="C44" s="47">
        <v>1970</v>
      </c>
      <c r="D44" s="47" t="s">
        <v>29</v>
      </c>
      <c r="E44" s="480" t="s">
        <v>320</v>
      </c>
      <c r="F44" s="41" t="s">
        <v>384</v>
      </c>
      <c r="G44" s="33" t="s">
        <v>195</v>
      </c>
      <c r="H44" s="33" t="s">
        <v>196</v>
      </c>
      <c r="I44" s="331">
        <v>1</v>
      </c>
      <c r="J44" s="331"/>
      <c r="K44" s="331">
        <v>2</v>
      </c>
      <c r="L44" s="375">
        <f>K44+J44+I44</f>
        <v>3</v>
      </c>
      <c r="M44" s="352"/>
      <c r="N44" s="352"/>
      <c r="O44" s="352"/>
      <c r="P44" s="379">
        <f>SUM(M44:O44)</f>
        <v>0</v>
      </c>
      <c r="Q44" s="380"/>
      <c r="R44" s="349"/>
      <c r="S44" s="349">
        <v>10</v>
      </c>
      <c r="T44" s="353">
        <f>Q44+R44+S44</f>
        <v>10</v>
      </c>
      <c r="U44" s="380">
        <v>3</v>
      </c>
      <c r="V44" s="352"/>
      <c r="W44" s="352"/>
      <c r="X44" s="353">
        <f>U44+V44+W44</f>
        <v>3</v>
      </c>
      <c r="Y44" s="380"/>
      <c r="Z44" s="352"/>
      <c r="AA44" s="352"/>
      <c r="AB44" s="353">
        <f>Y44+Z44+AA44</f>
        <v>0</v>
      </c>
      <c r="AC44" s="380"/>
      <c r="AD44" s="352"/>
      <c r="AE44" s="352"/>
      <c r="AF44" s="353">
        <f>AC44+AD44+AE44</f>
        <v>0</v>
      </c>
      <c r="AG44" s="380"/>
      <c r="AH44" s="380"/>
      <c r="AI44" s="380"/>
      <c r="AJ44" s="353">
        <f>AG44+AH44+AI44</f>
        <v>0</v>
      </c>
      <c r="AK44" s="381">
        <f>AJ44+AF44+AB44+X44+T44+P44+L44</f>
        <v>16</v>
      </c>
    </row>
    <row r="45" spans="1:255" ht="99.75" thickBot="1">
      <c r="A45" s="33">
        <f t="shared" si="1"/>
        <v>36</v>
      </c>
      <c r="B45" s="47" t="s">
        <v>580</v>
      </c>
      <c r="C45" s="47">
        <v>1996</v>
      </c>
      <c r="D45" s="47" t="s">
        <v>10</v>
      </c>
      <c r="E45" s="487" t="s">
        <v>581</v>
      </c>
      <c r="F45" s="306" t="s">
        <v>916</v>
      </c>
      <c r="G45" s="33" t="s">
        <v>582</v>
      </c>
      <c r="H45" s="189" t="s">
        <v>583</v>
      </c>
      <c r="I45" s="146"/>
      <c r="J45" s="319"/>
      <c r="K45" s="319"/>
      <c r="L45" s="375">
        <f>K45+J45+I45</f>
        <v>0</v>
      </c>
      <c r="M45" s="145">
        <v>12</v>
      </c>
      <c r="N45" s="352"/>
      <c r="O45" s="349">
        <v>4</v>
      </c>
      <c r="P45" s="379">
        <f>SUM(M45:O45)</f>
        <v>16</v>
      </c>
      <c r="Q45" s="380"/>
      <c r="R45" s="352"/>
      <c r="S45" s="352"/>
      <c r="T45" s="353">
        <f>Q45+R45+S45</f>
        <v>0</v>
      </c>
      <c r="U45" s="380"/>
      <c r="V45" s="352"/>
      <c r="W45" s="352"/>
      <c r="X45" s="353">
        <f>U45+V45+W45</f>
        <v>0</v>
      </c>
      <c r="Y45" s="380"/>
      <c r="Z45" s="352"/>
      <c r="AA45" s="352"/>
      <c r="AB45" s="353">
        <f>Y45+Z45+AA45</f>
        <v>0</v>
      </c>
      <c r="AC45" s="380"/>
      <c r="AD45" s="352"/>
      <c r="AE45" s="352"/>
      <c r="AF45" s="353">
        <f>AC45+AD45+AE45</f>
        <v>0</v>
      </c>
      <c r="AG45" s="380"/>
      <c r="AH45" s="352"/>
      <c r="AI45" s="352"/>
      <c r="AJ45" s="353">
        <f>AG45+AH45+AI45</f>
        <v>0</v>
      </c>
      <c r="AK45" s="381">
        <f>AJ45+AF45+AB45+X45+T45+P45+L45</f>
        <v>16</v>
      </c>
    </row>
    <row r="46" spans="1:255" ht="111.75" thickBot="1">
      <c r="A46" s="33">
        <f t="shared" si="1"/>
        <v>37</v>
      </c>
      <c r="B46" s="47" t="s">
        <v>1004</v>
      </c>
      <c r="C46" s="47">
        <v>1993</v>
      </c>
      <c r="D46" s="47" t="s">
        <v>10</v>
      </c>
      <c r="E46" s="47" t="s">
        <v>1005</v>
      </c>
      <c r="F46" s="41" t="s">
        <v>594</v>
      </c>
      <c r="G46" s="33" t="s">
        <v>578</v>
      </c>
      <c r="H46" s="33" t="s">
        <v>1006</v>
      </c>
      <c r="I46" s="382"/>
      <c r="J46" s="382"/>
      <c r="K46" s="382"/>
      <c r="L46" s="375">
        <f>K46+J46+I46</f>
        <v>0</v>
      </c>
      <c r="M46" s="382"/>
      <c r="N46" s="382"/>
      <c r="O46" s="382"/>
      <c r="P46" s="379">
        <f>SUM(M46:O46)</f>
        <v>0</v>
      </c>
      <c r="Q46" s="382"/>
      <c r="R46" s="382"/>
      <c r="S46" s="382"/>
      <c r="T46" s="353">
        <f>Q46+R46+S46</f>
        <v>0</v>
      </c>
      <c r="U46" s="382">
        <v>15</v>
      </c>
      <c r="V46" s="382"/>
      <c r="W46" s="382"/>
      <c r="X46" s="353">
        <f>U46+V46+W46</f>
        <v>15</v>
      </c>
      <c r="Y46" s="380"/>
      <c r="Z46" s="352"/>
      <c r="AA46" s="352"/>
      <c r="AB46" s="353">
        <f>Y46+Z46+AA46</f>
        <v>0</v>
      </c>
      <c r="AC46" s="380"/>
      <c r="AD46" s="352"/>
      <c r="AE46" s="352"/>
      <c r="AF46" s="353">
        <f>AC46+AD46+AE46</f>
        <v>0</v>
      </c>
      <c r="AG46" s="380"/>
      <c r="AH46" s="380"/>
      <c r="AI46" s="380"/>
      <c r="AJ46" s="353">
        <f>AG46+AH46+AI46</f>
        <v>0</v>
      </c>
      <c r="AK46" s="381">
        <f>AJ46+AF46+AB46+X46+T46+P46+L46</f>
        <v>15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1"/>
      <c r="IS46" s="1"/>
      <c r="IT46" s="1"/>
      <c r="IU46" s="1"/>
    </row>
    <row r="47" spans="1:255" ht="108.75" customHeight="1" thickBot="1">
      <c r="A47" s="33">
        <f>A45+1</f>
        <v>37</v>
      </c>
      <c r="B47" s="48" t="s">
        <v>1300</v>
      </c>
      <c r="C47" s="183"/>
      <c r="D47" s="183" t="s">
        <v>27</v>
      </c>
      <c r="E47" s="48" t="s">
        <v>280</v>
      </c>
      <c r="F47" s="41" t="s">
        <v>281</v>
      </c>
      <c r="G47" s="42" t="s">
        <v>74</v>
      </c>
      <c r="H47" s="42" t="s">
        <v>75</v>
      </c>
      <c r="I47" s="331"/>
      <c r="J47" s="331"/>
      <c r="K47" s="331"/>
      <c r="L47" s="375">
        <f>K47+J47+I47</f>
        <v>0</v>
      </c>
      <c r="M47" s="352"/>
      <c r="N47" s="352"/>
      <c r="O47" s="352"/>
      <c r="P47" s="379">
        <f>SUM(M47:O47)</f>
        <v>0</v>
      </c>
      <c r="Q47" s="380"/>
      <c r="R47" s="349"/>
      <c r="S47" s="349"/>
      <c r="T47" s="353">
        <f>Q47+R47+S47</f>
        <v>0</v>
      </c>
      <c r="U47" s="380"/>
      <c r="V47" s="352"/>
      <c r="W47" s="352"/>
      <c r="X47" s="353">
        <f>U47+V47+W47</f>
        <v>0</v>
      </c>
      <c r="Y47" s="380"/>
      <c r="Z47" s="352"/>
      <c r="AA47" s="352"/>
      <c r="AB47" s="353">
        <f>Y47+Z47+AA47</f>
        <v>0</v>
      </c>
      <c r="AC47" s="380"/>
      <c r="AD47" s="352"/>
      <c r="AE47" s="352"/>
      <c r="AF47" s="353">
        <f>AC47+AD47+AE47</f>
        <v>0</v>
      </c>
      <c r="AG47" s="380">
        <v>5</v>
      </c>
      <c r="AH47" s="352">
        <v>6</v>
      </c>
      <c r="AI47" s="352">
        <v>4</v>
      </c>
      <c r="AJ47" s="353">
        <f>AG47+AH47+AI47</f>
        <v>15</v>
      </c>
      <c r="AK47" s="381">
        <f>AJ47+AF47+AB47+X47+T47+P47+L47</f>
        <v>15</v>
      </c>
    </row>
    <row r="48" spans="1:255" ht="103.5" customHeight="1" thickBot="1">
      <c r="A48" s="33">
        <f>A47+1</f>
        <v>38</v>
      </c>
      <c r="B48" s="417" t="s">
        <v>575</v>
      </c>
      <c r="C48" s="417">
        <v>1971</v>
      </c>
      <c r="D48" s="417" t="s">
        <v>27</v>
      </c>
      <c r="E48" s="484" t="s">
        <v>576</v>
      </c>
      <c r="F48" s="463" t="s">
        <v>577</v>
      </c>
      <c r="G48" s="459" t="s">
        <v>578</v>
      </c>
      <c r="H48" s="476" t="s">
        <v>579</v>
      </c>
      <c r="I48" s="146"/>
      <c r="J48" s="319"/>
      <c r="K48" s="319"/>
      <c r="L48" s="375">
        <f>K48+J48+I48</f>
        <v>0</v>
      </c>
      <c r="M48" s="145">
        <v>15</v>
      </c>
      <c r="N48" s="352"/>
      <c r="O48" s="383"/>
      <c r="P48" s="379">
        <f>SUM(M48:O48)</f>
        <v>15</v>
      </c>
      <c r="Q48" s="380"/>
      <c r="R48" s="352"/>
      <c r="S48" s="352"/>
      <c r="T48" s="353">
        <f>Q48+R48+S48</f>
        <v>0</v>
      </c>
      <c r="U48" s="380"/>
      <c r="V48" s="352"/>
      <c r="W48" s="352"/>
      <c r="X48" s="353">
        <f>U48+V48+W48</f>
        <v>0</v>
      </c>
      <c r="Y48" s="380"/>
      <c r="Z48" s="352"/>
      <c r="AA48" s="352"/>
      <c r="AB48" s="353">
        <f>Y48+Z48+AA48</f>
        <v>0</v>
      </c>
      <c r="AC48" s="380"/>
      <c r="AD48" s="352"/>
      <c r="AE48" s="352"/>
      <c r="AF48" s="353">
        <f>AC48+AD48+AE48</f>
        <v>0</v>
      </c>
      <c r="AG48" s="380"/>
      <c r="AH48" s="352"/>
      <c r="AI48" s="352"/>
      <c r="AJ48" s="353">
        <f>AG48+AH48+AI48</f>
        <v>0</v>
      </c>
      <c r="AK48" s="381">
        <f>AJ48+AF48+AB48+X48+T48+P48+L48</f>
        <v>15</v>
      </c>
    </row>
    <row r="49" spans="1:255" s="124" customFormat="1" ht="115.5" customHeight="1" thickBot="1">
      <c r="A49" s="33">
        <f>A48+1</f>
        <v>39</v>
      </c>
      <c r="B49" s="47" t="s">
        <v>182</v>
      </c>
      <c r="C49" s="47">
        <v>1989</v>
      </c>
      <c r="D49" s="47" t="s">
        <v>11</v>
      </c>
      <c r="E49" s="47" t="s">
        <v>327</v>
      </c>
      <c r="F49" s="41" t="s">
        <v>463</v>
      </c>
      <c r="G49" s="33" t="s">
        <v>115</v>
      </c>
      <c r="H49" s="33" t="s">
        <v>57</v>
      </c>
      <c r="I49" s="331">
        <v>1</v>
      </c>
      <c r="J49" s="331">
        <v>3</v>
      </c>
      <c r="K49" s="331">
        <v>10</v>
      </c>
      <c r="L49" s="375">
        <f>K49+J49+I49</f>
        <v>14</v>
      </c>
      <c r="M49" s="352"/>
      <c r="N49" s="352"/>
      <c r="O49" s="352"/>
      <c r="P49" s="379">
        <f>SUM(M49:O49)</f>
        <v>0</v>
      </c>
      <c r="Q49" s="380"/>
      <c r="R49" s="352"/>
      <c r="S49" s="352"/>
      <c r="T49" s="353">
        <f>Q49+R49+S49</f>
        <v>0</v>
      </c>
      <c r="U49" s="380"/>
      <c r="V49" s="352"/>
      <c r="W49" s="352"/>
      <c r="X49" s="353">
        <f>U49+V49+W49</f>
        <v>0</v>
      </c>
      <c r="Y49" s="380"/>
      <c r="Z49" s="352"/>
      <c r="AA49" s="352"/>
      <c r="AB49" s="353">
        <f>Y49+Z49+AA49</f>
        <v>0</v>
      </c>
      <c r="AC49" s="380"/>
      <c r="AD49" s="352"/>
      <c r="AE49" s="352"/>
      <c r="AF49" s="353">
        <f>AC49+AD49+AE49</f>
        <v>0</v>
      </c>
      <c r="AG49" s="380"/>
      <c r="AH49" s="380"/>
      <c r="AI49" s="380"/>
      <c r="AJ49" s="353">
        <f>AG49+AH49+AI49</f>
        <v>0</v>
      </c>
      <c r="AK49" s="381">
        <f>AJ49+AF49+AB49+X49+T49+P49+L49</f>
        <v>14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39.5" thickBot="1">
      <c r="A50" s="33">
        <f>A48+1</f>
        <v>39</v>
      </c>
      <c r="B50" s="47" t="s">
        <v>283</v>
      </c>
      <c r="C50" s="47">
        <v>1995</v>
      </c>
      <c r="D50" s="47" t="s">
        <v>29</v>
      </c>
      <c r="E50" s="480" t="s">
        <v>284</v>
      </c>
      <c r="F50" s="41" t="s">
        <v>285</v>
      </c>
      <c r="G50" s="33" t="s">
        <v>286</v>
      </c>
      <c r="H50" s="33" t="s">
        <v>287</v>
      </c>
      <c r="I50" s="331">
        <v>1</v>
      </c>
      <c r="J50" s="331"/>
      <c r="K50" s="331">
        <v>5</v>
      </c>
      <c r="L50" s="375">
        <f>K50+J50+I50</f>
        <v>6</v>
      </c>
      <c r="M50" s="352"/>
      <c r="N50" s="352"/>
      <c r="O50" s="352"/>
      <c r="P50" s="379">
        <f>SUM(M50:O50)</f>
        <v>0</v>
      </c>
      <c r="Q50" s="380"/>
      <c r="R50" s="383"/>
      <c r="S50" s="383"/>
      <c r="T50" s="353">
        <f>Q50+R50+S50</f>
        <v>0</v>
      </c>
      <c r="U50" s="380"/>
      <c r="V50" s="352"/>
      <c r="W50" s="352"/>
      <c r="X50" s="353">
        <f>U50+V50+W50</f>
        <v>0</v>
      </c>
      <c r="Y50" s="380"/>
      <c r="Z50" s="352"/>
      <c r="AA50" s="352"/>
      <c r="AB50" s="353">
        <f>Y50+Z50+AA50</f>
        <v>0</v>
      </c>
      <c r="AC50" s="380"/>
      <c r="AD50" s="352"/>
      <c r="AE50" s="352"/>
      <c r="AF50" s="353">
        <f>AC50+AD50+AE50</f>
        <v>0</v>
      </c>
      <c r="AG50" s="380">
        <v>4</v>
      </c>
      <c r="AH50" s="380">
        <v>1</v>
      </c>
      <c r="AI50" s="380">
        <v>3</v>
      </c>
      <c r="AJ50" s="353">
        <f>AG50+AH50+AI50</f>
        <v>8</v>
      </c>
      <c r="AK50" s="381">
        <f>AJ50+AF50+AB50+X50+T50+P50+L50</f>
        <v>14</v>
      </c>
    </row>
    <row r="51" spans="1:255" ht="123" customHeight="1" thickBot="1">
      <c r="A51" s="33">
        <f t="shared" ref="A51:A63" si="2">A50+1</f>
        <v>40</v>
      </c>
      <c r="B51" s="47" t="s">
        <v>44</v>
      </c>
      <c r="C51" s="601">
        <v>1992</v>
      </c>
      <c r="D51" s="846" t="s">
        <v>10</v>
      </c>
      <c r="E51" s="847" t="s">
        <v>1016</v>
      </c>
      <c r="F51" s="503" t="s">
        <v>1031</v>
      </c>
      <c r="G51" s="848" t="s">
        <v>152</v>
      </c>
      <c r="H51" s="849" t="s">
        <v>153</v>
      </c>
      <c r="I51" s="349"/>
      <c r="J51" s="349"/>
      <c r="K51" s="349"/>
      <c r="L51" s="375">
        <f>K51+J51+I51</f>
        <v>0</v>
      </c>
      <c r="M51" s="349"/>
      <c r="N51" s="349"/>
      <c r="O51" s="349"/>
      <c r="P51" s="379">
        <f>SUM(M51:O51)</f>
        <v>0</v>
      </c>
      <c r="Q51" s="148"/>
      <c r="R51" s="148"/>
      <c r="S51" s="148"/>
      <c r="T51" s="353">
        <f>Q51+R51+S51</f>
        <v>0</v>
      </c>
      <c r="U51" s="380"/>
      <c r="V51" s="352"/>
      <c r="W51" s="352">
        <v>11</v>
      </c>
      <c r="X51" s="353">
        <f>U51+V51+W51</f>
        <v>11</v>
      </c>
      <c r="Y51" s="380"/>
      <c r="Z51" s="352"/>
      <c r="AA51" s="352">
        <v>3</v>
      </c>
      <c r="AB51" s="353">
        <f>Y51+Z51+AA51</f>
        <v>3</v>
      </c>
      <c r="AC51" s="380"/>
      <c r="AD51" s="352"/>
      <c r="AE51" s="352"/>
      <c r="AF51" s="353">
        <f>AC51+AD51+AE51</f>
        <v>0</v>
      </c>
      <c r="AG51" s="380"/>
      <c r="AH51" s="380"/>
      <c r="AI51" s="380"/>
      <c r="AJ51" s="353">
        <f>AG51+AH51+AI51</f>
        <v>0</v>
      </c>
      <c r="AK51" s="381">
        <f>AJ51+AF51+AB51+X51+T51+P51+L51</f>
        <v>14</v>
      </c>
    </row>
    <row r="52" spans="1:255" ht="111.75" thickBot="1">
      <c r="A52" s="33">
        <f t="shared" si="2"/>
        <v>41</v>
      </c>
      <c r="B52" s="47" t="s">
        <v>488</v>
      </c>
      <c r="C52" s="47">
        <v>1956</v>
      </c>
      <c r="D52" s="47" t="s">
        <v>11</v>
      </c>
      <c r="E52" s="47" t="s">
        <v>1007</v>
      </c>
      <c r="F52" s="41" t="s">
        <v>1008</v>
      </c>
      <c r="G52" s="33" t="s">
        <v>490</v>
      </c>
      <c r="H52" s="33" t="s">
        <v>990</v>
      </c>
      <c r="I52" s="384"/>
      <c r="J52" s="148"/>
      <c r="K52" s="148"/>
      <c r="L52" s="375">
        <f>K52+J52+I52</f>
        <v>0</v>
      </c>
      <c r="M52" s="382"/>
      <c r="N52" s="382"/>
      <c r="O52" s="382"/>
      <c r="P52" s="379">
        <f>SUM(M52:O52)</f>
        <v>0</v>
      </c>
      <c r="Q52" s="382"/>
      <c r="R52" s="382"/>
      <c r="S52" s="382"/>
      <c r="T52" s="353">
        <f>Q52+R52+S52</f>
        <v>0</v>
      </c>
      <c r="U52" s="148">
        <v>14</v>
      </c>
      <c r="V52" s="148"/>
      <c r="W52" s="148"/>
      <c r="X52" s="353">
        <f>U52+V52+W52</f>
        <v>14</v>
      </c>
      <c r="Y52" s="380"/>
      <c r="Z52" s="352"/>
      <c r="AA52" s="352"/>
      <c r="AB52" s="353">
        <f>Y52+Z52+AA52</f>
        <v>0</v>
      </c>
      <c r="AC52" s="380"/>
      <c r="AD52" s="352"/>
      <c r="AE52" s="352"/>
      <c r="AF52" s="353">
        <f>AC52+AD52+AE52</f>
        <v>0</v>
      </c>
      <c r="AG52" s="380"/>
      <c r="AH52" s="352"/>
      <c r="AI52" s="352"/>
      <c r="AJ52" s="353">
        <f>AG52+AH52+AI52</f>
        <v>0</v>
      </c>
      <c r="AK52" s="381">
        <f>AJ52+AF52+AB52+X52+T52+P52+L52</f>
        <v>14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ht="111.75" thickBot="1">
      <c r="A53" s="33">
        <f t="shared" si="2"/>
        <v>42</v>
      </c>
      <c r="B53" s="47" t="s">
        <v>60</v>
      </c>
      <c r="C53" s="47">
        <v>1994</v>
      </c>
      <c r="D53" s="47" t="s">
        <v>27</v>
      </c>
      <c r="E53" s="47" t="s">
        <v>355</v>
      </c>
      <c r="F53" s="41" t="s">
        <v>363</v>
      </c>
      <c r="G53" s="33" t="s">
        <v>74</v>
      </c>
      <c r="H53" s="33" t="s">
        <v>75</v>
      </c>
      <c r="I53" s="331">
        <v>13</v>
      </c>
      <c r="J53" s="331"/>
      <c r="K53" s="331"/>
      <c r="L53" s="375">
        <f>K53+J53+I53</f>
        <v>13</v>
      </c>
      <c r="M53" s="352"/>
      <c r="N53" s="352"/>
      <c r="O53" s="352"/>
      <c r="P53" s="379">
        <f>SUM(M53:O53)</f>
        <v>0</v>
      </c>
      <c r="Q53" s="380"/>
      <c r="R53" s="352"/>
      <c r="S53" s="352"/>
      <c r="T53" s="353">
        <f>Q53+R53+S53</f>
        <v>0</v>
      </c>
      <c r="U53" s="380"/>
      <c r="V53" s="352"/>
      <c r="W53" s="352"/>
      <c r="X53" s="353">
        <f>U53+V53+W53</f>
        <v>0</v>
      </c>
      <c r="Y53" s="380"/>
      <c r="Z53" s="352"/>
      <c r="AA53" s="352"/>
      <c r="AB53" s="353">
        <f>Y53+Z53+AA53</f>
        <v>0</v>
      </c>
      <c r="AC53" s="380"/>
      <c r="AD53" s="352"/>
      <c r="AE53" s="352"/>
      <c r="AF53" s="353">
        <f>AC53+AD53+AE53</f>
        <v>0</v>
      </c>
      <c r="AG53" s="380"/>
      <c r="AH53" s="380"/>
      <c r="AI53" s="380"/>
      <c r="AJ53" s="353">
        <f>AG53+AH53+AI53</f>
        <v>0</v>
      </c>
      <c r="AK53" s="381">
        <f>AJ53+AF53+AB53+X53+T53+P53+L53</f>
        <v>13</v>
      </c>
    </row>
    <row r="54" spans="1:255" ht="111.75" thickBot="1">
      <c r="A54" s="33">
        <f t="shared" si="2"/>
        <v>43</v>
      </c>
      <c r="B54" s="47" t="s">
        <v>498</v>
      </c>
      <c r="C54" s="47">
        <v>1968</v>
      </c>
      <c r="D54" s="47" t="s">
        <v>11</v>
      </c>
      <c r="E54" s="480" t="s">
        <v>499</v>
      </c>
      <c r="F54" s="41" t="s">
        <v>500</v>
      </c>
      <c r="G54" s="33" t="s">
        <v>501</v>
      </c>
      <c r="H54" s="188" t="s">
        <v>616</v>
      </c>
      <c r="I54" s="146"/>
      <c r="J54" s="319"/>
      <c r="K54" s="319"/>
      <c r="L54" s="375">
        <f>K54+J54+I54</f>
        <v>0</v>
      </c>
      <c r="M54" s="145">
        <v>1</v>
      </c>
      <c r="N54" s="352"/>
      <c r="O54" s="349"/>
      <c r="P54" s="379">
        <f>SUM(M54:O54)</f>
        <v>1</v>
      </c>
      <c r="Q54" s="380">
        <v>12</v>
      </c>
      <c r="R54" s="349"/>
      <c r="S54" s="349"/>
      <c r="T54" s="353">
        <f>Q54+R54+S54</f>
        <v>12</v>
      </c>
      <c r="U54" s="380"/>
      <c r="V54" s="352"/>
      <c r="W54" s="352"/>
      <c r="X54" s="353">
        <f>U54+V54+W54</f>
        <v>0</v>
      </c>
      <c r="Y54" s="380"/>
      <c r="Z54" s="352"/>
      <c r="AA54" s="352"/>
      <c r="AB54" s="353">
        <f>Y54+Z54+AA54</f>
        <v>0</v>
      </c>
      <c r="AC54" s="380"/>
      <c r="AD54" s="352"/>
      <c r="AE54" s="352"/>
      <c r="AF54" s="353">
        <f>AC54+AD54+AE54</f>
        <v>0</v>
      </c>
      <c r="AG54" s="380"/>
      <c r="AH54" s="352"/>
      <c r="AI54" s="352"/>
      <c r="AJ54" s="353">
        <f>AG54+AH54+AI54</f>
        <v>0</v>
      </c>
      <c r="AK54" s="381">
        <f>AJ54+AF54+AB54+X54+T54+P54+L54</f>
        <v>13</v>
      </c>
    </row>
    <row r="55" spans="1:255" ht="99.75" thickBot="1">
      <c r="A55" s="33">
        <f t="shared" si="2"/>
        <v>44</v>
      </c>
      <c r="B55" s="47" t="s">
        <v>600</v>
      </c>
      <c r="C55" s="47">
        <v>1995</v>
      </c>
      <c r="D55" s="47" t="s">
        <v>10</v>
      </c>
      <c r="E55" s="480" t="s">
        <v>617</v>
      </c>
      <c r="F55" s="41" t="s">
        <v>618</v>
      </c>
      <c r="G55" s="33" t="s">
        <v>582</v>
      </c>
      <c r="H55" s="189" t="s">
        <v>583</v>
      </c>
      <c r="I55" s="146"/>
      <c r="J55" s="319"/>
      <c r="K55" s="319"/>
      <c r="L55" s="375">
        <f>K55+J55+I55</f>
        <v>0</v>
      </c>
      <c r="M55" s="145">
        <v>1</v>
      </c>
      <c r="N55" s="352"/>
      <c r="O55" s="349">
        <v>12</v>
      </c>
      <c r="P55" s="379">
        <f>SUM(M55:O55)</f>
        <v>13</v>
      </c>
      <c r="Q55" s="380"/>
      <c r="R55" s="352"/>
      <c r="S55" s="352"/>
      <c r="T55" s="353">
        <f>Q55+R55+S55</f>
        <v>0</v>
      </c>
      <c r="U55" s="380"/>
      <c r="V55" s="352"/>
      <c r="W55" s="352"/>
      <c r="X55" s="353">
        <f>U55+V55+W55</f>
        <v>0</v>
      </c>
      <c r="Y55" s="380"/>
      <c r="Z55" s="352"/>
      <c r="AA55" s="352"/>
      <c r="AB55" s="353">
        <f>Y55+Z55+AA55</f>
        <v>0</v>
      </c>
      <c r="AC55" s="380"/>
      <c r="AD55" s="352"/>
      <c r="AE55" s="352"/>
      <c r="AF55" s="353">
        <f>AC55+AD55+AE55</f>
        <v>0</v>
      </c>
      <c r="AG55" s="380"/>
      <c r="AH55" s="352"/>
      <c r="AI55" s="352"/>
      <c r="AJ55" s="353">
        <f>AG55+AH55+AI55</f>
        <v>0</v>
      </c>
      <c r="AK55" s="381">
        <f>AJ55+AF55+AB55+X55+T55+P55+L55</f>
        <v>13</v>
      </c>
    </row>
    <row r="56" spans="1:255" ht="71.25" thickBot="1">
      <c r="A56" s="33">
        <f t="shared" si="2"/>
        <v>45</v>
      </c>
      <c r="B56" s="47" t="s">
        <v>626</v>
      </c>
      <c r="C56" s="47">
        <v>1990</v>
      </c>
      <c r="D56" s="47" t="s">
        <v>11</v>
      </c>
      <c r="E56" s="480" t="s">
        <v>1017</v>
      </c>
      <c r="F56" s="41" t="s">
        <v>1028</v>
      </c>
      <c r="G56" s="33" t="s">
        <v>628</v>
      </c>
      <c r="H56" s="189" t="s">
        <v>629</v>
      </c>
      <c r="I56" s="146"/>
      <c r="J56" s="319"/>
      <c r="K56" s="319"/>
      <c r="L56" s="375">
        <f>K56+J56+I56</f>
        <v>0</v>
      </c>
      <c r="M56" s="145"/>
      <c r="N56" s="352"/>
      <c r="O56" s="349"/>
      <c r="P56" s="379">
        <f>SUM(M56:O56)</f>
        <v>0</v>
      </c>
      <c r="Q56" s="380"/>
      <c r="R56" s="349"/>
      <c r="S56" s="349"/>
      <c r="T56" s="353">
        <f>Q56+R56+S56</f>
        <v>0</v>
      </c>
      <c r="U56" s="380"/>
      <c r="V56" s="352"/>
      <c r="W56" s="352">
        <v>12</v>
      </c>
      <c r="X56" s="353">
        <f>U56+V56+W56</f>
        <v>12</v>
      </c>
      <c r="Y56" s="380"/>
      <c r="Z56" s="352"/>
      <c r="AA56" s="352"/>
      <c r="AB56" s="353">
        <f>Y56+Z56+AA56</f>
        <v>0</v>
      </c>
      <c r="AC56" s="380"/>
      <c r="AD56" s="352"/>
      <c r="AE56" s="352"/>
      <c r="AF56" s="353">
        <f>AC56+AD56+AE56</f>
        <v>0</v>
      </c>
      <c r="AG56" s="380"/>
      <c r="AH56" s="352"/>
      <c r="AI56" s="352"/>
      <c r="AJ56" s="353">
        <f>AG56+AH56+AI56</f>
        <v>0</v>
      </c>
      <c r="AK56" s="381">
        <f>AJ56+AF56+AB56+X56+T56+P56+L56</f>
        <v>12</v>
      </c>
    </row>
    <row r="57" spans="1:255" ht="111.75" thickBot="1">
      <c r="A57" s="33">
        <f t="shared" si="2"/>
        <v>46</v>
      </c>
      <c r="B57" s="47" t="s">
        <v>545</v>
      </c>
      <c r="C57" s="47">
        <v>1988</v>
      </c>
      <c r="D57" s="47" t="s">
        <v>11</v>
      </c>
      <c r="E57" s="480" t="s">
        <v>634</v>
      </c>
      <c r="F57" s="41" t="s">
        <v>635</v>
      </c>
      <c r="G57" s="33" t="s">
        <v>30</v>
      </c>
      <c r="H57" s="188" t="s">
        <v>476</v>
      </c>
      <c r="I57" s="146"/>
      <c r="J57" s="319"/>
      <c r="K57" s="319"/>
      <c r="L57" s="375">
        <f>K57+J57+I57</f>
        <v>0</v>
      </c>
      <c r="M57" s="145">
        <v>1</v>
      </c>
      <c r="N57" s="352"/>
      <c r="O57" s="349"/>
      <c r="P57" s="379">
        <f>SUM(M57:O57)</f>
        <v>1</v>
      </c>
      <c r="Q57" s="380"/>
      <c r="R57" s="349"/>
      <c r="S57" s="349"/>
      <c r="T57" s="353">
        <f>Q57+R57+S57</f>
        <v>0</v>
      </c>
      <c r="U57" s="380"/>
      <c r="V57" s="352"/>
      <c r="W57" s="352"/>
      <c r="X57" s="353">
        <f>U57+V57+W57</f>
        <v>0</v>
      </c>
      <c r="Y57" s="380"/>
      <c r="Z57" s="352">
        <v>4</v>
      </c>
      <c r="AA57" s="352">
        <v>6</v>
      </c>
      <c r="AB57" s="353">
        <f>Y57+Z57+AA57</f>
        <v>10</v>
      </c>
      <c r="AC57" s="380"/>
      <c r="AD57" s="352"/>
      <c r="AE57" s="352"/>
      <c r="AF57" s="353">
        <f>AC57+AD57+AE57</f>
        <v>0</v>
      </c>
      <c r="AG57" s="380"/>
      <c r="AH57" s="380"/>
      <c r="AI57" s="380"/>
      <c r="AJ57" s="353">
        <f>AG57+AH57+AI57</f>
        <v>0</v>
      </c>
      <c r="AK57" s="381">
        <f>AJ57+AF57+AB57+X57+T57+P57+L57</f>
        <v>11</v>
      </c>
    </row>
    <row r="58" spans="1:255" s="1" customFormat="1" ht="84.75" customHeight="1" thickBot="1">
      <c r="A58" s="33">
        <f t="shared" si="2"/>
        <v>47</v>
      </c>
      <c r="B58" s="47" t="s">
        <v>964</v>
      </c>
      <c r="C58" s="47">
        <v>1967</v>
      </c>
      <c r="D58" s="47" t="s">
        <v>935</v>
      </c>
      <c r="E58" s="47" t="s">
        <v>1009</v>
      </c>
      <c r="F58" s="41" t="s">
        <v>1010</v>
      </c>
      <c r="G58" s="33" t="s">
        <v>30</v>
      </c>
      <c r="H58" s="33" t="s">
        <v>966</v>
      </c>
      <c r="I58" s="384"/>
      <c r="J58" s="148"/>
      <c r="K58" s="148"/>
      <c r="L58" s="375">
        <f>K58+J58+I58</f>
        <v>0</v>
      </c>
      <c r="M58" s="382"/>
      <c r="N58" s="382"/>
      <c r="O58" s="382"/>
      <c r="P58" s="379">
        <f>SUM(M58:O58)</f>
        <v>0</v>
      </c>
      <c r="Q58" s="382"/>
      <c r="R58" s="382"/>
      <c r="S58" s="382"/>
      <c r="T58" s="353">
        <f>Q58+R58+S58</f>
        <v>0</v>
      </c>
      <c r="U58" s="148">
        <v>11</v>
      </c>
      <c r="V58" s="148"/>
      <c r="W58" s="148"/>
      <c r="X58" s="353">
        <f>U58+V58+W58</f>
        <v>11</v>
      </c>
      <c r="Y58" s="380"/>
      <c r="Z58" s="352"/>
      <c r="AA58" s="352"/>
      <c r="AB58" s="353">
        <f>Y58+Z58+AA58</f>
        <v>0</v>
      </c>
      <c r="AC58" s="380"/>
      <c r="AD58" s="352"/>
      <c r="AE58" s="352"/>
      <c r="AF58" s="353">
        <f>AC58+AD58+AE58</f>
        <v>0</v>
      </c>
      <c r="AG58" s="380"/>
      <c r="AH58" s="380"/>
      <c r="AI58" s="380"/>
      <c r="AJ58" s="353">
        <f>AG58+AH58+AI58</f>
        <v>0</v>
      </c>
      <c r="AK58" s="381">
        <f>AJ58+AF58+AB58+X58+T58+P58+L58</f>
        <v>11</v>
      </c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5" customFormat="1" ht="115.5" customHeight="1" thickBot="1">
      <c r="A59" s="33">
        <f t="shared" si="2"/>
        <v>48</v>
      </c>
      <c r="B59" s="47" t="s">
        <v>35</v>
      </c>
      <c r="C59" s="181">
        <v>1974</v>
      </c>
      <c r="D59" s="181" t="s">
        <v>10</v>
      </c>
      <c r="E59" s="478" t="s">
        <v>321</v>
      </c>
      <c r="F59" s="276" t="s">
        <v>311</v>
      </c>
      <c r="G59" s="412" t="s">
        <v>254</v>
      </c>
      <c r="H59" s="413" t="s">
        <v>37</v>
      </c>
      <c r="I59" s="331">
        <v>1</v>
      </c>
      <c r="J59" s="331"/>
      <c r="K59" s="331"/>
      <c r="L59" s="375">
        <f>K59+J59+I59</f>
        <v>1</v>
      </c>
      <c r="M59" s="352"/>
      <c r="N59" s="352"/>
      <c r="O59" s="352"/>
      <c r="P59" s="379">
        <f>SUM(M59:O59)</f>
        <v>0</v>
      </c>
      <c r="Q59" s="380"/>
      <c r="R59" s="349"/>
      <c r="S59" s="349"/>
      <c r="T59" s="353">
        <f>Q59+R59+S59</f>
        <v>0</v>
      </c>
      <c r="U59" s="380">
        <v>1</v>
      </c>
      <c r="V59" s="352">
        <v>7</v>
      </c>
      <c r="W59" s="352">
        <v>2</v>
      </c>
      <c r="X59" s="353">
        <f>U59+V59+W59</f>
        <v>10</v>
      </c>
      <c r="Y59" s="380"/>
      <c r="Z59" s="352"/>
      <c r="AA59" s="352"/>
      <c r="AB59" s="353">
        <f>Y59+Z59+AA59</f>
        <v>0</v>
      </c>
      <c r="AC59" s="380"/>
      <c r="AD59" s="352"/>
      <c r="AE59" s="352"/>
      <c r="AF59" s="353">
        <f>AC59+AD59+AE59</f>
        <v>0</v>
      </c>
      <c r="AG59" s="380"/>
      <c r="AH59" s="352"/>
      <c r="AI59" s="352"/>
      <c r="AJ59" s="353">
        <f>AG59+AH59+AI59</f>
        <v>0</v>
      </c>
      <c r="AK59" s="381">
        <f>AJ59+AF59+AB59+X59+T59+P59+L59</f>
        <v>11</v>
      </c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39.5" thickBot="1">
      <c r="A60" s="33">
        <f t="shared" si="2"/>
        <v>49</v>
      </c>
      <c r="B60" s="47" t="s">
        <v>35</v>
      </c>
      <c r="C60" s="47">
        <v>1974</v>
      </c>
      <c r="D60" s="47" t="s">
        <v>11</v>
      </c>
      <c r="E60" s="47" t="s">
        <v>1011</v>
      </c>
      <c r="F60" s="41" t="s">
        <v>1012</v>
      </c>
      <c r="G60" s="33" t="s">
        <v>254</v>
      </c>
      <c r="H60" s="33" t="s">
        <v>37</v>
      </c>
      <c r="I60" s="384"/>
      <c r="J60" s="148"/>
      <c r="K60" s="148"/>
      <c r="L60" s="375">
        <f>K60+J60+I60</f>
        <v>0</v>
      </c>
      <c r="M60" s="382"/>
      <c r="N60" s="382"/>
      <c r="O60" s="382"/>
      <c r="P60" s="379">
        <f>SUM(M60:O60)</f>
        <v>0</v>
      </c>
      <c r="Q60" s="382"/>
      <c r="R60" s="382"/>
      <c r="S60" s="382"/>
      <c r="T60" s="353">
        <f>Q60+R60+S60</f>
        <v>0</v>
      </c>
      <c r="U60" s="148">
        <v>9</v>
      </c>
      <c r="V60" s="148"/>
      <c r="W60" s="148"/>
      <c r="X60" s="353">
        <f>U60+V60+W60</f>
        <v>9</v>
      </c>
      <c r="Y60" s="380"/>
      <c r="Z60" s="352"/>
      <c r="AA60" s="352"/>
      <c r="AB60" s="353">
        <f>Y60+Z60+AA60</f>
        <v>0</v>
      </c>
      <c r="AC60" s="380">
        <v>2</v>
      </c>
      <c r="AD60" s="352"/>
      <c r="AE60" s="352"/>
      <c r="AF60" s="353">
        <f>AC60+AD60+AE60</f>
        <v>2</v>
      </c>
      <c r="AG60" s="380"/>
      <c r="AH60" s="352"/>
      <c r="AI60" s="352"/>
      <c r="AJ60" s="353">
        <f>AG60+AH60+AI60</f>
        <v>0</v>
      </c>
      <c r="AK60" s="381">
        <f>AJ60+AF60+AB60+X60+T60+P60+L60</f>
        <v>11</v>
      </c>
    </row>
    <row r="61" spans="1:255" ht="111.75" thickBot="1">
      <c r="A61" s="33">
        <f t="shared" si="2"/>
        <v>50</v>
      </c>
      <c r="B61" s="479" t="s">
        <v>589</v>
      </c>
      <c r="C61" s="33">
        <v>1989</v>
      </c>
      <c r="D61" s="40" t="s">
        <v>11</v>
      </c>
      <c r="E61" s="479" t="s">
        <v>1195</v>
      </c>
      <c r="F61" s="41" t="s">
        <v>1144</v>
      </c>
      <c r="G61" s="47" t="s">
        <v>592</v>
      </c>
      <c r="H61" s="47" t="s">
        <v>1196</v>
      </c>
      <c r="I61" s="385"/>
      <c r="J61" s="385"/>
      <c r="K61" s="385"/>
      <c r="L61" s="386"/>
      <c r="M61" s="385"/>
      <c r="N61" s="385"/>
      <c r="O61" s="385"/>
      <c r="P61" s="387"/>
      <c r="Q61" s="388"/>
      <c r="R61" s="388"/>
      <c r="S61" s="388"/>
      <c r="T61" s="387"/>
      <c r="U61" s="388"/>
      <c r="V61" s="388"/>
      <c r="W61" s="388"/>
      <c r="X61" s="387"/>
      <c r="Y61" s="388">
        <v>3</v>
      </c>
      <c r="Z61" s="388"/>
      <c r="AA61" s="388">
        <v>7</v>
      </c>
      <c r="AB61" s="387">
        <f>AA61+Z61+Y61</f>
        <v>10</v>
      </c>
      <c r="AC61" s="380"/>
      <c r="AD61" s="352"/>
      <c r="AE61" s="352"/>
      <c r="AF61" s="387">
        <f>AE61+AD61+AC61</f>
        <v>0</v>
      </c>
      <c r="AG61" s="380"/>
      <c r="AH61" s="380"/>
      <c r="AI61" s="380"/>
      <c r="AJ61" s="387">
        <f>AI61+AH61+AG61</f>
        <v>0</v>
      </c>
      <c r="AK61" s="381">
        <f>AJ61+AF61+AB61+X61+T61+P61+L61</f>
        <v>10</v>
      </c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</row>
    <row r="62" spans="1:255" ht="111.75" thickBot="1">
      <c r="A62" s="33">
        <f t="shared" si="2"/>
        <v>51</v>
      </c>
      <c r="B62" s="47" t="s">
        <v>28</v>
      </c>
      <c r="C62" s="47">
        <v>1986</v>
      </c>
      <c r="D62" s="47" t="s">
        <v>10</v>
      </c>
      <c r="E62" s="485" t="s">
        <v>598</v>
      </c>
      <c r="F62" s="179" t="s">
        <v>599</v>
      </c>
      <c r="G62" s="190" t="s">
        <v>6</v>
      </c>
      <c r="H62" s="188" t="s">
        <v>14</v>
      </c>
      <c r="I62" s="146"/>
      <c r="J62" s="319"/>
      <c r="K62" s="319"/>
      <c r="L62" s="375">
        <f>K62+J62+I62</f>
        <v>0</v>
      </c>
      <c r="M62" s="145">
        <v>2</v>
      </c>
      <c r="N62" s="352"/>
      <c r="O62" s="349">
        <v>8</v>
      </c>
      <c r="P62" s="379">
        <f>SUM(M62:O62)</f>
        <v>10</v>
      </c>
      <c r="Q62" s="380"/>
      <c r="R62" s="352"/>
      <c r="S62" s="352"/>
      <c r="T62" s="353">
        <f>Q62+R62+S62</f>
        <v>0</v>
      </c>
      <c r="U62" s="380"/>
      <c r="V62" s="352"/>
      <c r="W62" s="352"/>
      <c r="X62" s="353">
        <f>U62+V62+W62</f>
        <v>0</v>
      </c>
      <c r="Y62" s="380"/>
      <c r="Z62" s="352"/>
      <c r="AA62" s="352"/>
      <c r="AB62" s="353">
        <f>Y62+Z62+AA62</f>
        <v>0</v>
      </c>
      <c r="AC62" s="380"/>
      <c r="AD62" s="352"/>
      <c r="AE62" s="352"/>
      <c r="AF62" s="353">
        <f>AC62+AD62+AE62</f>
        <v>0</v>
      </c>
      <c r="AG62" s="380"/>
      <c r="AH62" s="380"/>
      <c r="AI62" s="380"/>
      <c r="AJ62" s="353">
        <f>AG62+AH62+AI62</f>
        <v>0</v>
      </c>
      <c r="AK62" s="381">
        <f>AJ62+AF62+AB62+X62+T62+P62+L62</f>
        <v>10</v>
      </c>
    </row>
    <row r="63" spans="1:255" ht="111.75" thickBot="1">
      <c r="A63" s="33">
        <f t="shared" si="2"/>
        <v>52</v>
      </c>
      <c r="B63" s="183" t="s">
        <v>1253</v>
      </c>
      <c r="C63" s="183">
        <v>1980</v>
      </c>
      <c r="D63" s="47" t="s">
        <v>10</v>
      </c>
      <c r="E63" s="183" t="s">
        <v>1007</v>
      </c>
      <c r="F63" s="41" t="s">
        <v>1008</v>
      </c>
      <c r="G63" s="33" t="s">
        <v>490</v>
      </c>
      <c r="H63" s="33" t="s">
        <v>990</v>
      </c>
      <c r="I63" s="349"/>
      <c r="J63" s="349"/>
      <c r="K63" s="349"/>
      <c r="L63" s="375"/>
      <c r="M63" s="349"/>
      <c r="N63" s="349"/>
      <c r="O63" s="349"/>
      <c r="P63" s="379"/>
      <c r="Q63" s="148"/>
      <c r="R63" s="148"/>
      <c r="S63" s="148"/>
      <c r="T63" s="353"/>
      <c r="U63" s="380"/>
      <c r="V63" s="352"/>
      <c r="W63" s="352"/>
      <c r="X63" s="353"/>
      <c r="Y63" s="380"/>
      <c r="Z63" s="352"/>
      <c r="AA63" s="352"/>
      <c r="AB63" s="353"/>
      <c r="AC63" s="380"/>
      <c r="AD63" s="352"/>
      <c r="AE63" s="352">
        <v>10</v>
      </c>
      <c r="AF63" s="353">
        <f>AC63+AD63+AE63</f>
        <v>10</v>
      </c>
      <c r="AG63" s="380"/>
      <c r="AH63" s="352"/>
      <c r="AI63" s="352"/>
      <c r="AJ63" s="353">
        <f>AG63+AH63+AI63</f>
        <v>0</v>
      </c>
      <c r="AK63" s="381">
        <f>AJ63+AF63+AB63+X63+T63+P63+L63</f>
        <v>10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1"/>
      <c r="IS63" s="1"/>
      <c r="IT63" s="1"/>
      <c r="IU63" s="1"/>
    </row>
    <row r="64" spans="1:255" ht="125.25" customHeight="1" thickBot="1">
      <c r="A64" s="33"/>
      <c r="B64" s="417" t="s">
        <v>630</v>
      </c>
      <c r="C64" s="417">
        <v>1990</v>
      </c>
      <c r="D64" s="417" t="s">
        <v>10</v>
      </c>
      <c r="E64" s="484" t="s">
        <v>631</v>
      </c>
      <c r="F64" s="463" t="s">
        <v>632</v>
      </c>
      <c r="G64" s="459" t="s">
        <v>578</v>
      </c>
      <c r="H64" s="476" t="s">
        <v>633</v>
      </c>
      <c r="I64" s="146"/>
      <c r="J64" s="319"/>
      <c r="K64" s="319"/>
      <c r="L64" s="375">
        <f>K64+J64+I64</f>
        <v>0</v>
      </c>
      <c r="M64" s="145">
        <v>1</v>
      </c>
      <c r="N64" s="352">
        <v>2</v>
      </c>
      <c r="O64" s="349">
        <v>6</v>
      </c>
      <c r="P64" s="379">
        <f>SUM(M64:O64)</f>
        <v>9</v>
      </c>
      <c r="Q64" s="380"/>
      <c r="R64" s="352"/>
      <c r="S64" s="352"/>
      <c r="T64" s="353">
        <f>Q64+R64+S64</f>
        <v>0</v>
      </c>
      <c r="U64" s="380"/>
      <c r="V64" s="352"/>
      <c r="W64" s="352"/>
      <c r="X64" s="353">
        <f>U64+V64+W64</f>
        <v>0</v>
      </c>
      <c r="Y64" s="380"/>
      <c r="Z64" s="352"/>
      <c r="AA64" s="352"/>
      <c r="AB64" s="353">
        <f>Y64+Z64+AA64</f>
        <v>0</v>
      </c>
      <c r="AC64" s="380"/>
      <c r="AD64" s="352"/>
      <c r="AE64" s="352"/>
      <c r="AF64" s="353">
        <f>AC64+AD64+AE64</f>
        <v>0</v>
      </c>
      <c r="AG64" s="380"/>
      <c r="AH64" s="380"/>
      <c r="AI64" s="380"/>
      <c r="AJ64" s="353">
        <f>AG64+AH64+AI64</f>
        <v>0</v>
      </c>
      <c r="AK64" s="381">
        <f>AJ64+AF64+AB64+X64+T64+P64+L64</f>
        <v>9</v>
      </c>
    </row>
    <row r="65" spans="1:255" ht="151.5" customHeight="1" thickBot="1">
      <c r="A65" s="33">
        <f t="shared" ref="A65:A76" si="3">A64+1</f>
        <v>1</v>
      </c>
      <c r="B65" s="275" t="s">
        <v>85</v>
      </c>
      <c r="C65" s="125">
        <v>1991</v>
      </c>
      <c r="D65" s="125" t="s">
        <v>11</v>
      </c>
      <c r="E65" s="125" t="s">
        <v>469</v>
      </c>
      <c r="F65" s="41" t="s">
        <v>857</v>
      </c>
      <c r="G65" s="33" t="s">
        <v>70</v>
      </c>
      <c r="H65" s="189" t="s">
        <v>71</v>
      </c>
      <c r="I65" s="385"/>
      <c r="J65" s="385"/>
      <c r="K65" s="385"/>
      <c r="L65" s="375">
        <f>K65+J65+I65</f>
        <v>0</v>
      </c>
      <c r="M65" s="385"/>
      <c r="N65" s="385"/>
      <c r="O65" s="385"/>
      <c r="P65" s="379">
        <f>SUM(M65:O65)</f>
        <v>0</v>
      </c>
      <c r="Q65" s="382"/>
      <c r="R65" s="382"/>
      <c r="S65" s="382"/>
      <c r="T65" s="353">
        <f>Q65+R65+S65</f>
        <v>0</v>
      </c>
      <c r="U65" s="388"/>
      <c r="V65" s="388"/>
      <c r="W65" s="388"/>
      <c r="X65" s="353">
        <f>U65+V65+W65</f>
        <v>0</v>
      </c>
      <c r="Y65" s="388">
        <v>5</v>
      </c>
      <c r="Z65" s="388"/>
      <c r="AA65" s="388">
        <v>2</v>
      </c>
      <c r="AB65" s="387">
        <f>AA65+Z65+Y65</f>
        <v>7</v>
      </c>
      <c r="AC65" s="380"/>
      <c r="AD65" s="352">
        <v>2</v>
      </c>
      <c r="AE65" s="352"/>
      <c r="AF65" s="387">
        <f>AE65+AD65+AC65</f>
        <v>2</v>
      </c>
      <c r="AG65" s="380"/>
      <c r="AH65" s="380"/>
      <c r="AI65" s="380"/>
      <c r="AJ65" s="387">
        <f>AI65+AH65+AG65</f>
        <v>0</v>
      </c>
      <c r="AK65" s="381">
        <f>AJ65+AF65+AB65+X65+T65+P65+L65</f>
        <v>9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1"/>
      <c r="IS65" s="1"/>
      <c r="IT65" s="1"/>
      <c r="IU65" s="1"/>
    </row>
    <row r="66" spans="1:255" ht="192.75" customHeight="1" thickBot="1">
      <c r="A66" s="33">
        <f t="shared" si="3"/>
        <v>2</v>
      </c>
      <c r="B66" s="47" t="s">
        <v>1101</v>
      </c>
      <c r="C66" s="33">
        <v>1974</v>
      </c>
      <c r="D66" s="33"/>
      <c r="E66" s="33" t="s">
        <v>1009</v>
      </c>
      <c r="F66" s="41" t="s">
        <v>1010</v>
      </c>
      <c r="G66" s="33" t="s">
        <v>30</v>
      </c>
      <c r="H66" s="189" t="s">
        <v>153</v>
      </c>
      <c r="I66" s="146"/>
      <c r="J66" s="319"/>
      <c r="K66" s="319"/>
      <c r="L66" s="375"/>
      <c r="M66" s="145"/>
      <c r="N66" s="352"/>
      <c r="O66" s="349"/>
      <c r="P66" s="379"/>
      <c r="Q66" s="380"/>
      <c r="R66" s="383"/>
      <c r="S66" s="383"/>
      <c r="T66" s="353"/>
      <c r="U66" s="380"/>
      <c r="V66" s="352"/>
      <c r="W66" s="352"/>
      <c r="X66" s="353"/>
      <c r="Y66" s="380">
        <v>9</v>
      </c>
      <c r="Z66" s="352"/>
      <c r="AA66" s="352"/>
      <c r="AB66" s="353">
        <f>Y66+Z66+AA66</f>
        <v>9</v>
      </c>
      <c r="AC66" s="380"/>
      <c r="AD66" s="352"/>
      <c r="AE66" s="352"/>
      <c r="AF66" s="353">
        <f>AC66+AD66+AE66</f>
        <v>0</v>
      </c>
      <c r="AG66" s="380"/>
      <c r="AH66" s="380"/>
      <c r="AI66" s="380"/>
      <c r="AJ66" s="353">
        <f>AG66+AH66+AI66</f>
        <v>0</v>
      </c>
      <c r="AK66" s="381">
        <f>AJ66+AF66+AB66+X66+T66+P66+L66</f>
        <v>9</v>
      </c>
    </row>
    <row r="67" spans="1:255" ht="191.25" customHeight="1" thickBot="1">
      <c r="A67" s="33">
        <f t="shared" si="3"/>
        <v>3</v>
      </c>
      <c r="B67" s="48" t="s">
        <v>1338</v>
      </c>
      <c r="C67" s="33">
        <v>1985</v>
      </c>
      <c r="D67" s="39" t="s">
        <v>27</v>
      </c>
      <c r="E67" s="48" t="s">
        <v>1390</v>
      </c>
      <c r="F67" s="38" t="s">
        <v>1391</v>
      </c>
      <c r="G67" s="48" t="s">
        <v>1340</v>
      </c>
      <c r="H67" s="48" t="s">
        <v>153</v>
      </c>
      <c r="I67" s="146"/>
      <c r="J67" s="319"/>
      <c r="K67" s="319"/>
      <c r="L67" s="375">
        <f>K67+J67+I67</f>
        <v>0</v>
      </c>
      <c r="M67" s="145"/>
      <c r="N67" s="352"/>
      <c r="O67" s="349"/>
      <c r="P67" s="379">
        <f>SUM(M67:O67)</f>
        <v>0</v>
      </c>
      <c r="Q67" s="380"/>
      <c r="R67" s="352"/>
      <c r="S67" s="352"/>
      <c r="T67" s="353">
        <f>Q67+R67+S67</f>
        <v>0</v>
      </c>
      <c r="U67" s="380"/>
      <c r="V67" s="352"/>
      <c r="W67" s="352"/>
      <c r="X67" s="353">
        <f>U67+V67+W67</f>
        <v>0</v>
      </c>
      <c r="Y67" s="380"/>
      <c r="Z67" s="352"/>
      <c r="AA67" s="352"/>
      <c r="AB67" s="353">
        <f>Y67+Z67+AA67</f>
        <v>0</v>
      </c>
      <c r="AC67" s="380"/>
      <c r="AD67" s="352"/>
      <c r="AE67" s="352"/>
      <c r="AF67" s="353">
        <f>AC67+AD67+AE67</f>
        <v>0</v>
      </c>
      <c r="AG67" s="380">
        <v>9</v>
      </c>
      <c r="AH67" s="352"/>
      <c r="AI67" s="352"/>
      <c r="AJ67" s="353">
        <f>AG67+AH67+AI67</f>
        <v>9</v>
      </c>
      <c r="AK67" s="381">
        <f>AJ67+AF67+AB67+X67+T67+P67+L67</f>
        <v>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1"/>
      <c r="IS67" s="1"/>
      <c r="IT67" s="1"/>
      <c r="IU67" s="1"/>
    </row>
    <row r="68" spans="1:255" ht="188.25" customHeight="1" thickBot="1">
      <c r="A68" s="33">
        <f t="shared" si="3"/>
        <v>4</v>
      </c>
      <c r="B68" s="47" t="s">
        <v>224</v>
      </c>
      <c r="C68" s="47">
        <v>1974</v>
      </c>
      <c r="D68" s="47" t="s">
        <v>11</v>
      </c>
      <c r="E68" s="480" t="s">
        <v>280</v>
      </c>
      <c r="F68" s="41" t="s">
        <v>281</v>
      </c>
      <c r="G68" s="33" t="s">
        <v>74</v>
      </c>
      <c r="H68" s="33" t="s">
        <v>227</v>
      </c>
      <c r="I68" s="331">
        <v>2</v>
      </c>
      <c r="J68" s="331">
        <v>4</v>
      </c>
      <c r="K68" s="331">
        <v>3</v>
      </c>
      <c r="L68" s="375">
        <f>K68+J68+I68</f>
        <v>9</v>
      </c>
      <c r="M68" s="352"/>
      <c r="N68" s="352"/>
      <c r="O68" s="352"/>
      <c r="P68" s="379">
        <f>SUM(M68:O68)</f>
        <v>0</v>
      </c>
      <c r="Q68" s="380"/>
      <c r="R68" s="352"/>
      <c r="S68" s="352"/>
      <c r="T68" s="353">
        <f>Q68+R68+S68</f>
        <v>0</v>
      </c>
      <c r="U68" s="380"/>
      <c r="V68" s="352"/>
      <c r="W68" s="352"/>
      <c r="X68" s="353">
        <f>U68+V68+W68</f>
        <v>0</v>
      </c>
      <c r="Y68" s="380"/>
      <c r="Z68" s="352"/>
      <c r="AA68" s="352"/>
      <c r="AB68" s="353">
        <f>Y68+Z68+AA68</f>
        <v>0</v>
      </c>
      <c r="AC68" s="380"/>
      <c r="AD68" s="352"/>
      <c r="AE68" s="352"/>
      <c r="AF68" s="353">
        <f>AC68+AD68+AE68</f>
        <v>0</v>
      </c>
      <c r="AG68" s="380"/>
      <c r="AH68" s="352"/>
      <c r="AI68" s="352"/>
      <c r="AJ68" s="353">
        <f>AG68+AH68+AI68</f>
        <v>0</v>
      </c>
      <c r="AK68" s="381">
        <f>AJ68+AF68+AB68+X68+T68+P68+L68</f>
        <v>9</v>
      </c>
    </row>
    <row r="69" spans="1:255" ht="146.25" customHeight="1" thickBot="1">
      <c r="A69" s="33">
        <f t="shared" si="3"/>
        <v>5</v>
      </c>
      <c r="B69" s="47" t="s">
        <v>1022</v>
      </c>
      <c r="C69" s="33">
        <v>1992</v>
      </c>
      <c r="D69" s="40" t="s">
        <v>10</v>
      </c>
      <c r="E69" s="481" t="s">
        <v>1023</v>
      </c>
      <c r="F69" s="41" t="s">
        <v>1024</v>
      </c>
      <c r="G69" s="482" t="s">
        <v>941</v>
      </c>
      <c r="H69" s="483" t="s">
        <v>942</v>
      </c>
      <c r="I69" s="321"/>
      <c r="J69" s="374"/>
      <c r="K69" s="374"/>
      <c r="L69" s="375">
        <f>K69+J69+I69</f>
        <v>0</v>
      </c>
      <c r="M69" s="148"/>
      <c r="N69" s="148"/>
      <c r="O69" s="148"/>
      <c r="P69" s="379">
        <f>SUM(M69:O69)</f>
        <v>0</v>
      </c>
      <c r="Q69" s="148"/>
      <c r="R69" s="148"/>
      <c r="S69" s="148"/>
      <c r="T69" s="353">
        <f>Q69+R69+S69</f>
        <v>0</v>
      </c>
      <c r="U69" s="148"/>
      <c r="V69" s="148"/>
      <c r="W69" s="148">
        <v>9</v>
      </c>
      <c r="X69" s="353">
        <f>U69+V69+W69</f>
        <v>9</v>
      </c>
      <c r="Y69" s="380"/>
      <c r="Z69" s="352"/>
      <c r="AA69" s="352"/>
      <c r="AB69" s="353">
        <f>Y69+Z69+AA69</f>
        <v>0</v>
      </c>
      <c r="AC69" s="380"/>
      <c r="AD69" s="352"/>
      <c r="AE69" s="352"/>
      <c r="AF69" s="353">
        <f>AC69+AD69+AE69</f>
        <v>0</v>
      </c>
      <c r="AG69" s="380"/>
      <c r="AH69" s="352"/>
      <c r="AI69" s="352"/>
      <c r="AJ69" s="353">
        <f>AG69+AH69+AI69</f>
        <v>0</v>
      </c>
      <c r="AK69" s="381">
        <f>AJ69+AF69+AB69+X69+T69+P69+L69</f>
        <v>9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1"/>
      <c r="IS69" s="1"/>
      <c r="IT69" s="1"/>
      <c r="IU69" s="1"/>
    </row>
    <row r="70" spans="1:255" ht="161.25" customHeight="1" thickBot="1">
      <c r="A70" s="33">
        <f t="shared" si="3"/>
        <v>6</v>
      </c>
      <c r="B70" s="47" t="s">
        <v>238</v>
      </c>
      <c r="C70" s="47">
        <v>1988</v>
      </c>
      <c r="D70" s="47" t="s">
        <v>11</v>
      </c>
      <c r="E70" s="480" t="s">
        <v>595</v>
      </c>
      <c r="F70" s="41" t="s">
        <v>596</v>
      </c>
      <c r="G70" s="33" t="s">
        <v>36</v>
      </c>
      <c r="H70" s="188" t="s">
        <v>597</v>
      </c>
      <c r="I70" s="146">
        <v>1</v>
      </c>
      <c r="J70" s="319"/>
      <c r="K70" s="319"/>
      <c r="L70" s="375">
        <f>K70+J70+I70</f>
        <v>1</v>
      </c>
      <c r="M70" s="145">
        <v>4</v>
      </c>
      <c r="N70" s="352"/>
      <c r="O70" s="349"/>
      <c r="P70" s="379">
        <f>SUM(M70:O70)</f>
        <v>4</v>
      </c>
      <c r="Q70" s="380"/>
      <c r="R70" s="349"/>
      <c r="S70" s="349"/>
      <c r="T70" s="353">
        <f>Q70+R70+S70</f>
        <v>0</v>
      </c>
      <c r="U70" s="380">
        <v>4</v>
      </c>
      <c r="V70" s="352"/>
      <c r="W70" s="352"/>
      <c r="X70" s="353">
        <f>U70+V70+W70</f>
        <v>4</v>
      </c>
      <c r="Y70" s="380"/>
      <c r="Z70" s="352"/>
      <c r="AA70" s="352"/>
      <c r="AB70" s="353">
        <f>Y70+Z70+AA70</f>
        <v>0</v>
      </c>
      <c r="AC70" s="380"/>
      <c r="AD70" s="352"/>
      <c r="AE70" s="352"/>
      <c r="AF70" s="353">
        <f>AC70+AD70+AE70</f>
        <v>0</v>
      </c>
      <c r="AG70" s="380"/>
      <c r="AH70" s="352"/>
      <c r="AI70" s="352"/>
      <c r="AJ70" s="353">
        <f>AG70+AH70+AI70</f>
        <v>0</v>
      </c>
      <c r="AK70" s="381">
        <f>AJ70+AF70+AB70+X70+T70+P70+L70</f>
        <v>9</v>
      </c>
    </row>
    <row r="71" spans="1:255" s="5" customFormat="1" ht="78" customHeight="1" thickBot="1">
      <c r="A71" s="33">
        <f t="shared" si="3"/>
        <v>7</v>
      </c>
      <c r="B71" s="47" t="s">
        <v>44</v>
      </c>
      <c r="C71" s="181">
        <v>1992</v>
      </c>
      <c r="D71" s="181" t="s">
        <v>10</v>
      </c>
      <c r="E71" s="478" t="s">
        <v>786</v>
      </c>
      <c r="F71" s="276" t="s">
        <v>802</v>
      </c>
      <c r="G71" s="412" t="s">
        <v>152</v>
      </c>
      <c r="H71" s="844" t="s">
        <v>153</v>
      </c>
      <c r="I71" s="349"/>
      <c r="J71" s="349"/>
      <c r="K71" s="349"/>
      <c r="L71" s="375">
        <f>K71+J71+I71</f>
        <v>0</v>
      </c>
      <c r="M71" s="349"/>
      <c r="N71" s="349"/>
      <c r="O71" s="349"/>
      <c r="P71" s="379">
        <f>SUM(M71:O71)</f>
        <v>0</v>
      </c>
      <c r="Q71" s="148">
        <v>7</v>
      </c>
      <c r="R71" s="148"/>
      <c r="S71" s="148"/>
      <c r="T71" s="353">
        <f>Q71+R71+S71</f>
        <v>7</v>
      </c>
      <c r="U71" s="380">
        <v>1</v>
      </c>
      <c r="V71" s="352"/>
      <c r="W71" s="352"/>
      <c r="X71" s="353">
        <f>U71+V71+W71</f>
        <v>1</v>
      </c>
      <c r="Y71" s="380"/>
      <c r="Z71" s="352"/>
      <c r="AA71" s="352"/>
      <c r="AB71" s="353">
        <f>Y71+Z71+AA71</f>
        <v>0</v>
      </c>
      <c r="AC71" s="380"/>
      <c r="AD71" s="352"/>
      <c r="AE71" s="352"/>
      <c r="AF71" s="353">
        <f>AC71+AD71+AE71</f>
        <v>0</v>
      </c>
      <c r="AG71" s="380"/>
      <c r="AH71" s="380"/>
      <c r="AI71" s="380"/>
      <c r="AJ71" s="353">
        <f>AG71+AH71+AI71</f>
        <v>0</v>
      </c>
      <c r="AK71" s="381">
        <f>AJ71+AF71+AB71+X71+T71+P71+L71</f>
        <v>8</v>
      </c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78.75" customHeight="1" thickBot="1">
      <c r="A72" s="33">
        <f t="shared" si="3"/>
        <v>8</v>
      </c>
      <c r="B72" s="47" t="s">
        <v>999</v>
      </c>
      <c r="C72" s="33">
        <v>1971</v>
      </c>
      <c r="D72" s="40" t="s">
        <v>11</v>
      </c>
      <c r="E72" s="33" t="s">
        <v>1019</v>
      </c>
      <c r="F72" s="41" t="s">
        <v>1020</v>
      </c>
      <c r="G72" s="40" t="s">
        <v>6</v>
      </c>
      <c r="H72" s="193" t="s">
        <v>14</v>
      </c>
      <c r="I72" s="382"/>
      <c r="J72" s="382"/>
      <c r="K72" s="382"/>
      <c r="L72" s="375">
        <f>K72+J72+I72</f>
        <v>0</v>
      </c>
      <c r="M72" s="382"/>
      <c r="N72" s="382"/>
      <c r="O72" s="382"/>
      <c r="P72" s="379">
        <f>SUM(M72:O72)</f>
        <v>0</v>
      </c>
      <c r="Q72" s="382"/>
      <c r="R72" s="382"/>
      <c r="S72" s="382"/>
      <c r="T72" s="353">
        <f>Q72+R72+S72</f>
        <v>0</v>
      </c>
      <c r="U72" s="382"/>
      <c r="V72" s="382">
        <v>4</v>
      </c>
      <c r="W72" s="382">
        <v>4</v>
      </c>
      <c r="X72" s="353">
        <f>U72+V72+W72</f>
        <v>8</v>
      </c>
      <c r="Y72" s="380"/>
      <c r="Z72" s="352"/>
      <c r="AA72" s="352"/>
      <c r="AB72" s="353">
        <f>Y72+Z72+AA72</f>
        <v>0</v>
      </c>
      <c r="AC72" s="380"/>
      <c r="AD72" s="352"/>
      <c r="AE72" s="352"/>
      <c r="AF72" s="353">
        <f>AC72+AD72+AE72</f>
        <v>0</v>
      </c>
      <c r="AG72" s="380"/>
      <c r="AH72" s="380"/>
      <c r="AI72" s="380"/>
      <c r="AJ72" s="353">
        <f>AG72+AH72+AI72</f>
        <v>0</v>
      </c>
      <c r="AK72" s="381">
        <f>AJ72+AF72+AB72+X72+T72+P72+L72</f>
        <v>8</v>
      </c>
    </row>
    <row r="73" spans="1:255" ht="70.5" customHeight="1" thickBot="1">
      <c r="A73" s="33">
        <f t="shared" si="3"/>
        <v>9</v>
      </c>
      <c r="B73" s="142" t="s">
        <v>1032</v>
      </c>
      <c r="C73" s="33">
        <v>1992</v>
      </c>
      <c r="D73" s="40"/>
      <c r="E73" s="142" t="s">
        <v>1033</v>
      </c>
      <c r="F73" s="37" t="s">
        <v>1034</v>
      </c>
      <c r="G73" s="32" t="s">
        <v>167</v>
      </c>
      <c r="H73" s="116" t="s">
        <v>487</v>
      </c>
      <c r="I73" s="331"/>
      <c r="J73" s="331"/>
      <c r="K73" s="331"/>
      <c r="L73" s="375">
        <f>K73+J73+I73</f>
        <v>0</v>
      </c>
      <c r="M73" s="352"/>
      <c r="N73" s="352"/>
      <c r="O73" s="352"/>
      <c r="P73" s="379">
        <f>SUM(M73:O73)</f>
        <v>0</v>
      </c>
      <c r="Q73" s="380"/>
      <c r="R73" s="349"/>
      <c r="S73" s="349"/>
      <c r="T73" s="353">
        <f>Q73+R73+S73</f>
        <v>0</v>
      </c>
      <c r="U73" s="380"/>
      <c r="V73" s="352"/>
      <c r="W73" s="352"/>
      <c r="X73" s="353">
        <f>U73+V73+W73</f>
        <v>0</v>
      </c>
      <c r="Y73" s="380"/>
      <c r="Z73" s="352"/>
      <c r="AA73" s="352"/>
      <c r="AB73" s="353">
        <f>Y73+Z73+AA73</f>
        <v>0</v>
      </c>
      <c r="AC73" s="380"/>
      <c r="AD73" s="352"/>
      <c r="AE73" s="352"/>
      <c r="AF73" s="353">
        <f>AC73+AD73+AE73</f>
        <v>0</v>
      </c>
      <c r="AG73" s="380">
        <v>8</v>
      </c>
      <c r="AH73" s="352"/>
      <c r="AI73" s="352"/>
      <c r="AJ73" s="353">
        <f>AG73+AH73+AI73</f>
        <v>8</v>
      </c>
      <c r="AK73" s="381">
        <f>AJ73+AF73+AB73+X73+T73+P73+L73</f>
        <v>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1"/>
      <c r="IS73" s="1"/>
      <c r="IT73" s="1"/>
      <c r="IU73" s="1"/>
    </row>
    <row r="74" spans="1:255" ht="97.5" customHeight="1" thickBot="1">
      <c r="A74" s="33">
        <f t="shared" si="3"/>
        <v>10</v>
      </c>
      <c r="B74" s="47" t="s">
        <v>247</v>
      </c>
      <c r="C74" s="47">
        <v>1970</v>
      </c>
      <c r="D74" s="47" t="s">
        <v>11</v>
      </c>
      <c r="E74" s="480" t="s">
        <v>264</v>
      </c>
      <c r="F74" s="179" t="s">
        <v>215</v>
      </c>
      <c r="G74" s="33" t="s">
        <v>370</v>
      </c>
      <c r="H74" s="33" t="s">
        <v>369</v>
      </c>
      <c r="I74" s="331">
        <v>0</v>
      </c>
      <c r="J74" s="331">
        <v>0</v>
      </c>
      <c r="K74" s="331">
        <v>8</v>
      </c>
      <c r="L74" s="375">
        <f>K74+J74+I74</f>
        <v>8</v>
      </c>
      <c r="M74" s="352"/>
      <c r="N74" s="352"/>
      <c r="O74" s="352"/>
      <c r="P74" s="379">
        <f>SUM(M74:O74)</f>
        <v>0</v>
      </c>
      <c r="Q74" s="380"/>
      <c r="R74" s="352"/>
      <c r="S74" s="352"/>
      <c r="T74" s="353">
        <f>Q74+R74+S74</f>
        <v>0</v>
      </c>
      <c r="U74" s="380"/>
      <c r="V74" s="352"/>
      <c r="W74" s="352"/>
      <c r="X74" s="353">
        <f>U74+V74+W74</f>
        <v>0</v>
      </c>
      <c r="Y74" s="380"/>
      <c r="Z74" s="352"/>
      <c r="AA74" s="352"/>
      <c r="AB74" s="353">
        <f>Y74+Z74+AA74</f>
        <v>0</v>
      </c>
      <c r="AC74" s="380"/>
      <c r="AD74" s="352"/>
      <c r="AE74" s="352"/>
      <c r="AF74" s="353">
        <f>AC74+AD74+AE74</f>
        <v>0</v>
      </c>
      <c r="AG74" s="380"/>
      <c r="AH74" s="352"/>
      <c r="AI74" s="352"/>
      <c r="AJ74" s="353">
        <f>AG74+AH74+AI74</f>
        <v>0</v>
      </c>
      <c r="AK74" s="381">
        <f>AJ74+AF74+AB74+X74+T74+P74+L74</f>
        <v>8</v>
      </c>
    </row>
    <row r="75" spans="1:255" ht="111.75" thickBot="1">
      <c r="A75" s="33">
        <f t="shared" si="3"/>
        <v>11</v>
      </c>
      <c r="B75" s="417" t="s">
        <v>271</v>
      </c>
      <c r="C75" s="417">
        <v>1974</v>
      </c>
      <c r="D75" s="417" t="s">
        <v>11</v>
      </c>
      <c r="E75" s="484" t="s">
        <v>313</v>
      </c>
      <c r="F75" s="463" t="s">
        <v>272</v>
      </c>
      <c r="G75" s="459" t="s">
        <v>273</v>
      </c>
      <c r="H75" s="459" t="s">
        <v>153</v>
      </c>
      <c r="I75" s="331">
        <v>6</v>
      </c>
      <c r="J75" s="331"/>
      <c r="K75" s="331"/>
      <c r="L75" s="375">
        <f>K75+J75+I75</f>
        <v>6</v>
      </c>
      <c r="M75" s="352">
        <v>1</v>
      </c>
      <c r="N75" s="352"/>
      <c r="O75" s="352"/>
      <c r="P75" s="379">
        <f>SUM(M75:O75)</f>
        <v>1</v>
      </c>
      <c r="Q75" s="380"/>
      <c r="R75" s="383"/>
      <c r="S75" s="383"/>
      <c r="T75" s="353">
        <f>Q75+R75+S75</f>
        <v>0</v>
      </c>
      <c r="U75" s="380"/>
      <c r="V75" s="352"/>
      <c r="W75" s="352"/>
      <c r="X75" s="353">
        <f>U75+V75+W75</f>
        <v>0</v>
      </c>
      <c r="Y75" s="380"/>
      <c r="Z75" s="352"/>
      <c r="AA75" s="352"/>
      <c r="AB75" s="353">
        <f>Y75+Z75+AA75</f>
        <v>0</v>
      </c>
      <c r="AC75" s="380"/>
      <c r="AD75" s="352"/>
      <c r="AE75" s="352"/>
      <c r="AF75" s="353">
        <f>AC75+AD75+AE75</f>
        <v>0</v>
      </c>
      <c r="AG75" s="380"/>
      <c r="AH75" s="380"/>
      <c r="AI75" s="380"/>
      <c r="AJ75" s="353">
        <f>AG75+AH75+AI75</f>
        <v>0</v>
      </c>
      <c r="AK75" s="381">
        <f>AJ75+AF75+AB75+X75+T75+P75+L75</f>
        <v>7</v>
      </c>
    </row>
    <row r="76" spans="1:255" s="1" customFormat="1" ht="86.25" customHeight="1" thickBot="1">
      <c r="A76" s="33">
        <f t="shared" si="3"/>
        <v>12</v>
      </c>
      <c r="B76" s="47" t="s">
        <v>621</v>
      </c>
      <c r="C76" s="47">
        <v>1995</v>
      </c>
      <c r="D76" s="47" t="s">
        <v>10</v>
      </c>
      <c r="E76" s="480" t="s">
        <v>622</v>
      </c>
      <c r="F76" s="41" t="s">
        <v>623</v>
      </c>
      <c r="G76" s="33" t="s">
        <v>74</v>
      </c>
      <c r="H76" s="188" t="s">
        <v>75</v>
      </c>
      <c r="I76" s="146"/>
      <c r="J76" s="319"/>
      <c r="K76" s="319"/>
      <c r="L76" s="375">
        <f>K76+J76+I76</f>
        <v>0</v>
      </c>
      <c r="M76" s="145">
        <v>1</v>
      </c>
      <c r="N76" s="352">
        <v>4</v>
      </c>
      <c r="O76" s="349">
        <v>2</v>
      </c>
      <c r="P76" s="379">
        <f>SUM(M76:O76)</f>
        <v>7</v>
      </c>
      <c r="Q76" s="380"/>
      <c r="R76" s="383"/>
      <c r="S76" s="383"/>
      <c r="T76" s="353">
        <f>Q76+R76+S76</f>
        <v>0</v>
      </c>
      <c r="U76" s="380"/>
      <c r="V76" s="352"/>
      <c r="W76" s="352"/>
      <c r="X76" s="353">
        <f>U76+V76+W76</f>
        <v>0</v>
      </c>
      <c r="Y76" s="380"/>
      <c r="Z76" s="352"/>
      <c r="AA76" s="352"/>
      <c r="AB76" s="353">
        <f>Y76+Z76+AA76</f>
        <v>0</v>
      </c>
      <c r="AC76" s="380"/>
      <c r="AD76" s="352"/>
      <c r="AE76" s="352"/>
      <c r="AF76" s="353">
        <f>AC76+AD76+AE76</f>
        <v>0</v>
      </c>
      <c r="AG76" s="380"/>
      <c r="AH76" s="380"/>
      <c r="AI76" s="380"/>
      <c r="AJ76" s="353">
        <f>AG76+AH76+AI76</f>
        <v>0</v>
      </c>
      <c r="AK76" s="381">
        <f>AJ76+AF76+AB76+X76+T76+P76+L76</f>
        <v>7</v>
      </c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17" customHeight="1" thickBot="1">
      <c r="A77" s="33"/>
      <c r="B77" s="142" t="s">
        <v>772</v>
      </c>
      <c r="C77" s="33">
        <v>1987</v>
      </c>
      <c r="D77" s="40" t="s">
        <v>935</v>
      </c>
      <c r="E77" s="142" t="s">
        <v>1035</v>
      </c>
      <c r="F77" s="37" t="s">
        <v>1036</v>
      </c>
      <c r="G77" s="32" t="s">
        <v>1037</v>
      </c>
      <c r="H77" s="116" t="s">
        <v>1038</v>
      </c>
      <c r="I77" s="331"/>
      <c r="J77" s="331"/>
      <c r="K77" s="331"/>
      <c r="L77" s="375"/>
      <c r="M77" s="352"/>
      <c r="N77" s="352"/>
      <c r="O77" s="352"/>
      <c r="P77" s="379"/>
      <c r="Q77" s="380"/>
      <c r="R77" s="349"/>
      <c r="S77" s="349"/>
      <c r="T77" s="353"/>
      <c r="U77" s="380"/>
      <c r="V77" s="352"/>
      <c r="W77" s="352"/>
      <c r="X77" s="353"/>
      <c r="Y77" s="380"/>
      <c r="Z77" s="352"/>
      <c r="AA77" s="352"/>
      <c r="AB77" s="353"/>
      <c r="AC77" s="380"/>
      <c r="AD77" s="352"/>
      <c r="AE77" s="352"/>
      <c r="AF77" s="353"/>
      <c r="AG77" s="380"/>
      <c r="AH77" s="352">
        <v>7</v>
      </c>
      <c r="AI77" s="352"/>
      <c r="AJ77" s="353">
        <f>AG77+AH77+AI77</f>
        <v>7</v>
      </c>
      <c r="AK77" s="381">
        <f>AJ77+AF77+AB77+X77+T77+P77+L77</f>
        <v>7</v>
      </c>
    </row>
    <row r="78" spans="1:255" ht="106.5" customHeight="1" thickBot="1">
      <c r="A78" s="33">
        <f t="shared" ref="A78:A86" si="4">A77+1</f>
        <v>1</v>
      </c>
      <c r="B78" s="47" t="s">
        <v>1022</v>
      </c>
      <c r="C78" s="33">
        <v>1992</v>
      </c>
      <c r="D78" s="40" t="s">
        <v>10</v>
      </c>
      <c r="E78" s="481" t="s">
        <v>1025</v>
      </c>
      <c r="F78" s="41" t="s">
        <v>1026</v>
      </c>
      <c r="G78" s="482" t="s">
        <v>941</v>
      </c>
      <c r="H78" s="483" t="s">
        <v>942</v>
      </c>
      <c r="I78" s="321"/>
      <c r="J78" s="374"/>
      <c r="K78" s="374"/>
      <c r="L78" s="375">
        <f>K78+J78+I78</f>
        <v>0</v>
      </c>
      <c r="M78" s="148"/>
      <c r="N78" s="148"/>
      <c r="O78" s="148"/>
      <c r="P78" s="379">
        <f>SUM(M78:O78)</f>
        <v>0</v>
      </c>
      <c r="Q78" s="148"/>
      <c r="R78" s="148"/>
      <c r="S78" s="148"/>
      <c r="T78" s="353">
        <f>Q78+R78+S78</f>
        <v>0</v>
      </c>
      <c r="U78" s="148"/>
      <c r="V78" s="148"/>
      <c r="W78" s="148">
        <v>7</v>
      </c>
      <c r="X78" s="353">
        <f>U78+V78+W78</f>
        <v>7</v>
      </c>
      <c r="Y78" s="380"/>
      <c r="Z78" s="352"/>
      <c r="AA78" s="352"/>
      <c r="AB78" s="353">
        <f>Y78+Z78+AA78</f>
        <v>0</v>
      </c>
      <c r="AC78" s="380"/>
      <c r="AD78" s="352"/>
      <c r="AE78" s="352"/>
      <c r="AF78" s="353">
        <f>AC78+AD78+AE78</f>
        <v>0</v>
      </c>
      <c r="AG78" s="380"/>
      <c r="AH78" s="352"/>
      <c r="AI78" s="352"/>
      <c r="AJ78" s="353">
        <f>AG78+AH78+AI78</f>
        <v>0</v>
      </c>
      <c r="AK78" s="381">
        <f>AJ78+AF78+AB78+X78+T78+P78+L78</f>
        <v>7</v>
      </c>
    </row>
    <row r="79" spans="1:255" ht="130.5" customHeight="1" thickBot="1">
      <c r="A79" s="33">
        <f t="shared" si="4"/>
        <v>2</v>
      </c>
      <c r="B79" s="47" t="s">
        <v>589</v>
      </c>
      <c r="C79" s="47">
        <v>1989</v>
      </c>
      <c r="D79" s="47" t="s">
        <v>11</v>
      </c>
      <c r="E79" s="47" t="s">
        <v>1013</v>
      </c>
      <c r="F79" s="41" t="s">
        <v>747</v>
      </c>
      <c r="G79" s="33" t="s">
        <v>592</v>
      </c>
      <c r="H79" s="33" t="s">
        <v>14</v>
      </c>
      <c r="I79" s="384"/>
      <c r="J79" s="148"/>
      <c r="K79" s="148"/>
      <c r="L79" s="375">
        <f>K79+J79+I79</f>
        <v>0</v>
      </c>
      <c r="M79" s="382"/>
      <c r="N79" s="382"/>
      <c r="O79" s="382"/>
      <c r="P79" s="379">
        <f>SUM(M79:O79)</f>
        <v>0</v>
      </c>
      <c r="Q79" s="382"/>
      <c r="R79" s="382"/>
      <c r="S79" s="382"/>
      <c r="T79" s="353">
        <f>Q79+R79+S79</f>
        <v>0</v>
      </c>
      <c r="U79" s="148">
        <v>1</v>
      </c>
      <c r="V79" s="148">
        <v>6</v>
      </c>
      <c r="W79" s="148"/>
      <c r="X79" s="353">
        <f>U79+V79+W79</f>
        <v>7</v>
      </c>
      <c r="Y79" s="380"/>
      <c r="Z79" s="352"/>
      <c r="AA79" s="352"/>
      <c r="AB79" s="353">
        <f>Y79+Z79+AA79</f>
        <v>0</v>
      </c>
      <c r="AC79" s="380"/>
      <c r="AD79" s="352"/>
      <c r="AE79" s="352"/>
      <c r="AF79" s="353">
        <f>AC79+AD79+AE79</f>
        <v>0</v>
      </c>
      <c r="AG79" s="380"/>
      <c r="AH79" s="352"/>
      <c r="AI79" s="352"/>
      <c r="AJ79" s="353">
        <f>AG79+AH79+AI79</f>
        <v>0</v>
      </c>
      <c r="AK79" s="381">
        <f>AJ79+AF79+AB79+X79+T79+P79+L79</f>
        <v>7</v>
      </c>
    </row>
    <row r="80" spans="1:255" ht="111" customHeight="1" thickBot="1">
      <c r="A80" s="33">
        <f t="shared" si="4"/>
        <v>3</v>
      </c>
      <c r="B80" s="47" t="s">
        <v>945</v>
      </c>
      <c r="C80" s="33">
        <v>1998</v>
      </c>
      <c r="D80" s="40">
        <v>1</v>
      </c>
      <c r="E80" s="481" t="s">
        <v>1018</v>
      </c>
      <c r="F80" s="41" t="s">
        <v>1027</v>
      </c>
      <c r="G80" s="482" t="s">
        <v>948</v>
      </c>
      <c r="H80" s="483" t="s">
        <v>949</v>
      </c>
      <c r="I80" s="331"/>
      <c r="J80" s="331"/>
      <c r="K80" s="331"/>
      <c r="L80" s="375">
        <f>K80+J80+I80</f>
        <v>0</v>
      </c>
      <c r="M80" s="352"/>
      <c r="N80" s="352"/>
      <c r="O80" s="352"/>
      <c r="P80" s="379">
        <f>SUM(M80:O80)</f>
        <v>0</v>
      </c>
      <c r="Q80" s="380"/>
      <c r="R80" s="352"/>
      <c r="S80" s="352"/>
      <c r="T80" s="353">
        <f>Q80+R80+S80</f>
        <v>0</v>
      </c>
      <c r="U80" s="380"/>
      <c r="V80" s="352"/>
      <c r="W80" s="352">
        <v>6</v>
      </c>
      <c r="X80" s="353">
        <f>U80+V80+W80</f>
        <v>6</v>
      </c>
      <c r="Y80" s="380"/>
      <c r="Z80" s="352"/>
      <c r="AA80" s="352"/>
      <c r="AB80" s="353">
        <f>Y80+Z80+AA80</f>
        <v>0</v>
      </c>
      <c r="AC80" s="380"/>
      <c r="AD80" s="352"/>
      <c r="AE80" s="352"/>
      <c r="AF80" s="353">
        <f>AC80+AD80+AE80</f>
        <v>0</v>
      </c>
      <c r="AG80" s="380"/>
      <c r="AH80" s="380"/>
      <c r="AI80" s="380"/>
      <c r="AJ80" s="353">
        <f>AG80+AH80+AI80</f>
        <v>0</v>
      </c>
      <c r="AK80" s="381">
        <f>AJ80+AF80+AB80+X80+T80+P80+L80</f>
        <v>6</v>
      </c>
    </row>
    <row r="81" spans="1:255" ht="139.5" customHeight="1" thickBot="1">
      <c r="A81" s="33">
        <f t="shared" si="4"/>
        <v>4</v>
      </c>
      <c r="B81" s="47" t="s">
        <v>626</v>
      </c>
      <c r="C81" s="47">
        <v>1990</v>
      </c>
      <c r="D81" s="47" t="s">
        <v>11</v>
      </c>
      <c r="E81" s="480" t="s">
        <v>816</v>
      </c>
      <c r="F81" s="41" t="s">
        <v>817</v>
      </c>
      <c r="G81" s="33" t="s">
        <v>628</v>
      </c>
      <c r="H81" s="189" t="s">
        <v>629</v>
      </c>
      <c r="I81" s="146"/>
      <c r="J81" s="319"/>
      <c r="K81" s="319"/>
      <c r="L81" s="375">
        <f>K81+J81+I81</f>
        <v>0</v>
      </c>
      <c r="M81" s="145"/>
      <c r="N81" s="352"/>
      <c r="O81" s="349"/>
      <c r="P81" s="379">
        <f>SUM(M81:O81)</f>
        <v>0</v>
      </c>
      <c r="Q81" s="380"/>
      <c r="R81" s="349"/>
      <c r="S81" s="349">
        <v>5</v>
      </c>
      <c r="T81" s="353">
        <f>Q81+R81+S81</f>
        <v>5</v>
      </c>
      <c r="U81" s="380">
        <v>1</v>
      </c>
      <c r="V81" s="352"/>
      <c r="W81" s="352"/>
      <c r="X81" s="353">
        <f>U81+V81+W81</f>
        <v>1</v>
      </c>
      <c r="Y81" s="380"/>
      <c r="Z81" s="352"/>
      <c r="AA81" s="352"/>
      <c r="AB81" s="353">
        <f>Y81+Z81+AA81</f>
        <v>0</v>
      </c>
      <c r="AC81" s="380"/>
      <c r="AD81" s="352"/>
      <c r="AE81" s="352"/>
      <c r="AF81" s="353">
        <f>AC81+AD81+AE81</f>
        <v>0</v>
      </c>
      <c r="AG81" s="380"/>
      <c r="AH81" s="352"/>
      <c r="AI81" s="352"/>
      <c r="AJ81" s="353">
        <f>AG81+AH81+AI81</f>
        <v>0</v>
      </c>
      <c r="AK81" s="381">
        <f>AJ81+AF81+AB81+X81+T81+P81+L81</f>
        <v>6</v>
      </c>
    </row>
    <row r="82" spans="1:255" ht="152.25" customHeight="1" thickBot="1">
      <c r="A82" s="33">
        <f t="shared" si="4"/>
        <v>5</v>
      </c>
      <c r="B82" s="47" t="s">
        <v>964</v>
      </c>
      <c r="C82" s="33">
        <v>1967</v>
      </c>
      <c r="D82" s="33" t="s">
        <v>935</v>
      </c>
      <c r="E82" s="33" t="s">
        <v>975</v>
      </c>
      <c r="F82" s="41" t="s">
        <v>976</v>
      </c>
      <c r="G82" s="33" t="s">
        <v>30</v>
      </c>
      <c r="H82" s="33" t="s">
        <v>966</v>
      </c>
      <c r="I82" s="389"/>
      <c r="J82" s="389"/>
      <c r="K82" s="389"/>
      <c r="L82" s="375">
        <f>K82+J82+I82</f>
        <v>0</v>
      </c>
      <c r="M82" s="389"/>
      <c r="N82" s="389"/>
      <c r="O82" s="389"/>
      <c r="P82" s="379">
        <f>SUM(M82:O82)</f>
        <v>0</v>
      </c>
      <c r="Q82" s="389"/>
      <c r="R82" s="389"/>
      <c r="S82" s="389"/>
      <c r="T82" s="353">
        <f>Q82+R82+S82</f>
        <v>0</v>
      </c>
      <c r="U82" s="389"/>
      <c r="V82" s="389"/>
      <c r="W82" s="388"/>
      <c r="X82" s="353">
        <f>U82+V82+W82</f>
        <v>0</v>
      </c>
      <c r="Y82" s="388">
        <v>6</v>
      </c>
      <c r="Z82" s="388"/>
      <c r="AA82" s="388"/>
      <c r="AB82" s="353">
        <f>Y82+Z82+AA82</f>
        <v>6</v>
      </c>
      <c r="AC82" s="380"/>
      <c r="AD82" s="352"/>
      <c r="AE82" s="352"/>
      <c r="AF82" s="353">
        <f>AC82+AD82+AE82</f>
        <v>0</v>
      </c>
      <c r="AG82" s="380"/>
      <c r="AH82" s="352"/>
      <c r="AI82" s="352"/>
      <c r="AJ82" s="353">
        <f>AG82+AH82+AI82</f>
        <v>0</v>
      </c>
      <c r="AK82" s="381">
        <f>AJ82+AF82+AB82+X82+T82+P82+L82</f>
        <v>6</v>
      </c>
    </row>
    <row r="83" spans="1:255" ht="111.75" customHeight="1" thickBot="1">
      <c r="A83" s="33">
        <f t="shared" si="4"/>
        <v>6</v>
      </c>
      <c r="B83" s="47" t="s">
        <v>301</v>
      </c>
      <c r="C83" s="47">
        <v>1970</v>
      </c>
      <c r="D83" s="47" t="s">
        <v>29</v>
      </c>
      <c r="E83" s="47" t="s">
        <v>303</v>
      </c>
      <c r="F83" s="41" t="s">
        <v>304</v>
      </c>
      <c r="G83" s="33" t="s">
        <v>195</v>
      </c>
      <c r="H83" s="33" t="s">
        <v>153</v>
      </c>
      <c r="I83" s="384"/>
      <c r="J83" s="148"/>
      <c r="K83" s="148"/>
      <c r="L83" s="375">
        <f>K83+J83+I83</f>
        <v>0</v>
      </c>
      <c r="M83" s="382"/>
      <c r="N83" s="382"/>
      <c r="O83" s="382"/>
      <c r="P83" s="379">
        <f>SUM(M83:O83)</f>
        <v>0</v>
      </c>
      <c r="Q83" s="382"/>
      <c r="R83" s="382"/>
      <c r="S83" s="382"/>
      <c r="T83" s="353">
        <f>Q83+R83+S83</f>
        <v>0</v>
      </c>
      <c r="U83" s="148">
        <v>1</v>
      </c>
      <c r="V83" s="148"/>
      <c r="W83" s="148">
        <v>5</v>
      </c>
      <c r="X83" s="353">
        <f>U83+V83+W83</f>
        <v>6</v>
      </c>
      <c r="Y83" s="380"/>
      <c r="Z83" s="352"/>
      <c r="AA83" s="352"/>
      <c r="AB83" s="353">
        <f>Y83+Z83+AA83</f>
        <v>0</v>
      </c>
      <c r="AC83" s="380"/>
      <c r="AD83" s="352"/>
      <c r="AE83" s="352"/>
      <c r="AF83" s="353">
        <f>AC83+AD83+AE83</f>
        <v>0</v>
      </c>
      <c r="AG83" s="380"/>
      <c r="AH83" s="352"/>
      <c r="AI83" s="352"/>
      <c r="AJ83" s="353">
        <f>AG83+AH83+AI83</f>
        <v>0</v>
      </c>
      <c r="AK83" s="381">
        <f>AJ83+AF83+AB83+X83+T83+P83+L83</f>
        <v>6</v>
      </c>
    </row>
    <row r="84" spans="1:255" ht="122.25" customHeight="1" thickBot="1">
      <c r="A84" s="33">
        <f t="shared" si="4"/>
        <v>7</v>
      </c>
      <c r="B84" s="417" t="s">
        <v>575</v>
      </c>
      <c r="C84" s="417">
        <v>1971</v>
      </c>
      <c r="D84" s="417" t="s">
        <v>27</v>
      </c>
      <c r="E84" s="484" t="s">
        <v>593</v>
      </c>
      <c r="F84" s="463" t="s">
        <v>594</v>
      </c>
      <c r="G84" s="459" t="s">
        <v>578</v>
      </c>
      <c r="H84" s="476" t="s">
        <v>579</v>
      </c>
      <c r="I84" s="146"/>
      <c r="J84" s="319"/>
      <c r="K84" s="319"/>
      <c r="L84" s="375">
        <f>K84+J84+I84</f>
        <v>0</v>
      </c>
      <c r="M84" s="145">
        <v>5</v>
      </c>
      <c r="N84" s="352"/>
      <c r="O84" s="349"/>
      <c r="P84" s="379">
        <f>SUM(M84:O84)</f>
        <v>5</v>
      </c>
      <c r="Q84" s="380"/>
      <c r="R84" s="349"/>
      <c r="S84" s="349"/>
      <c r="T84" s="353">
        <f>Q84+R84+S84</f>
        <v>0</v>
      </c>
      <c r="U84" s="380"/>
      <c r="V84" s="352"/>
      <c r="W84" s="352"/>
      <c r="X84" s="353">
        <f>U84+V84+W84</f>
        <v>0</v>
      </c>
      <c r="Y84" s="380"/>
      <c r="Z84" s="352"/>
      <c r="AA84" s="352"/>
      <c r="AB84" s="353">
        <f>Y84+Z84+AA84</f>
        <v>0</v>
      </c>
      <c r="AC84" s="380"/>
      <c r="AD84" s="352"/>
      <c r="AE84" s="352"/>
      <c r="AF84" s="353">
        <f>AC84+AD84+AE84</f>
        <v>0</v>
      </c>
      <c r="AG84" s="380"/>
      <c r="AH84" s="380"/>
      <c r="AI84" s="380"/>
      <c r="AJ84" s="353">
        <f>AG84+AH84+AI84</f>
        <v>0</v>
      </c>
      <c r="AK84" s="381">
        <f>AJ84+AF84+AB84+X84+T84+P84+L84</f>
        <v>5</v>
      </c>
    </row>
    <row r="85" spans="1:255" ht="144" customHeight="1" thickBot="1">
      <c r="A85" s="33">
        <f t="shared" si="4"/>
        <v>8</v>
      </c>
      <c r="B85" s="47" t="s">
        <v>184</v>
      </c>
      <c r="C85" s="47">
        <v>1986</v>
      </c>
      <c r="D85" s="47" t="s">
        <v>42</v>
      </c>
      <c r="E85" s="480" t="s">
        <v>314</v>
      </c>
      <c r="F85" s="41" t="s">
        <v>269</v>
      </c>
      <c r="G85" s="33" t="s">
        <v>270</v>
      </c>
      <c r="H85" s="33" t="s">
        <v>65</v>
      </c>
      <c r="I85" s="331">
        <v>5</v>
      </c>
      <c r="J85" s="331"/>
      <c r="K85" s="331"/>
      <c r="L85" s="375">
        <f>K85+J85+I85</f>
        <v>5</v>
      </c>
      <c r="M85" s="352"/>
      <c r="N85" s="352"/>
      <c r="O85" s="352"/>
      <c r="P85" s="379">
        <f>SUM(M85:O85)</f>
        <v>0</v>
      </c>
      <c r="Q85" s="380"/>
      <c r="R85" s="349"/>
      <c r="S85" s="349"/>
      <c r="T85" s="353">
        <f>Q85+R85+S85</f>
        <v>0</v>
      </c>
      <c r="U85" s="380"/>
      <c r="V85" s="352"/>
      <c r="W85" s="352"/>
      <c r="X85" s="353">
        <f>U85+V85+W85</f>
        <v>0</v>
      </c>
      <c r="Y85" s="380"/>
      <c r="Z85" s="352"/>
      <c r="AA85" s="352"/>
      <c r="AB85" s="353">
        <f>Y85+Z85+AA85</f>
        <v>0</v>
      </c>
      <c r="AC85" s="380"/>
      <c r="AD85" s="352"/>
      <c r="AE85" s="352"/>
      <c r="AF85" s="353">
        <f>AC85+AD85+AE85</f>
        <v>0</v>
      </c>
      <c r="AG85" s="380"/>
      <c r="AH85" s="352"/>
      <c r="AI85" s="352"/>
      <c r="AJ85" s="353">
        <f>AG85+AH85+AI85</f>
        <v>0</v>
      </c>
      <c r="AK85" s="381">
        <f>AJ85+AF85+AB85+X85+T85+P85+L85</f>
        <v>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1"/>
      <c r="IS85" s="1"/>
      <c r="IT85" s="1"/>
      <c r="IU85" s="1"/>
    </row>
    <row r="86" spans="1:255" s="1" customFormat="1" ht="129" customHeight="1" thickBot="1">
      <c r="A86" s="33">
        <f t="shared" si="4"/>
        <v>9</v>
      </c>
      <c r="B86" s="47" t="s">
        <v>417</v>
      </c>
      <c r="C86" s="47">
        <v>1990</v>
      </c>
      <c r="D86" s="47" t="s">
        <v>10</v>
      </c>
      <c r="E86" s="487" t="s">
        <v>818</v>
      </c>
      <c r="F86" s="305" t="s">
        <v>919</v>
      </c>
      <c r="G86" s="33" t="s">
        <v>819</v>
      </c>
      <c r="H86" s="189" t="s">
        <v>416</v>
      </c>
      <c r="I86" s="146"/>
      <c r="J86" s="319"/>
      <c r="K86" s="319"/>
      <c r="L86" s="375">
        <f>K86+J86+I86</f>
        <v>0</v>
      </c>
      <c r="M86" s="145"/>
      <c r="N86" s="352"/>
      <c r="O86" s="349"/>
      <c r="P86" s="379">
        <f>SUM(M86:O86)</f>
        <v>0</v>
      </c>
      <c r="Q86" s="380"/>
      <c r="R86" s="349">
        <v>1</v>
      </c>
      <c r="S86" s="349">
        <v>4</v>
      </c>
      <c r="T86" s="353">
        <f>Q86+R86+S86</f>
        <v>5</v>
      </c>
      <c r="U86" s="380"/>
      <c r="V86" s="352"/>
      <c r="W86" s="352"/>
      <c r="X86" s="353">
        <f>U86+V86+W86</f>
        <v>0</v>
      </c>
      <c r="Y86" s="380"/>
      <c r="Z86" s="352"/>
      <c r="AA86" s="352"/>
      <c r="AB86" s="353">
        <f>Y86+Z86+AA86</f>
        <v>0</v>
      </c>
      <c r="AC86" s="380"/>
      <c r="AD86" s="352"/>
      <c r="AE86" s="352"/>
      <c r="AF86" s="353">
        <f>AC86+AD86+AE86</f>
        <v>0</v>
      </c>
      <c r="AG86" s="380"/>
      <c r="AH86" s="352"/>
      <c r="AI86" s="352"/>
      <c r="AJ86" s="353">
        <f>AG86+AH86+AI86</f>
        <v>0</v>
      </c>
      <c r="AK86" s="381">
        <f>AJ86+AF86+AB86+X86+T86+P86+L86</f>
        <v>5</v>
      </c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1" customFormat="1" ht="84" customHeight="1" thickBot="1">
      <c r="A87" s="33">
        <f>A86+1</f>
        <v>10</v>
      </c>
      <c r="B87" s="417" t="s">
        <v>393</v>
      </c>
      <c r="C87" s="459">
        <v>1987</v>
      </c>
      <c r="D87" s="535" t="s">
        <v>27</v>
      </c>
      <c r="E87" s="462" t="s">
        <v>414</v>
      </c>
      <c r="F87" s="463" t="s">
        <v>415</v>
      </c>
      <c r="G87" s="417" t="s">
        <v>1021</v>
      </c>
      <c r="H87" s="417" t="s">
        <v>416</v>
      </c>
      <c r="I87" s="146"/>
      <c r="J87" s="319"/>
      <c r="K87" s="319"/>
      <c r="L87" s="375">
        <f>K87+J87+I87</f>
        <v>0</v>
      </c>
      <c r="M87" s="145"/>
      <c r="N87" s="352"/>
      <c r="O87" s="349"/>
      <c r="P87" s="379">
        <f>SUM(M87:O87)</f>
        <v>0</v>
      </c>
      <c r="Q87" s="380"/>
      <c r="R87" s="349"/>
      <c r="S87" s="349"/>
      <c r="T87" s="353">
        <f>Q87+R87+S87</f>
        <v>0</v>
      </c>
      <c r="U87" s="380"/>
      <c r="V87" s="352">
        <v>5</v>
      </c>
      <c r="W87" s="352"/>
      <c r="X87" s="353">
        <f>U87+V87+W87</f>
        <v>5</v>
      </c>
      <c r="Y87" s="380"/>
      <c r="Z87" s="352"/>
      <c r="AA87" s="352"/>
      <c r="AB87" s="353">
        <f>Y87+Z87+AA87</f>
        <v>0</v>
      </c>
      <c r="AC87" s="380"/>
      <c r="AD87" s="352"/>
      <c r="AE87" s="352"/>
      <c r="AF87" s="353">
        <f>AC87+AD87+AE87</f>
        <v>0</v>
      </c>
      <c r="AG87" s="380"/>
      <c r="AH87" s="352"/>
      <c r="AI87" s="352"/>
      <c r="AJ87" s="353">
        <f>AG87+AH87+AI87</f>
        <v>0</v>
      </c>
      <c r="AK87" s="381">
        <f>AJ87+AF87+AB87+X87+T87+P87+L87</f>
        <v>5</v>
      </c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124" customFormat="1" ht="96" customHeight="1" thickBot="1">
      <c r="A88" s="33"/>
      <c r="B88" s="48" t="s">
        <v>405</v>
      </c>
      <c r="C88" s="183">
        <v>1984</v>
      </c>
      <c r="D88" s="183" t="s">
        <v>11</v>
      </c>
      <c r="E88" s="48" t="s">
        <v>419</v>
      </c>
      <c r="F88" s="41" t="s">
        <v>420</v>
      </c>
      <c r="G88" s="32" t="s">
        <v>6</v>
      </c>
      <c r="H88" s="33"/>
      <c r="I88" s="331"/>
      <c r="J88" s="331"/>
      <c r="K88" s="331"/>
      <c r="L88" s="375"/>
      <c r="M88" s="352"/>
      <c r="N88" s="352"/>
      <c r="O88" s="352"/>
      <c r="P88" s="379"/>
      <c r="Q88" s="380"/>
      <c r="R88" s="349"/>
      <c r="S88" s="349"/>
      <c r="T88" s="353"/>
      <c r="U88" s="380"/>
      <c r="V88" s="352"/>
      <c r="W88" s="352"/>
      <c r="X88" s="353"/>
      <c r="Y88" s="380"/>
      <c r="Z88" s="352"/>
      <c r="AA88" s="352"/>
      <c r="AB88" s="353"/>
      <c r="AC88" s="380"/>
      <c r="AD88" s="352"/>
      <c r="AE88" s="352"/>
      <c r="AF88" s="353"/>
      <c r="AG88" s="380"/>
      <c r="AH88" s="352">
        <v>4</v>
      </c>
      <c r="AI88" s="352"/>
      <c r="AJ88" s="353">
        <f>AG88+AH88+AI88</f>
        <v>4</v>
      </c>
      <c r="AK88" s="381">
        <f>AJ88+AF88+AB88+X88+T88+P88+L88</f>
        <v>4</v>
      </c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124" customFormat="1" ht="73.5" customHeight="1" thickBot="1">
      <c r="A89" s="33"/>
      <c r="B89" s="48" t="s">
        <v>35</v>
      </c>
      <c r="C89" s="33">
        <v>1974</v>
      </c>
      <c r="D89" s="39" t="s">
        <v>11</v>
      </c>
      <c r="E89" s="48" t="s">
        <v>1362</v>
      </c>
      <c r="F89" s="64" t="s">
        <v>1363</v>
      </c>
      <c r="G89" s="32" t="s">
        <v>254</v>
      </c>
      <c r="H89" s="32" t="s">
        <v>14</v>
      </c>
      <c r="I89" s="331"/>
      <c r="J89" s="331"/>
      <c r="K89" s="331"/>
      <c r="L89" s="375"/>
      <c r="M89" s="352"/>
      <c r="N89" s="352"/>
      <c r="O89" s="352"/>
      <c r="P89" s="379"/>
      <c r="Q89" s="380"/>
      <c r="R89" s="349"/>
      <c r="S89" s="349"/>
      <c r="T89" s="353"/>
      <c r="U89" s="380"/>
      <c r="V89" s="352"/>
      <c r="W89" s="352"/>
      <c r="X89" s="353"/>
      <c r="Y89" s="380"/>
      <c r="Z89" s="352"/>
      <c r="AA89" s="352"/>
      <c r="AB89" s="353"/>
      <c r="AC89" s="380"/>
      <c r="AD89" s="352"/>
      <c r="AE89" s="352"/>
      <c r="AF89" s="353"/>
      <c r="AG89" s="380"/>
      <c r="AH89" s="352">
        <v>3</v>
      </c>
      <c r="AI89" s="352"/>
      <c r="AJ89" s="353">
        <f>AG89+AH89+AI89</f>
        <v>3</v>
      </c>
      <c r="AK89" s="381">
        <f>AJ89+AF89+AB89+X89+T89+P89+L89</f>
        <v>3</v>
      </c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23"/>
      <c r="HH89" s="123"/>
      <c r="HI89" s="123"/>
      <c r="HJ89" s="123"/>
      <c r="HK89" s="123"/>
      <c r="HL89" s="123"/>
      <c r="HM89" s="123"/>
      <c r="HN89" s="123"/>
      <c r="HO89" s="123"/>
      <c r="HP89" s="123"/>
      <c r="HQ89" s="123"/>
      <c r="HR89" s="123"/>
      <c r="HS89" s="123"/>
      <c r="HT89" s="123"/>
      <c r="HU89" s="123"/>
      <c r="HV89" s="123"/>
      <c r="HW89" s="123"/>
      <c r="HX89" s="123"/>
      <c r="HY89" s="123"/>
      <c r="HZ89" s="123"/>
      <c r="IA89" s="123"/>
      <c r="IB89" s="123"/>
      <c r="IC89" s="123"/>
      <c r="ID89" s="123"/>
      <c r="IE89" s="123"/>
      <c r="IF89" s="123"/>
      <c r="IG89" s="123"/>
      <c r="IH89" s="123"/>
      <c r="II89" s="123"/>
      <c r="IJ89" s="123"/>
      <c r="IK89" s="123"/>
      <c r="IL89" s="123"/>
      <c r="IM89" s="123"/>
      <c r="IN89" s="123"/>
      <c r="IO89" s="123"/>
      <c r="IP89" s="123"/>
    </row>
    <row r="90" spans="1:255" s="1" customFormat="1" ht="84.75" customHeight="1" thickBot="1">
      <c r="A90" s="33">
        <f t="shared" ref="A90:A100" si="5">A89+1</f>
        <v>1</v>
      </c>
      <c r="B90" s="47" t="s">
        <v>144</v>
      </c>
      <c r="C90" s="47">
        <v>1994</v>
      </c>
      <c r="D90" s="47" t="s">
        <v>29</v>
      </c>
      <c r="E90" s="480" t="s">
        <v>319</v>
      </c>
      <c r="F90" s="41" t="s">
        <v>145</v>
      </c>
      <c r="G90" s="33" t="s">
        <v>179</v>
      </c>
      <c r="H90" s="33" t="s">
        <v>65</v>
      </c>
      <c r="I90" s="331">
        <v>1</v>
      </c>
      <c r="J90" s="331">
        <v>2</v>
      </c>
      <c r="K90" s="331"/>
      <c r="L90" s="375">
        <f>K90+J90+I90</f>
        <v>3</v>
      </c>
      <c r="M90" s="352"/>
      <c r="N90" s="352"/>
      <c r="O90" s="352"/>
      <c r="P90" s="379">
        <f>SUM(M90:O90)</f>
        <v>0</v>
      </c>
      <c r="Q90" s="380"/>
      <c r="R90" s="349"/>
      <c r="S90" s="349"/>
      <c r="T90" s="353">
        <f>Q90+R90+S90</f>
        <v>0</v>
      </c>
      <c r="U90" s="380"/>
      <c r="V90" s="352"/>
      <c r="W90" s="352"/>
      <c r="X90" s="353">
        <f>U90+V90+W90</f>
        <v>0</v>
      </c>
      <c r="Y90" s="380"/>
      <c r="Z90" s="352"/>
      <c r="AA90" s="352"/>
      <c r="AB90" s="353">
        <f>Y90+Z90+AA90</f>
        <v>0</v>
      </c>
      <c r="AC90" s="380"/>
      <c r="AD90" s="352"/>
      <c r="AE90" s="352"/>
      <c r="AF90" s="353">
        <f>AC90+AD90+AE90</f>
        <v>0</v>
      </c>
      <c r="AG90" s="380"/>
      <c r="AH90" s="380"/>
      <c r="AI90" s="380"/>
      <c r="AJ90" s="353">
        <f>AG90+AH90+AI90</f>
        <v>0</v>
      </c>
      <c r="AK90" s="381">
        <f>AJ90+AF90+AB90+X90+T90+P90+L90</f>
        <v>3</v>
      </c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1" customFormat="1" ht="84.75" customHeight="1" thickBot="1">
      <c r="A91" s="33">
        <f t="shared" si="5"/>
        <v>2</v>
      </c>
      <c r="B91" s="47" t="s">
        <v>58</v>
      </c>
      <c r="C91" s="47">
        <v>1970</v>
      </c>
      <c r="D91" s="47" t="s">
        <v>29</v>
      </c>
      <c r="E91" s="480" t="s">
        <v>329</v>
      </c>
      <c r="F91" s="41" t="s">
        <v>300</v>
      </c>
      <c r="G91" s="33" t="s">
        <v>195</v>
      </c>
      <c r="H91" s="33" t="s">
        <v>153</v>
      </c>
      <c r="I91" s="331">
        <v>1</v>
      </c>
      <c r="J91" s="331"/>
      <c r="K91" s="331"/>
      <c r="L91" s="375">
        <f>K91+J91+I91</f>
        <v>1</v>
      </c>
      <c r="M91" s="352"/>
      <c r="N91" s="352"/>
      <c r="O91" s="352"/>
      <c r="P91" s="379">
        <f>SUM(M91:O91)</f>
        <v>0</v>
      </c>
      <c r="Q91" s="380"/>
      <c r="R91" s="349"/>
      <c r="S91" s="349"/>
      <c r="T91" s="353">
        <f>Q91+R91+S91</f>
        <v>0</v>
      </c>
      <c r="U91" s="380">
        <v>1</v>
      </c>
      <c r="V91" s="352"/>
      <c r="W91" s="352"/>
      <c r="X91" s="353">
        <f>U91+V91+W91</f>
        <v>1</v>
      </c>
      <c r="Y91" s="380"/>
      <c r="Z91" s="352"/>
      <c r="AA91" s="352"/>
      <c r="AB91" s="353">
        <f>Y91+Z91+AA91</f>
        <v>0</v>
      </c>
      <c r="AC91" s="380"/>
      <c r="AD91" s="352"/>
      <c r="AE91" s="352"/>
      <c r="AF91" s="353">
        <f>AC91+AD91+AE91</f>
        <v>0</v>
      </c>
      <c r="AG91" s="380"/>
      <c r="AH91" s="380"/>
      <c r="AI91" s="380"/>
      <c r="AJ91" s="353">
        <f>AG91+AH91+AI91</f>
        <v>0</v>
      </c>
      <c r="AK91" s="381">
        <f>AJ91+AF91+AB91+X91+T91+P91+L91</f>
        <v>2</v>
      </c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1" customFormat="1" ht="84.75" customHeight="1" thickBot="1">
      <c r="A92" s="33">
        <f t="shared" si="5"/>
        <v>3</v>
      </c>
      <c r="B92" s="47" t="s">
        <v>600</v>
      </c>
      <c r="C92" s="47">
        <v>1995</v>
      </c>
      <c r="D92" s="47" t="s">
        <v>10</v>
      </c>
      <c r="E92" s="487" t="s">
        <v>601</v>
      </c>
      <c r="F92" s="306" t="s">
        <v>1197</v>
      </c>
      <c r="G92" s="33" t="s">
        <v>582</v>
      </c>
      <c r="H92" s="189" t="s">
        <v>583</v>
      </c>
      <c r="I92" s="146"/>
      <c r="J92" s="319"/>
      <c r="K92" s="319"/>
      <c r="L92" s="375">
        <f>K92+J92+I92</f>
        <v>0</v>
      </c>
      <c r="M92" s="145">
        <v>1</v>
      </c>
      <c r="N92" s="352"/>
      <c r="O92" s="349">
        <v>1</v>
      </c>
      <c r="P92" s="379">
        <f>SUM(M92:O92)</f>
        <v>2</v>
      </c>
      <c r="Q92" s="380"/>
      <c r="R92" s="349"/>
      <c r="S92" s="349"/>
      <c r="T92" s="353">
        <f>Q92+R92+S92</f>
        <v>0</v>
      </c>
      <c r="U92" s="380"/>
      <c r="V92" s="352"/>
      <c r="W92" s="352"/>
      <c r="X92" s="353">
        <f>U92+V92+W92</f>
        <v>0</v>
      </c>
      <c r="Y92" s="380"/>
      <c r="Z92" s="352"/>
      <c r="AA92" s="352"/>
      <c r="AB92" s="353">
        <f>Y92+Z92+AA92</f>
        <v>0</v>
      </c>
      <c r="AC92" s="380"/>
      <c r="AD92" s="352"/>
      <c r="AE92" s="352"/>
      <c r="AF92" s="353">
        <f>AC92+AD92+AE92</f>
        <v>0</v>
      </c>
      <c r="AG92" s="380"/>
      <c r="AH92" s="380"/>
      <c r="AI92" s="380"/>
      <c r="AJ92" s="353">
        <f>AG92+AH92+AI92</f>
        <v>0</v>
      </c>
      <c r="AK92" s="381">
        <f>AJ92+AF92+AB92+X92+T92+P92+L92</f>
        <v>2</v>
      </c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1" customFormat="1" ht="84.75" customHeight="1" thickBot="1">
      <c r="A93" s="33">
        <f t="shared" si="5"/>
        <v>4</v>
      </c>
      <c r="B93" s="47" t="s">
        <v>53</v>
      </c>
      <c r="C93" s="47">
        <v>1981</v>
      </c>
      <c r="D93" s="47" t="s">
        <v>11</v>
      </c>
      <c r="E93" s="47" t="s">
        <v>513</v>
      </c>
      <c r="F93" s="41" t="s">
        <v>514</v>
      </c>
      <c r="G93" s="33" t="s">
        <v>30</v>
      </c>
      <c r="H93" s="188" t="s">
        <v>199</v>
      </c>
      <c r="I93" s="349"/>
      <c r="J93" s="349"/>
      <c r="K93" s="349"/>
      <c r="L93" s="375">
        <f>K93+J93+I93</f>
        <v>0</v>
      </c>
      <c r="M93" s="349"/>
      <c r="N93" s="349"/>
      <c r="O93" s="349"/>
      <c r="P93" s="379">
        <f>SUM(M93:O93)</f>
        <v>0</v>
      </c>
      <c r="Q93" s="148">
        <v>2</v>
      </c>
      <c r="R93" s="148"/>
      <c r="S93" s="148"/>
      <c r="T93" s="353">
        <f>Q93+R93+S93</f>
        <v>2</v>
      </c>
      <c r="U93" s="380"/>
      <c r="V93" s="352"/>
      <c r="W93" s="352"/>
      <c r="X93" s="353">
        <f>U93+V93+W93</f>
        <v>0</v>
      </c>
      <c r="Y93" s="380"/>
      <c r="Z93" s="352"/>
      <c r="AA93" s="352"/>
      <c r="AB93" s="353">
        <f>Y93+Z93+AA93</f>
        <v>0</v>
      </c>
      <c r="AC93" s="380"/>
      <c r="AD93" s="352"/>
      <c r="AE93" s="352"/>
      <c r="AF93" s="353">
        <f>AC93+AD93+AE93</f>
        <v>0</v>
      </c>
      <c r="AG93" s="380"/>
      <c r="AH93" s="352"/>
      <c r="AI93" s="352"/>
      <c r="AJ93" s="353">
        <f>AG93+AH93+AI93</f>
        <v>0</v>
      </c>
      <c r="AK93" s="381">
        <f>AJ93+AF93+AB93+X93+T93+P93+L93</f>
        <v>2</v>
      </c>
    </row>
    <row r="94" spans="1:255" s="1" customFormat="1" ht="84.75" customHeight="1" thickBot="1">
      <c r="A94" s="33">
        <f t="shared" si="5"/>
        <v>5</v>
      </c>
      <c r="B94" s="47" t="s">
        <v>498</v>
      </c>
      <c r="C94" s="47">
        <v>1968</v>
      </c>
      <c r="D94" s="47" t="s">
        <v>11</v>
      </c>
      <c r="E94" s="480" t="s">
        <v>503</v>
      </c>
      <c r="F94" s="41" t="s">
        <v>504</v>
      </c>
      <c r="G94" s="33" t="s">
        <v>501</v>
      </c>
      <c r="H94" s="188" t="s">
        <v>616</v>
      </c>
      <c r="I94" s="146"/>
      <c r="J94" s="319"/>
      <c r="K94" s="319"/>
      <c r="L94" s="375">
        <f>K94+J94+I94</f>
        <v>0</v>
      </c>
      <c r="M94" s="145">
        <v>1</v>
      </c>
      <c r="N94" s="352"/>
      <c r="O94" s="349"/>
      <c r="P94" s="379">
        <f>SUM(M94:O94)</f>
        <v>1</v>
      </c>
      <c r="Q94" s="380"/>
      <c r="R94" s="349"/>
      <c r="S94" s="349"/>
      <c r="T94" s="353">
        <f>Q94+R94+S94</f>
        <v>0</v>
      </c>
      <c r="U94" s="380"/>
      <c r="V94" s="352"/>
      <c r="W94" s="352"/>
      <c r="X94" s="353">
        <f>U94+V94+W94</f>
        <v>0</v>
      </c>
      <c r="Y94" s="380"/>
      <c r="Z94" s="352"/>
      <c r="AA94" s="352"/>
      <c r="AB94" s="353">
        <f>Y94+Z94+AA94</f>
        <v>0</v>
      </c>
      <c r="AC94" s="380"/>
      <c r="AD94" s="352"/>
      <c r="AE94" s="352"/>
      <c r="AF94" s="353">
        <f>AC94+AD94+AE94</f>
        <v>0</v>
      </c>
      <c r="AG94" s="380"/>
      <c r="AH94" s="380"/>
      <c r="AI94" s="380"/>
      <c r="AJ94" s="353">
        <f>AG94+AH94+AI94</f>
        <v>0</v>
      </c>
      <c r="AK94" s="381">
        <f>AJ94+AF94+AB94+X94+T94+P94+L94</f>
        <v>1</v>
      </c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1" customFormat="1" ht="84.75" customHeight="1" thickBot="1">
      <c r="A95" s="33">
        <f t="shared" si="5"/>
        <v>6</v>
      </c>
      <c r="B95" s="47" t="s">
        <v>451</v>
      </c>
      <c r="C95" s="47">
        <v>1998</v>
      </c>
      <c r="D95" s="47" t="s">
        <v>15</v>
      </c>
      <c r="E95" s="47" t="s">
        <v>56</v>
      </c>
      <c r="F95" s="41" t="s">
        <v>374</v>
      </c>
      <c r="G95" s="33" t="s">
        <v>74</v>
      </c>
      <c r="H95" s="189" t="s">
        <v>75</v>
      </c>
      <c r="I95" s="146"/>
      <c r="J95" s="319"/>
      <c r="K95" s="319"/>
      <c r="L95" s="375">
        <f>K95+J95+I95</f>
        <v>0</v>
      </c>
      <c r="M95" s="145"/>
      <c r="N95" s="352"/>
      <c r="O95" s="349"/>
      <c r="P95" s="379">
        <f>SUM(M95:O95)</f>
        <v>0</v>
      </c>
      <c r="Q95" s="380"/>
      <c r="R95" s="349"/>
      <c r="S95" s="349"/>
      <c r="T95" s="353">
        <f>Q95+R95+S95</f>
        <v>0</v>
      </c>
      <c r="U95" s="380"/>
      <c r="V95" s="352"/>
      <c r="W95" s="352">
        <v>1</v>
      </c>
      <c r="X95" s="353">
        <f>U95+V95+W95</f>
        <v>1</v>
      </c>
      <c r="Y95" s="380"/>
      <c r="Z95" s="352"/>
      <c r="AA95" s="352"/>
      <c r="AB95" s="353">
        <f>Y95+Z95+AA95</f>
        <v>0</v>
      </c>
      <c r="AC95" s="380"/>
      <c r="AD95" s="352"/>
      <c r="AE95" s="352"/>
      <c r="AF95" s="353">
        <f>AC95+AD95+AE95</f>
        <v>0</v>
      </c>
      <c r="AG95" s="380"/>
      <c r="AH95" s="380"/>
      <c r="AI95" s="380"/>
      <c r="AJ95" s="353">
        <f>AG95+AH95+AI95</f>
        <v>0</v>
      </c>
      <c r="AK95" s="381">
        <f>AJ95+AF95+AB95+X95+T95+P95+L95</f>
        <v>1</v>
      </c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1" customFormat="1" ht="84.75" customHeight="1" thickBot="1">
      <c r="A96" s="33">
        <f t="shared" si="5"/>
        <v>7</v>
      </c>
      <c r="B96" s="47" t="s">
        <v>144</v>
      </c>
      <c r="C96" s="47">
        <v>1994</v>
      </c>
      <c r="D96" s="47" t="s">
        <v>29</v>
      </c>
      <c r="E96" s="480" t="s">
        <v>146</v>
      </c>
      <c r="F96" s="41" t="s">
        <v>386</v>
      </c>
      <c r="G96" s="33" t="s">
        <v>179</v>
      </c>
      <c r="H96" s="33" t="s">
        <v>65</v>
      </c>
      <c r="I96" s="331">
        <v>1</v>
      </c>
      <c r="J96" s="331"/>
      <c r="K96" s="331"/>
      <c r="L96" s="375">
        <f>K96+J96+I96</f>
        <v>1</v>
      </c>
      <c r="M96" s="352"/>
      <c r="N96" s="352"/>
      <c r="O96" s="352"/>
      <c r="P96" s="379">
        <f>SUM(M96:O96)</f>
        <v>0</v>
      </c>
      <c r="Q96" s="380"/>
      <c r="R96" s="349"/>
      <c r="S96" s="349"/>
      <c r="T96" s="353">
        <f>Q96+R96+S96</f>
        <v>0</v>
      </c>
      <c r="U96" s="380"/>
      <c r="V96" s="352"/>
      <c r="W96" s="352"/>
      <c r="X96" s="353">
        <f>U96+V96+W96</f>
        <v>0</v>
      </c>
      <c r="Y96" s="380"/>
      <c r="Z96" s="352"/>
      <c r="AA96" s="352"/>
      <c r="AB96" s="353">
        <f>Y96+Z96+AA96</f>
        <v>0</v>
      </c>
      <c r="AC96" s="380"/>
      <c r="AD96" s="352"/>
      <c r="AE96" s="352"/>
      <c r="AF96" s="353">
        <f>AC96+AD96+AE96</f>
        <v>0</v>
      </c>
      <c r="AG96" s="380"/>
      <c r="AH96" s="380"/>
      <c r="AI96" s="380"/>
      <c r="AJ96" s="353">
        <f>AG96+AH96+AI96</f>
        <v>0</v>
      </c>
      <c r="AK96" s="381">
        <f>AJ96+AF96+AB96+X96+T96+P96+L96</f>
        <v>1</v>
      </c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s="1" customFormat="1" ht="84.75" customHeight="1" thickBot="1">
      <c r="A97" s="33">
        <f t="shared" si="5"/>
        <v>8</v>
      </c>
      <c r="B97" s="47" t="s">
        <v>277</v>
      </c>
      <c r="C97" s="47">
        <v>1971</v>
      </c>
      <c r="D97" s="47" t="s">
        <v>10</v>
      </c>
      <c r="E97" s="480" t="s">
        <v>278</v>
      </c>
      <c r="F97" s="41" t="s">
        <v>279</v>
      </c>
      <c r="G97" s="33" t="s">
        <v>96</v>
      </c>
      <c r="H97" s="33" t="s">
        <v>32</v>
      </c>
      <c r="I97" s="331">
        <v>1</v>
      </c>
      <c r="J97" s="331">
        <v>0</v>
      </c>
      <c r="K97" s="331"/>
      <c r="L97" s="375">
        <f>K97+J97+I97</f>
        <v>1</v>
      </c>
      <c r="M97" s="352"/>
      <c r="N97" s="352"/>
      <c r="O97" s="352"/>
      <c r="P97" s="379">
        <f>SUM(M97:O97)</f>
        <v>0</v>
      </c>
      <c r="Q97" s="380"/>
      <c r="R97" s="349"/>
      <c r="S97" s="349"/>
      <c r="T97" s="353">
        <f>Q97+R97+S97</f>
        <v>0</v>
      </c>
      <c r="U97" s="380"/>
      <c r="V97" s="352"/>
      <c r="W97" s="352"/>
      <c r="X97" s="353">
        <f>U97+V97+W97</f>
        <v>0</v>
      </c>
      <c r="Y97" s="380"/>
      <c r="Z97" s="352"/>
      <c r="AA97" s="352"/>
      <c r="AB97" s="353">
        <f>Y97+Z97+AA97</f>
        <v>0</v>
      </c>
      <c r="AC97" s="380"/>
      <c r="AD97" s="352"/>
      <c r="AE97" s="352"/>
      <c r="AF97" s="353">
        <f>AC97+AD97+AE97</f>
        <v>0</v>
      </c>
      <c r="AG97" s="380"/>
      <c r="AH97" s="352"/>
      <c r="AI97" s="352"/>
      <c r="AJ97" s="353">
        <f>AG97+AH97+AI97</f>
        <v>0</v>
      </c>
      <c r="AK97" s="381">
        <f>AJ97+AF97+AB97+X97+T97+P97+L97</f>
        <v>1</v>
      </c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  <c r="IG97" s="123"/>
      <c r="IH97" s="123"/>
      <c r="II97" s="123"/>
      <c r="IJ97" s="123"/>
      <c r="IK97" s="123"/>
      <c r="IL97" s="123"/>
      <c r="IM97" s="123"/>
      <c r="IN97" s="123"/>
      <c r="IO97" s="123"/>
      <c r="IP97" s="123"/>
      <c r="IQ97" s="124"/>
      <c r="IR97" s="124"/>
      <c r="IS97" s="124"/>
      <c r="IT97" s="124"/>
      <c r="IU97" s="124"/>
    </row>
    <row r="98" spans="1:255" s="1" customFormat="1" ht="84.75" customHeight="1" thickBot="1">
      <c r="A98" s="33">
        <f t="shared" si="5"/>
        <v>9</v>
      </c>
      <c r="B98" s="47" t="s">
        <v>787</v>
      </c>
      <c r="C98" s="47">
        <v>1994</v>
      </c>
      <c r="D98" s="47" t="s">
        <v>29</v>
      </c>
      <c r="E98" s="480" t="s">
        <v>814</v>
      </c>
      <c r="F98" s="41" t="s">
        <v>815</v>
      </c>
      <c r="G98" s="33" t="s">
        <v>766</v>
      </c>
      <c r="H98" s="188" t="s">
        <v>14</v>
      </c>
      <c r="I98" s="349"/>
      <c r="J98" s="349"/>
      <c r="K98" s="349"/>
      <c r="L98" s="375">
        <f>K98+J98+I98</f>
        <v>0</v>
      </c>
      <c r="M98" s="349"/>
      <c r="N98" s="349"/>
      <c r="O98" s="349"/>
      <c r="P98" s="379">
        <f>SUM(M98:O98)</f>
        <v>0</v>
      </c>
      <c r="Q98" s="148">
        <v>1</v>
      </c>
      <c r="R98" s="148"/>
      <c r="S98" s="148"/>
      <c r="T98" s="353">
        <f>Q98+R98+S98</f>
        <v>1</v>
      </c>
      <c r="U98" s="380"/>
      <c r="V98" s="352"/>
      <c r="W98" s="352"/>
      <c r="X98" s="353">
        <f>U98+V98+W98</f>
        <v>0</v>
      </c>
      <c r="Y98" s="380"/>
      <c r="Z98" s="352"/>
      <c r="AA98" s="352"/>
      <c r="AB98" s="353">
        <f>Y98+Z98+AA98</f>
        <v>0</v>
      </c>
      <c r="AC98" s="380"/>
      <c r="AD98" s="352"/>
      <c r="AE98" s="352"/>
      <c r="AF98" s="353">
        <f>AC98+AD98+AE98</f>
        <v>0</v>
      </c>
      <c r="AG98" s="380"/>
      <c r="AH98" s="352"/>
      <c r="AI98" s="352"/>
      <c r="AJ98" s="353">
        <f>AG98+AH98+AI98</f>
        <v>0</v>
      </c>
      <c r="AK98" s="381">
        <f>AJ98+AF98+AB98+X98+T98+P98+L98</f>
        <v>1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5" s="1" customFormat="1" ht="84.75" customHeight="1" thickBot="1">
      <c r="A99" s="33">
        <f t="shared" si="5"/>
        <v>10</v>
      </c>
      <c r="B99" s="47" t="s">
        <v>184</v>
      </c>
      <c r="C99" s="47">
        <v>1986</v>
      </c>
      <c r="D99" s="47" t="s">
        <v>42</v>
      </c>
      <c r="E99" s="480" t="s">
        <v>624</v>
      </c>
      <c r="F99" s="41" t="s">
        <v>625</v>
      </c>
      <c r="G99" s="33" t="s">
        <v>143</v>
      </c>
      <c r="H99" s="188" t="s">
        <v>65</v>
      </c>
      <c r="I99" s="146"/>
      <c r="J99" s="319"/>
      <c r="K99" s="319"/>
      <c r="L99" s="375">
        <f>K99+J99+I99</f>
        <v>0</v>
      </c>
      <c r="M99" s="145">
        <v>1</v>
      </c>
      <c r="N99" s="352"/>
      <c r="O99" s="349"/>
      <c r="P99" s="379">
        <f>SUM(M99:O99)</f>
        <v>1</v>
      </c>
      <c r="Q99" s="380"/>
      <c r="R99" s="349"/>
      <c r="S99" s="349"/>
      <c r="T99" s="353">
        <f>Q99+R99+S99</f>
        <v>0</v>
      </c>
      <c r="U99" s="380"/>
      <c r="V99" s="352"/>
      <c r="W99" s="352"/>
      <c r="X99" s="353">
        <f>U99+V99+W99</f>
        <v>0</v>
      </c>
      <c r="Y99" s="380"/>
      <c r="Z99" s="352"/>
      <c r="AA99" s="352"/>
      <c r="AB99" s="353">
        <f>Y99+Z99+AA99</f>
        <v>0</v>
      </c>
      <c r="AC99" s="380"/>
      <c r="AD99" s="352"/>
      <c r="AE99" s="352"/>
      <c r="AF99" s="353">
        <f>AC99+AD99+AE99</f>
        <v>0</v>
      </c>
      <c r="AG99" s="380"/>
      <c r="AH99" s="352"/>
      <c r="AI99" s="352"/>
      <c r="AJ99" s="353">
        <f>AG99+AH99+AI99</f>
        <v>0</v>
      </c>
      <c r="AK99" s="381">
        <f>AJ99+AF99+AB99+X99+T99+P99+L99</f>
        <v>1</v>
      </c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1" customFormat="1" ht="84.75" customHeight="1" thickBot="1">
      <c r="A100" s="33">
        <f t="shared" si="5"/>
        <v>11</v>
      </c>
      <c r="B100" s="47" t="s">
        <v>154</v>
      </c>
      <c r="C100" s="47">
        <v>1974</v>
      </c>
      <c r="D100" s="47" t="s">
        <v>29</v>
      </c>
      <c r="E100" s="480" t="s">
        <v>170</v>
      </c>
      <c r="F100" s="41" t="s">
        <v>155</v>
      </c>
      <c r="G100" s="33" t="s">
        <v>370</v>
      </c>
      <c r="H100" s="33" t="s">
        <v>369</v>
      </c>
      <c r="I100" s="331">
        <v>1</v>
      </c>
      <c r="J100" s="331"/>
      <c r="K100" s="331"/>
      <c r="L100" s="375">
        <f>K100+J100+I100</f>
        <v>1</v>
      </c>
      <c r="M100" s="352"/>
      <c r="N100" s="352"/>
      <c r="O100" s="352"/>
      <c r="P100" s="379">
        <f>SUM(M100:O100)</f>
        <v>0</v>
      </c>
      <c r="Q100" s="380"/>
      <c r="R100" s="349"/>
      <c r="S100" s="349"/>
      <c r="T100" s="353">
        <f>Q100+R100+S100</f>
        <v>0</v>
      </c>
      <c r="U100" s="380"/>
      <c r="V100" s="352"/>
      <c r="W100" s="352"/>
      <c r="X100" s="353">
        <f>U100+V100+W100</f>
        <v>0</v>
      </c>
      <c r="Y100" s="380"/>
      <c r="Z100" s="352"/>
      <c r="AA100" s="352"/>
      <c r="AB100" s="353">
        <f>Y100+Z100+AA100</f>
        <v>0</v>
      </c>
      <c r="AC100" s="380"/>
      <c r="AD100" s="352"/>
      <c r="AE100" s="352"/>
      <c r="AF100" s="353">
        <f>AC100+AD100+AE100</f>
        <v>0</v>
      </c>
      <c r="AG100" s="380"/>
      <c r="AH100" s="352"/>
      <c r="AI100" s="352"/>
      <c r="AJ100" s="353">
        <f>AG100+AH100+AI100</f>
        <v>0</v>
      </c>
      <c r="AK100" s="381">
        <f>AJ100+AF100+AB100+X100+T100+P100+L100</f>
        <v>1</v>
      </c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1" customFormat="1" ht="84.75" customHeight="1" thickBot="1">
      <c r="A101" s="33">
        <f>A97+1</f>
        <v>9</v>
      </c>
      <c r="B101" s="266" t="s">
        <v>247</v>
      </c>
      <c r="C101" s="266">
        <v>1970</v>
      </c>
      <c r="D101" s="266" t="s">
        <v>11</v>
      </c>
      <c r="E101" s="489" t="s">
        <v>637</v>
      </c>
      <c r="F101" s="307" t="s">
        <v>637</v>
      </c>
      <c r="G101" s="267" t="s">
        <v>169</v>
      </c>
      <c r="H101" s="268" t="s">
        <v>153</v>
      </c>
      <c r="I101" s="146"/>
      <c r="J101" s="319"/>
      <c r="K101" s="319"/>
      <c r="L101" s="375">
        <f>K101+J101+I101</f>
        <v>0</v>
      </c>
      <c r="M101" s="145">
        <v>1</v>
      </c>
      <c r="N101" s="352"/>
      <c r="O101" s="349"/>
      <c r="P101" s="379">
        <f>SUM(M101:O101)</f>
        <v>1</v>
      </c>
      <c r="Q101" s="380"/>
      <c r="R101" s="349"/>
      <c r="S101" s="349"/>
      <c r="T101" s="353">
        <f>Q101+R101+S101</f>
        <v>0</v>
      </c>
      <c r="U101" s="380"/>
      <c r="V101" s="352"/>
      <c r="W101" s="352"/>
      <c r="X101" s="353">
        <f>U101+V101+W101</f>
        <v>0</v>
      </c>
      <c r="Y101" s="380"/>
      <c r="Z101" s="352"/>
      <c r="AA101" s="352"/>
      <c r="AB101" s="353">
        <f>Y101+Z101+AA101</f>
        <v>0</v>
      </c>
      <c r="AC101" s="380"/>
      <c r="AD101" s="352"/>
      <c r="AE101" s="352"/>
      <c r="AF101" s="353">
        <f>AC101+AD101+AE101</f>
        <v>0</v>
      </c>
      <c r="AG101" s="380"/>
      <c r="AH101" s="352"/>
      <c r="AI101" s="352"/>
      <c r="AJ101" s="353">
        <f>AG101+AH101+AI101</f>
        <v>0</v>
      </c>
      <c r="AK101" s="381">
        <f>AJ101+AF101+AB101+X101+T101+P101+L101</f>
        <v>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5" ht="71.25" thickBot="1">
      <c r="A102" s="33">
        <f>A101+1</f>
        <v>10</v>
      </c>
      <c r="B102" s="47" t="s">
        <v>608</v>
      </c>
      <c r="C102" s="47">
        <v>1994</v>
      </c>
      <c r="D102" s="47" t="s">
        <v>10</v>
      </c>
      <c r="E102" s="480" t="s">
        <v>609</v>
      </c>
      <c r="F102" s="276" t="s">
        <v>610</v>
      </c>
      <c r="G102" s="33" t="s">
        <v>611</v>
      </c>
      <c r="H102" s="189" t="s">
        <v>612</v>
      </c>
      <c r="I102" s="146"/>
      <c r="J102" s="319"/>
      <c r="K102" s="319"/>
      <c r="L102" s="375">
        <f>K102+J102+I102</f>
        <v>0</v>
      </c>
      <c r="M102" s="145">
        <v>1</v>
      </c>
      <c r="N102" s="352"/>
      <c r="O102" s="349"/>
      <c r="P102" s="379">
        <f>SUM(M102:O102)</f>
        <v>1</v>
      </c>
      <c r="Q102" s="380"/>
      <c r="R102" s="349"/>
      <c r="S102" s="349"/>
      <c r="T102" s="353">
        <f>Q102+R102+S102</f>
        <v>0</v>
      </c>
      <c r="U102" s="380"/>
      <c r="V102" s="352"/>
      <c r="W102" s="352"/>
      <c r="X102" s="353">
        <f>U102+V102+W102</f>
        <v>0</v>
      </c>
      <c r="Y102" s="380"/>
      <c r="Z102" s="352"/>
      <c r="AA102" s="352"/>
      <c r="AB102" s="353">
        <f>Y102+Z102+AA102</f>
        <v>0</v>
      </c>
      <c r="AC102" s="380"/>
      <c r="AD102" s="352"/>
      <c r="AE102" s="352"/>
      <c r="AF102" s="353">
        <f>AC102+AD102+AE102</f>
        <v>0</v>
      </c>
      <c r="AG102" s="380"/>
      <c r="AH102" s="352"/>
      <c r="AI102" s="352"/>
      <c r="AJ102" s="353">
        <f>AG102+AH102+AI102</f>
        <v>0</v>
      </c>
      <c r="AK102" s="381">
        <f>AJ102+AF102+AB102+X102+T102+P102+L102</f>
        <v>1</v>
      </c>
    </row>
    <row r="103" spans="1:255" ht="111">
      <c r="A103" s="33">
        <f>A102+1</f>
        <v>11</v>
      </c>
      <c r="B103" s="417" t="s">
        <v>192</v>
      </c>
      <c r="C103" s="417">
        <v>1986</v>
      </c>
      <c r="D103" s="417"/>
      <c r="E103" s="484" t="s">
        <v>303</v>
      </c>
      <c r="F103" s="463" t="s">
        <v>304</v>
      </c>
      <c r="G103" s="459" t="s">
        <v>195</v>
      </c>
      <c r="H103" s="459" t="s">
        <v>196</v>
      </c>
      <c r="I103" s="331">
        <v>1</v>
      </c>
      <c r="J103" s="331"/>
      <c r="K103" s="331"/>
      <c r="L103" s="375">
        <f>K103+J103+I103</f>
        <v>1</v>
      </c>
      <c r="M103" s="352"/>
      <c r="N103" s="352"/>
      <c r="O103" s="352"/>
      <c r="P103" s="379">
        <f>SUM(M103:O103)</f>
        <v>0</v>
      </c>
      <c r="Q103" s="380"/>
      <c r="R103" s="349"/>
      <c r="S103" s="349"/>
      <c r="T103" s="353">
        <f>Q103+R103+S103</f>
        <v>0</v>
      </c>
      <c r="U103" s="380"/>
      <c r="V103" s="352"/>
      <c r="W103" s="352"/>
      <c r="X103" s="353">
        <f>U103+V103+W103</f>
        <v>0</v>
      </c>
      <c r="Y103" s="380"/>
      <c r="Z103" s="352"/>
      <c r="AA103" s="352"/>
      <c r="AB103" s="353">
        <f>Y103+Z103+AA103</f>
        <v>0</v>
      </c>
      <c r="AC103" s="380"/>
      <c r="AD103" s="352"/>
      <c r="AE103" s="352"/>
      <c r="AF103" s="353">
        <f>AC103+AD103+AE103</f>
        <v>0</v>
      </c>
      <c r="AG103" s="380"/>
      <c r="AH103" s="352"/>
      <c r="AI103" s="352"/>
      <c r="AJ103" s="353">
        <f>AG103+AH103+AI103</f>
        <v>0</v>
      </c>
      <c r="AK103" s="381">
        <f>AJ103+AF103+AB103+X103+T103+P103+L103</f>
        <v>1</v>
      </c>
    </row>
  </sheetData>
  <sortState ref="B8:AK103">
    <sortCondition descending="1" ref="AK8:AK103"/>
  </sortState>
  <mergeCells count="28">
    <mergeCell ref="A1:L1"/>
    <mergeCell ref="A2:L2"/>
    <mergeCell ref="A3:L3"/>
    <mergeCell ref="A5:L5"/>
    <mergeCell ref="F6:F7"/>
    <mergeCell ref="A6:A7"/>
    <mergeCell ref="B6:B7"/>
    <mergeCell ref="C6:C7"/>
    <mergeCell ref="I6:K6"/>
    <mergeCell ref="D6:D7"/>
    <mergeCell ref="E6:E7"/>
    <mergeCell ref="E4:H4"/>
    <mergeCell ref="AK6:AK7"/>
    <mergeCell ref="P6:P7"/>
    <mergeCell ref="AC6:AE6"/>
    <mergeCell ref="AF6:AF7"/>
    <mergeCell ref="AG6:AI6"/>
    <mergeCell ref="Q6:S6"/>
    <mergeCell ref="AB6:AB7"/>
    <mergeCell ref="T6:T7"/>
    <mergeCell ref="AJ6:AJ7"/>
    <mergeCell ref="X6:X7"/>
    <mergeCell ref="Y6:AA6"/>
    <mergeCell ref="M6:O6"/>
    <mergeCell ref="H6:H7"/>
    <mergeCell ref="G6:G7"/>
    <mergeCell ref="L6:L7"/>
    <mergeCell ref="U6:W6"/>
  </mergeCells>
  <pageMargins left="0.19685039370078741" right="0.11811023622047245" top="0.19685039370078741" bottom="0.19685039370078741" header="0.31496062992125984" footer="0.31496062992125984"/>
  <pageSetup paperSize="9" scale="18" fitToHeight="0" orientation="landscape" r:id="rId1"/>
  <rowBreaks count="1" manualBreakCount="1">
    <brk id="73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06"/>
  <sheetViews>
    <sheetView view="pageBreakPreview" topLeftCell="A88" zoomScale="26" zoomScaleNormal="39" zoomScaleSheetLayoutView="26" workbookViewId="0">
      <selection activeCell="A2" sqref="A2:M2"/>
    </sheetView>
  </sheetViews>
  <sheetFormatPr defaultRowHeight="33.75"/>
  <cols>
    <col min="1" max="1" width="17.140625" style="1" customWidth="1"/>
    <col min="2" max="2" width="1.7109375" style="1" hidden="1" customWidth="1"/>
    <col min="3" max="3" width="65.28515625" style="2" customWidth="1"/>
    <col min="4" max="4" width="15.7109375" style="1" customWidth="1"/>
    <col min="5" max="5" width="20.140625" style="1" customWidth="1"/>
    <col min="6" max="7" width="46.140625" style="1" customWidth="1"/>
    <col min="8" max="8" width="43.7109375" style="1" customWidth="1"/>
    <col min="9" max="9" width="35.85546875" style="1" customWidth="1"/>
    <col min="10" max="10" width="14.28515625" style="1" customWidth="1"/>
    <col min="11" max="11" width="19.85546875" style="1" customWidth="1"/>
    <col min="12" max="12" width="16.28515625" style="1" customWidth="1"/>
    <col min="13" max="13" width="19.85546875" style="1" customWidth="1"/>
    <col min="14" max="14" width="22.140625" customWidth="1"/>
    <col min="15" max="15" width="17.7109375" customWidth="1"/>
    <col min="16" max="16" width="19.140625" customWidth="1"/>
    <col min="17" max="17" width="19.42578125" customWidth="1"/>
    <col min="18" max="18" width="19.140625" customWidth="1"/>
    <col min="19" max="19" width="21.7109375" customWidth="1"/>
    <col min="20" max="20" width="18" customWidth="1"/>
    <col min="21" max="21" width="16.7109375" customWidth="1"/>
    <col min="22" max="22" width="14.5703125" customWidth="1"/>
    <col min="23" max="23" width="13.5703125" customWidth="1"/>
    <col min="24" max="24" width="16" customWidth="1"/>
    <col min="25" max="25" width="16.7109375" customWidth="1"/>
    <col min="26" max="26" width="14.5703125" customWidth="1"/>
    <col min="27" max="27" width="13.5703125" customWidth="1"/>
    <col min="28" max="28" width="11.7109375" bestFit="1" customWidth="1"/>
    <col min="29" max="29" width="15.5703125" customWidth="1"/>
    <col min="30" max="30" width="14.5703125" customWidth="1"/>
    <col min="31" max="31" width="13.5703125" customWidth="1"/>
    <col min="32" max="32" width="12.5703125" bestFit="1" customWidth="1"/>
    <col min="33" max="33" width="15.5703125" customWidth="1"/>
    <col min="34" max="34" width="14.5703125" customWidth="1"/>
    <col min="35" max="35" width="13.5703125" customWidth="1"/>
    <col min="36" max="36" width="12.5703125" bestFit="1" customWidth="1"/>
    <col min="37" max="37" width="15.5703125" customWidth="1"/>
    <col min="38" max="38" width="20.85546875" style="143" customWidth="1"/>
  </cols>
  <sheetData>
    <row r="1" spans="1:38" ht="85.5" customHeight="1">
      <c r="A1" s="668" t="s">
        <v>16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</row>
    <row r="2" spans="1:38">
      <c r="A2" s="658"/>
      <c r="B2" s="658"/>
      <c r="C2" s="658"/>
      <c r="D2" s="658"/>
      <c r="E2" s="658"/>
      <c r="F2" s="658"/>
      <c r="G2" s="658"/>
      <c r="H2" s="658"/>
      <c r="I2" s="658"/>
      <c r="J2" s="659"/>
      <c r="K2" s="659"/>
      <c r="L2" s="659"/>
      <c r="M2" s="660"/>
    </row>
    <row r="3" spans="1:38" ht="64.5" customHeight="1">
      <c r="A3" s="644" t="s">
        <v>890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</row>
    <row r="4" spans="1:38">
      <c r="A4" s="657"/>
      <c r="B4" s="658"/>
      <c r="C4" s="658"/>
      <c r="D4" s="658"/>
      <c r="E4" s="658"/>
      <c r="F4" s="658"/>
      <c r="G4" s="658"/>
      <c r="H4" s="658"/>
      <c r="I4" s="658"/>
      <c r="J4" s="659"/>
      <c r="K4" s="659"/>
      <c r="L4" s="659"/>
      <c r="M4" s="660"/>
    </row>
    <row r="5" spans="1:38" ht="33.75" customHeight="1">
      <c r="A5" s="658" t="s">
        <v>1205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390"/>
      <c r="AE5" s="390"/>
      <c r="AF5" s="390"/>
      <c r="AG5" s="390"/>
      <c r="AH5" s="390"/>
      <c r="AI5" s="390"/>
      <c r="AJ5" s="390"/>
      <c r="AK5" s="390"/>
    </row>
    <row r="6" spans="1:38" ht="34.5" customHeight="1" thickBot="1">
      <c r="A6" s="669" t="s">
        <v>5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103"/>
      <c r="AE6" s="103"/>
      <c r="AF6" s="103"/>
      <c r="AG6" s="103"/>
      <c r="AH6" s="103"/>
      <c r="AI6" s="103"/>
      <c r="AJ6" s="103"/>
      <c r="AK6" s="103"/>
    </row>
    <row r="7" spans="1:38" ht="33.75" customHeight="1">
      <c r="A7" s="673" t="s">
        <v>23</v>
      </c>
      <c r="B7" s="634" t="s">
        <v>4</v>
      </c>
      <c r="C7" s="634" t="s">
        <v>1</v>
      </c>
      <c r="D7" s="634" t="s">
        <v>9</v>
      </c>
      <c r="E7" s="634" t="s">
        <v>7</v>
      </c>
      <c r="F7" s="634" t="s">
        <v>3</v>
      </c>
      <c r="G7" s="671" t="s">
        <v>61</v>
      </c>
      <c r="H7" s="634" t="s">
        <v>62</v>
      </c>
      <c r="I7" s="670" t="s">
        <v>338</v>
      </c>
      <c r="J7" s="641" t="s">
        <v>438</v>
      </c>
      <c r="K7" s="642"/>
      <c r="L7" s="643"/>
      <c r="M7" s="666" t="s">
        <v>456</v>
      </c>
      <c r="N7" s="663" t="s">
        <v>675</v>
      </c>
      <c r="O7" s="664"/>
      <c r="P7" s="665"/>
      <c r="Q7" s="666" t="s">
        <v>544</v>
      </c>
      <c r="R7" s="663" t="s">
        <v>790</v>
      </c>
      <c r="S7" s="664"/>
      <c r="T7" s="665"/>
      <c r="U7" s="666" t="s">
        <v>820</v>
      </c>
      <c r="V7" s="663" t="s">
        <v>970</v>
      </c>
      <c r="W7" s="664"/>
      <c r="X7" s="665"/>
      <c r="Y7" s="666" t="s">
        <v>926</v>
      </c>
      <c r="Z7" s="663" t="s">
        <v>1103</v>
      </c>
      <c r="AA7" s="664"/>
      <c r="AB7" s="665"/>
      <c r="AC7" s="666" t="s">
        <v>1085</v>
      </c>
      <c r="AD7" s="663" t="s">
        <v>1104</v>
      </c>
      <c r="AE7" s="664"/>
      <c r="AF7" s="665"/>
      <c r="AG7" s="666" t="s">
        <v>1090</v>
      </c>
      <c r="AH7" s="663" t="s">
        <v>1105</v>
      </c>
      <c r="AI7" s="664"/>
      <c r="AJ7" s="665"/>
      <c r="AK7" s="666" t="s">
        <v>1090</v>
      </c>
      <c r="AL7" s="661" t="s">
        <v>1206</v>
      </c>
    </row>
    <row r="8" spans="1:38" ht="33.75" customHeight="1">
      <c r="A8" s="674"/>
      <c r="B8" s="635"/>
      <c r="C8" s="635"/>
      <c r="D8" s="635"/>
      <c r="E8" s="635"/>
      <c r="F8" s="635"/>
      <c r="G8" s="672"/>
      <c r="H8" s="635"/>
      <c r="I8" s="637"/>
      <c r="J8" s="108" t="s">
        <v>453</v>
      </c>
      <c r="K8" s="109" t="s">
        <v>454</v>
      </c>
      <c r="L8" s="110" t="s">
        <v>458</v>
      </c>
      <c r="M8" s="667"/>
      <c r="N8" s="140" t="s">
        <v>530</v>
      </c>
      <c r="O8" s="109" t="s">
        <v>531</v>
      </c>
      <c r="P8" s="110" t="s">
        <v>532</v>
      </c>
      <c r="Q8" s="667"/>
      <c r="R8" s="140" t="s">
        <v>783</v>
      </c>
      <c r="S8" s="109" t="s">
        <v>784</v>
      </c>
      <c r="T8" s="110" t="s">
        <v>785</v>
      </c>
      <c r="U8" s="667"/>
      <c r="V8" s="164" t="s">
        <v>923</v>
      </c>
      <c r="W8" s="164" t="s">
        <v>924</v>
      </c>
      <c r="X8" s="164" t="s">
        <v>925</v>
      </c>
      <c r="Y8" s="667"/>
      <c r="Z8" s="164"/>
      <c r="AA8" s="164"/>
      <c r="AB8" s="164"/>
      <c r="AC8" s="667"/>
      <c r="AD8" s="164" t="s">
        <v>1240</v>
      </c>
      <c r="AE8" s="164" t="s">
        <v>1241</v>
      </c>
      <c r="AF8" s="164" t="s">
        <v>1219</v>
      </c>
      <c r="AG8" s="667"/>
      <c r="AH8" s="164" t="s">
        <v>1352</v>
      </c>
      <c r="AI8" s="164" t="s">
        <v>1350</v>
      </c>
      <c r="AJ8" s="164" t="s">
        <v>1369</v>
      </c>
      <c r="AK8" s="667"/>
      <c r="AL8" s="662"/>
    </row>
    <row r="9" spans="1:38" ht="111">
      <c r="A9" s="33">
        <f>A8+1</f>
        <v>1</v>
      </c>
      <c r="B9" s="28"/>
      <c r="C9" s="32" t="s">
        <v>94</v>
      </c>
      <c r="D9" s="33">
        <v>1998</v>
      </c>
      <c r="E9" s="33" t="s">
        <v>72</v>
      </c>
      <c r="F9" s="32" t="s">
        <v>107</v>
      </c>
      <c r="G9" s="295" t="s">
        <v>95</v>
      </c>
      <c r="H9" s="55" t="s">
        <v>96</v>
      </c>
      <c r="I9" s="56" t="s">
        <v>32</v>
      </c>
      <c r="J9" s="145">
        <v>7</v>
      </c>
      <c r="K9" s="146">
        <v>4</v>
      </c>
      <c r="L9" s="145">
        <v>3</v>
      </c>
      <c r="M9" s="147">
        <f>L9+K9+J9</f>
        <v>14</v>
      </c>
      <c r="N9" s="145">
        <v>11</v>
      </c>
      <c r="O9" s="352">
        <v>12</v>
      </c>
      <c r="P9" s="352">
        <v>13</v>
      </c>
      <c r="Q9" s="353">
        <f>P9+O9+N9</f>
        <v>36</v>
      </c>
      <c r="R9" s="145"/>
      <c r="S9" s="145"/>
      <c r="T9" s="145"/>
      <c r="U9" s="353">
        <f>T9+S9+R9</f>
        <v>0</v>
      </c>
      <c r="V9" s="145"/>
      <c r="W9" s="145"/>
      <c r="X9" s="145"/>
      <c r="Y9" s="353">
        <f>X9+W9+V9</f>
        <v>0</v>
      </c>
      <c r="Z9" s="145">
        <v>4</v>
      </c>
      <c r="AA9" s="145">
        <v>14</v>
      </c>
      <c r="AB9" s="145">
        <v>6</v>
      </c>
      <c r="AC9" s="353">
        <f>AB9+AA9+Z9</f>
        <v>24</v>
      </c>
      <c r="AD9" s="145"/>
      <c r="AE9" s="145"/>
      <c r="AF9" s="145"/>
      <c r="AG9" s="353">
        <f>AF9+AE9+AD9</f>
        <v>0</v>
      </c>
      <c r="AH9" s="145"/>
      <c r="AI9" s="145"/>
      <c r="AJ9" s="145"/>
      <c r="AK9" s="353">
        <f>AJ9+AI9+AH9</f>
        <v>0</v>
      </c>
      <c r="AL9" s="354">
        <f>Q9+M9+U9+Y9+AC9+AG9+AK9</f>
        <v>74</v>
      </c>
    </row>
    <row r="10" spans="1:38" ht="138.75">
      <c r="A10" s="33">
        <f>A9+1</f>
        <v>2</v>
      </c>
      <c r="B10" s="28"/>
      <c r="C10" s="395" t="s">
        <v>473</v>
      </c>
      <c r="D10" s="54">
        <v>1965</v>
      </c>
      <c r="E10" s="54" t="s">
        <v>13</v>
      </c>
      <c r="F10" s="395" t="s">
        <v>474</v>
      </c>
      <c r="G10" s="286" t="s">
        <v>682</v>
      </c>
      <c r="H10" s="419" t="s">
        <v>30</v>
      </c>
      <c r="I10" s="167" t="s">
        <v>476</v>
      </c>
      <c r="J10" s="145"/>
      <c r="K10" s="146"/>
      <c r="L10" s="145"/>
      <c r="M10" s="147">
        <f>L10+K10+J10</f>
        <v>0</v>
      </c>
      <c r="N10" s="145">
        <v>10</v>
      </c>
      <c r="O10" s="352">
        <v>13</v>
      </c>
      <c r="P10" s="352"/>
      <c r="Q10" s="353">
        <f>P10+O10+N10</f>
        <v>23</v>
      </c>
      <c r="R10" s="145">
        <v>12</v>
      </c>
      <c r="S10" s="145">
        <v>6</v>
      </c>
      <c r="T10" s="145"/>
      <c r="U10" s="353">
        <f>T10+S10+R10</f>
        <v>18</v>
      </c>
      <c r="V10" s="145"/>
      <c r="W10" s="145"/>
      <c r="X10" s="145"/>
      <c r="Y10" s="353">
        <f>X10+W10+V10</f>
        <v>0</v>
      </c>
      <c r="Z10" s="145"/>
      <c r="AA10" s="145"/>
      <c r="AB10" s="145"/>
      <c r="AC10" s="353">
        <f>AB10+AA10+Z10</f>
        <v>0</v>
      </c>
      <c r="AD10" s="145">
        <v>3</v>
      </c>
      <c r="AE10" s="145">
        <v>10</v>
      </c>
      <c r="AF10" s="145">
        <v>14</v>
      </c>
      <c r="AG10" s="353">
        <f>AF10+AE10+AD10</f>
        <v>27</v>
      </c>
      <c r="AH10" s="145"/>
      <c r="AI10" s="145"/>
      <c r="AJ10" s="145"/>
      <c r="AK10" s="353">
        <f>AJ10+AI10+AH10</f>
        <v>0</v>
      </c>
      <c r="AL10" s="354">
        <f>Q10+M10+U10+Y10+AC10+AG10+AK10</f>
        <v>68</v>
      </c>
    </row>
    <row r="11" spans="1:38" ht="133.5" customHeight="1">
      <c r="A11" s="33">
        <f t="shared" ref="A11:A74" si="0">A10+1</f>
        <v>3</v>
      </c>
      <c r="B11" s="28"/>
      <c r="C11" s="32" t="s">
        <v>247</v>
      </c>
      <c r="D11" s="33">
        <v>1970</v>
      </c>
      <c r="E11" s="33" t="s">
        <v>11</v>
      </c>
      <c r="F11" s="32" t="s">
        <v>684</v>
      </c>
      <c r="G11" s="37" t="s">
        <v>951</v>
      </c>
      <c r="H11" s="615" t="s">
        <v>169</v>
      </c>
      <c r="I11" s="805" t="s">
        <v>14</v>
      </c>
      <c r="J11" s="145"/>
      <c r="K11" s="146"/>
      <c r="L11" s="145"/>
      <c r="M11" s="147">
        <f>L11+K11+J11</f>
        <v>0</v>
      </c>
      <c r="N11" s="145">
        <v>6</v>
      </c>
      <c r="O11" s="352"/>
      <c r="P11" s="352">
        <v>4</v>
      </c>
      <c r="Q11" s="353">
        <f>P11+O11+N11</f>
        <v>10</v>
      </c>
      <c r="R11" s="145"/>
      <c r="S11" s="145"/>
      <c r="T11" s="145"/>
      <c r="U11" s="353">
        <f>T11+S11+R11</f>
        <v>0</v>
      </c>
      <c r="V11" s="145">
        <v>7</v>
      </c>
      <c r="W11" s="145">
        <v>8</v>
      </c>
      <c r="X11" s="145">
        <v>3</v>
      </c>
      <c r="Y11" s="353">
        <f>X11+W11+V11</f>
        <v>18</v>
      </c>
      <c r="Z11" s="145">
        <v>10</v>
      </c>
      <c r="AA11" s="145">
        <v>13</v>
      </c>
      <c r="AB11" s="145">
        <v>15</v>
      </c>
      <c r="AC11" s="353">
        <f>AB11+AA11+Z11</f>
        <v>38</v>
      </c>
      <c r="AD11" s="145"/>
      <c r="AE11" s="145"/>
      <c r="AF11" s="145"/>
      <c r="AG11" s="353">
        <f>AF11+AE11+AD11</f>
        <v>0</v>
      </c>
      <c r="AH11" s="145"/>
      <c r="AI11" s="145"/>
      <c r="AJ11" s="145"/>
      <c r="AK11" s="353">
        <f>AJ11+AI11+AH11</f>
        <v>0</v>
      </c>
      <c r="AL11" s="354">
        <f>Q11+M11+U11+Y11+AC11+AG11+AK11</f>
        <v>66</v>
      </c>
    </row>
    <row r="12" spans="1:38" ht="166.5">
      <c r="A12" s="33">
        <f t="shared" si="0"/>
        <v>4</v>
      </c>
      <c r="B12" s="28"/>
      <c r="C12" s="32" t="s">
        <v>950</v>
      </c>
      <c r="D12" s="33">
        <v>1998</v>
      </c>
      <c r="E12" s="40" t="s">
        <v>24</v>
      </c>
      <c r="F12" s="32" t="s">
        <v>257</v>
      </c>
      <c r="G12" s="37" t="s">
        <v>216</v>
      </c>
      <c r="H12" s="587" t="s">
        <v>30</v>
      </c>
      <c r="I12" s="805" t="s">
        <v>199</v>
      </c>
      <c r="J12" s="145"/>
      <c r="K12" s="146"/>
      <c r="L12" s="145"/>
      <c r="M12" s="147">
        <f>L12+K12+J12</f>
        <v>0</v>
      </c>
      <c r="N12" s="145"/>
      <c r="O12" s="352"/>
      <c r="P12" s="352"/>
      <c r="Q12" s="353">
        <f>P12+O12+N12</f>
        <v>0</v>
      </c>
      <c r="R12" s="145"/>
      <c r="S12" s="145"/>
      <c r="T12" s="145"/>
      <c r="U12" s="353">
        <f>T12+S12+R12</f>
        <v>0</v>
      </c>
      <c r="V12" s="145">
        <v>8</v>
      </c>
      <c r="W12" s="145"/>
      <c r="X12" s="145">
        <v>8</v>
      </c>
      <c r="Y12" s="353">
        <f>X12+W12+V12</f>
        <v>16</v>
      </c>
      <c r="Z12" s="145">
        <v>7</v>
      </c>
      <c r="AA12" s="145">
        <v>10</v>
      </c>
      <c r="AB12" s="145">
        <v>4</v>
      </c>
      <c r="AC12" s="353">
        <f>AB12+AA12+Z12</f>
        <v>21</v>
      </c>
      <c r="AD12" s="145">
        <v>12</v>
      </c>
      <c r="AE12" s="145">
        <v>7</v>
      </c>
      <c r="AF12" s="145">
        <v>6</v>
      </c>
      <c r="AG12" s="353">
        <f>AF12+AE12+AD12</f>
        <v>25</v>
      </c>
      <c r="AH12" s="145"/>
      <c r="AI12" s="145"/>
      <c r="AJ12" s="145"/>
      <c r="AK12" s="353">
        <f>AJ12+AI12+AH12</f>
        <v>0</v>
      </c>
      <c r="AL12" s="354">
        <f>Q12+M12+U12+Y12+AC12+AG12+AK12</f>
        <v>62</v>
      </c>
    </row>
    <row r="13" spans="1:38" ht="111">
      <c r="A13" s="33">
        <f t="shared" si="0"/>
        <v>5</v>
      </c>
      <c r="B13" s="28"/>
      <c r="C13" s="59" t="s">
        <v>952</v>
      </c>
      <c r="D13" s="54">
        <v>1997</v>
      </c>
      <c r="E13" s="60" t="s">
        <v>72</v>
      </c>
      <c r="F13" s="59" t="s">
        <v>953</v>
      </c>
      <c r="G13" s="286" t="s">
        <v>954</v>
      </c>
      <c r="H13" s="369" t="s">
        <v>955</v>
      </c>
      <c r="I13" s="804" t="s">
        <v>956</v>
      </c>
      <c r="J13" s="146"/>
      <c r="K13" s="146"/>
      <c r="L13" s="146"/>
      <c r="M13" s="147">
        <f>L13+K13+J13</f>
        <v>0</v>
      </c>
      <c r="N13" s="355"/>
      <c r="O13" s="355"/>
      <c r="P13" s="355"/>
      <c r="Q13" s="353">
        <f>P13+O13+N13</f>
        <v>0</v>
      </c>
      <c r="R13" s="355"/>
      <c r="S13" s="355"/>
      <c r="T13" s="355"/>
      <c r="U13" s="353">
        <f>T13+S13+R13</f>
        <v>0</v>
      </c>
      <c r="V13" s="145">
        <v>6</v>
      </c>
      <c r="W13" s="145">
        <v>7</v>
      </c>
      <c r="X13" s="145"/>
      <c r="Y13" s="353">
        <f>X13+W13+V13</f>
        <v>13</v>
      </c>
      <c r="Z13" s="145">
        <v>8</v>
      </c>
      <c r="AA13" s="145">
        <v>3</v>
      </c>
      <c r="AB13" s="145">
        <v>14</v>
      </c>
      <c r="AC13" s="353">
        <f>AB13+AA13+Z13</f>
        <v>25</v>
      </c>
      <c r="AD13" s="145">
        <v>4</v>
      </c>
      <c r="AE13" s="145">
        <v>9</v>
      </c>
      <c r="AF13" s="145">
        <v>7</v>
      </c>
      <c r="AG13" s="353">
        <f>AF13+AE13+AD13</f>
        <v>20</v>
      </c>
      <c r="AH13" s="145"/>
      <c r="AI13" s="145"/>
      <c r="AJ13" s="145"/>
      <c r="AK13" s="353">
        <f>AJ13+AI13+AH13</f>
        <v>0</v>
      </c>
      <c r="AL13" s="354">
        <f>Q13+M13+U13+Y13+AC13+AG13+AK13</f>
        <v>58</v>
      </c>
    </row>
    <row r="14" spans="1:38" ht="83.25">
      <c r="A14" s="33">
        <f t="shared" si="0"/>
        <v>6</v>
      </c>
      <c r="B14" s="28"/>
      <c r="C14" s="395" t="s">
        <v>521</v>
      </c>
      <c r="D14" s="54">
        <v>1996</v>
      </c>
      <c r="E14" s="54" t="s">
        <v>15</v>
      </c>
      <c r="F14" s="395" t="s">
        <v>644</v>
      </c>
      <c r="G14" s="286" t="s">
        <v>710</v>
      </c>
      <c r="H14" s="419" t="s">
        <v>152</v>
      </c>
      <c r="I14" s="475" t="s">
        <v>153</v>
      </c>
      <c r="J14" s="145"/>
      <c r="K14" s="146"/>
      <c r="L14" s="145"/>
      <c r="M14" s="147">
        <f>L14+K14+J14</f>
        <v>0</v>
      </c>
      <c r="N14" s="145"/>
      <c r="O14" s="352">
        <v>11</v>
      </c>
      <c r="P14" s="352"/>
      <c r="Q14" s="353">
        <f>P14+O14+N14</f>
        <v>11</v>
      </c>
      <c r="R14" s="352">
        <v>13</v>
      </c>
      <c r="S14" s="352">
        <v>13</v>
      </c>
      <c r="T14" s="352">
        <v>10</v>
      </c>
      <c r="U14" s="353">
        <f>T14+S14+R14</f>
        <v>36</v>
      </c>
      <c r="V14" s="145"/>
      <c r="W14" s="145"/>
      <c r="X14" s="145"/>
      <c r="Y14" s="353">
        <f>X14+W14+V14</f>
        <v>0</v>
      </c>
      <c r="Z14" s="145"/>
      <c r="AA14" s="145"/>
      <c r="AB14" s="145"/>
      <c r="AC14" s="353">
        <f>AB14+AA14+Z14</f>
        <v>0</v>
      </c>
      <c r="AD14" s="145"/>
      <c r="AE14" s="145"/>
      <c r="AF14" s="145"/>
      <c r="AG14" s="353">
        <f>AF14+AE14+AD14</f>
        <v>0</v>
      </c>
      <c r="AH14" s="145"/>
      <c r="AI14" s="145"/>
      <c r="AJ14" s="145"/>
      <c r="AK14" s="353">
        <f>AJ14+AI14+AH14</f>
        <v>0</v>
      </c>
      <c r="AL14" s="354">
        <f>Q14+M14+U14+Y14+AC14+AG14+AK14</f>
        <v>47</v>
      </c>
    </row>
    <row r="15" spans="1:38" ht="166.5">
      <c r="A15" s="33">
        <f t="shared" si="0"/>
        <v>7</v>
      </c>
      <c r="B15" s="28"/>
      <c r="C15" s="32" t="s">
        <v>1122</v>
      </c>
      <c r="D15" s="33">
        <v>1988</v>
      </c>
      <c r="E15" s="33" t="s">
        <v>10</v>
      </c>
      <c r="F15" s="32" t="s">
        <v>1123</v>
      </c>
      <c r="G15" s="37" t="s">
        <v>1169</v>
      </c>
      <c r="H15" s="615" t="s">
        <v>30</v>
      </c>
      <c r="I15" s="805" t="s">
        <v>199</v>
      </c>
      <c r="J15" s="145"/>
      <c r="K15" s="146"/>
      <c r="L15" s="145"/>
      <c r="M15" s="147">
        <f>L15+K15+J15</f>
        <v>0</v>
      </c>
      <c r="N15" s="145"/>
      <c r="O15" s="352"/>
      <c r="P15" s="352"/>
      <c r="Q15" s="353">
        <f>P15+O15+N15</f>
        <v>0</v>
      </c>
      <c r="R15" s="145"/>
      <c r="S15" s="145"/>
      <c r="T15" s="145"/>
      <c r="U15" s="353">
        <f>T15+S15+R15</f>
        <v>0</v>
      </c>
      <c r="V15" s="145"/>
      <c r="W15" s="145"/>
      <c r="X15" s="145"/>
      <c r="Y15" s="353">
        <f>X15+W15+V15</f>
        <v>0</v>
      </c>
      <c r="Z15" s="145">
        <v>12</v>
      </c>
      <c r="AA15" s="145">
        <v>15</v>
      </c>
      <c r="AB15" s="145">
        <v>16</v>
      </c>
      <c r="AC15" s="353">
        <f>AB15+AA15+Z15</f>
        <v>43</v>
      </c>
      <c r="AD15" s="145"/>
      <c r="AE15" s="145"/>
      <c r="AF15" s="145"/>
      <c r="AG15" s="353">
        <f>AF15+AE15+AD15</f>
        <v>0</v>
      </c>
      <c r="AH15" s="145"/>
      <c r="AI15" s="145"/>
      <c r="AJ15" s="145"/>
      <c r="AK15" s="353">
        <f>AJ15+AI15+AH15</f>
        <v>0</v>
      </c>
      <c r="AL15" s="354">
        <f>Q15+M15+U15+Y15+AC15+AG15+AK15</f>
        <v>43</v>
      </c>
    </row>
    <row r="16" spans="1:38" ht="138.75">
      <c r="A16" s="33">
        <f t="shared" si="0"/>
        <v>8</v>
      </c>
      <c r="B16" s="28"/>
      <c r="C16" s="395" t="s">
        <v>97</v>
      </c>
      <c r="D16" s="54">
        <f>2014-17</f>
        <v>1997</v>
      </c>
      <c r="E16" s="54" t="s">
        <v>29</v>
      </c>
      <c r="F16" s="395" t="s">
        <v>98</v>
      </c>
      <c r="G16" s="398" t="s">
        <v>361</v>
      </c>
      <c r="H16" s="399" t="s">
        <v>77</v>
      </c>
      <c r="I16" s="400" t="s">
        <v>51</v>
      </c>
      <c r="J16" s="145">
        <v>12</v>
      </c>
      <c r="K16" s="146">
        <v>6</v>
      </c>
      <c r="L16" s="145">
        <v>4</v>
      </c>
      <c r="M16" s="147">
        <f>L16+K16+J16</f>
        <v>22</v>
      </c>
      <c r="N16" s="352">
        <v>16</v>
      </c>
      <c r="O16" s="352"/>
      <c r="P16" s="352"/>
      <c r="Q16" s="353">
        <f>P16+O16+N16</f>
        <v>16</v>
      </c>
      <c r="R16" s="145"/>
      <c r="S16" s="145"/>
      <c r="T16" s="145"/>
      <c r="U16" s="353">
        <f>T16+S16+R16</f>
        <v>0</v>
      </c>
      <c r="V16" s="145"/>
      <c r="W16" s="145"/>
      <c r="X16" s="145"/>
      <c r="Y16" s="353">
        <f>X16+W16+V16</f>
        <v>0</v>
      </c>
      <c r="Z16" s="145"/>
      <c r="AA16" s="145"/>
      <c r="AB16" s="145"/>
      <c r="AC16" s="353">
        <f>AB16+AA16+Z16</f>
        <v>0</v>
      </c>
      <c r="AD16" s="145"/>
      <c r="AE16" s="145"/>
      <c r="AF16" s="145"/>
      <c r="AG16" s="353">
        <f>AF16+AE16+AD16</f>
        <v>0</v>
      </c>
      <c r="AH16" s="145"/>
      <c r="AI16" s="145"/>
      <c r="AJ16" s="145"/>
      <c r="AK16" s="353">
        <f>AJ16+AI16+AH16</f>
        <v>0</v>
      </c>
      <c r="AL16" s="354">
        <f>Q16+M16+U16+Y16+AC16+AG16+AK16</f>
        <v>38</v>
      </c>
    </row>
    <row r="17" spans="1:38" ht="194.25">
      <c r="A17" s="33">
        <f t="shared" si="0"/>
        <v>9</v>
      </c>
      <c r="B17" s="28"/>
      <c r="C17" s="395" t="s">
        <v>885</v>
      </c>
      <c r="D17" s="54"/>
      <c r="E17" s="54" t="s">
        <v>13</v>
      </c>
      <c r="F17" s="395" t="s">
        <v>849</v>
      </c>
      <c r="G17" s="286" t="s">
        <v>850</v>
      </c>
      <c r="H17" s="419" t="s">
        <v>36</v>
      </c>
      <c r="I17" s="560" t="s">
        <v>851</v>
      </c>
      <c r="J17" s="145"/>
      <c r="K17" s="146"/>
      <c r="L17" s="145"/>
      <c r="M17" s="147">
        <f>L17+K17+J17</f>
        <v>0</v>
      </c>
      <c r="N17" s="352"/>
      <c r="O17" s="352"/>
      <c r="P17" s="352"/>
      <c r="Q17" s="353">
        <f>P17+O17+N17</f>
        <v>0</v>
      </c>
      <c r="R17" s="145">
        <v>11</v>
      </c>
      <c r="S17" s="145">
        <v>2</v>
      </c>
      <c r="T17" s="145"/>
      <c r="U17" s="353">
        <f>T17+S17+R17</f>
        <v>13</v>
      </c>
      <c r="V17" s="145"/>
      <c r="W17" s="145"/>
      <c r="X17" s="145"/>
      <c r="Y17" s="353">
        <f>X17+W17+V17</f>
        <v>0</v>
      </c>
      <c r="Z17" s="145">
        <v>11</v>
      </c>
      <c r="AA17" s="145"/>
      <c r="AB17" s="145"/>
      <c r="AC17" s="353">
        <f>AB17+AA17+Z17</f>
        <v>11</v>
      </c>
      <c r="AD17" s="145">
        <v>14</v>
      </c>
      <c r="AE17" s="145"/>
      <c r="AF17" s="145"/>
      <c r="AG17" s="353">
        <f>AF17+AE17+AD17</f>
        <v>14</v>
      </c>
      <c r="AH17" s="145"/>
      <c r="AI17" s="145"/>
      <c r="AJ17" s="145"/>
      <c r="AK17" s="353">
        <f>AJ17+AI17+AH17</f>
        <v>0</v>
      </c>
      <c r="AL17" s="354">
        <f>Q17+M17+U17+Y17+AC17+AG17+AK17</f>
        <v>38</v>
      </c>
    </row>
    <row r="18" spans="1:38" ht="102.75" customHeight="1">
      <c r="A18" s="33">
        <f t="shared" si="0"/>
        <v>10</v>
      </c>
      <c r="B18" s="28"/>
      <c r="C18" s="59" t="s">
        <v>1258</v>
      </c>
      <c r="D18" s="54">
        <v>1994</v>
      </c>
      <c r="E18" s="60" t="s">
        <v>27</v>
      </c>
      <c r="F18" s="59" t="s">
        <v>1259</v>
      </c>
      <c r="G18" s="286" t="s">
        <v>1259</v>
      </c>
      <c r="H18" s="419" t="s">
        <v>74</v>
      </c>
      <c r="I18" s="591" t="s">
        <v>75</v>
      </c>
      <c r="J18" s="145"/>
      <c r="K18" s="146"/>
      <c r="L18" s="145"/>
      <c r="M18" s="147">
        <f>L18+K18+J18</f>
        <v>0</v>
      </c>
      <c r="N18" s="145"/>
      <c r="O18" s="333"/>
      <c r="P18" s="333"/>
      <c r="Q18" s="353">
        <f>P18+O18+N18</f>
        <v>0</v>
      </c>
      <c r="R18" s="145"/>
      <c r="S18" s="148"/>
      <c r="T18" s="145"/>
      <c r="U18" s="353">
        <f>T18+S18+R18</f>
        <v>0</v>
      </c>
      <c r="V18" s="145"/>
      <c r="W18" s="145"/>
      <c r="X18" s="145"/>
      <c r="Y18" s="353">
        <f>X18+W18+V18</f>
        <v>0</v>
      </c>
      <c r="Z18" s="145"/>
      <c r="AA18" s="145"/>
      <c r="AB18" s="145"/>
      <c r="AC18" s="353">
        <f>AB18+AA18+Z18</f>
        <v>0</v>
      </c>
      <c r="AD18" s="145">
        <v>15</v>
      </c>
      <c r="AE18" s="145">
        <v>11</v>
      </c>
      <c r="AF18" s="145">
        <v>9</v>
      </c>
      <c r="AG18" s="353">
        <f>AF18+AE18+AD18</f>
        <v>35</v>
      </c>
      <c r="AH18" s="145"/>
      <c r="AI18" s="145"/>
      <c r="AJ18" s="145"/>
      <c r="AK18" s="353">
        <f>AJ18+AI18+AH18</f>
        <v>0</v>
      </c>
      <c r="AL18" s="354">
        <f>Q18+M18+U18+Y18+AC18+AG18+AK18</f>
        <v>35</v>
      </c>
    </row>
    <row r="19" spans="1:38" ht="76.5">
      <c r="A19" s="33">
        <f t="shared" si="0"/>
        <v>11</v>
      </c>
      <c r="B19" s="28"/>
      <c r="C19" s="59" t="s">
        <v>1261</v>
      </c>
      <c r="D19" s="54">
        <v>1980</v>
      </c>
      <c r="E19" s="60" t="s">
        <v>10</v>
      </c>
      <c r="F19" s="59" t="s">
        <v>1262</v>
      </c>
      <c r="G19" s="286" t="s">
        <v>1263</v>
      </c>
      <c r="H19" s="155" t="s">
        <v>1264</v>
      </c>
      <c r="I19" s="591" t="s">
        <v>14</v>
      </c>
      <c r="J19" s="145"/>
      <c r="K19" s="146"/>
      <c r="L19" s="145"/>
      <c r="M19" s="147">
        <f>L19+K19+J19</f>
        <v>0</v>
      </c>
      <c r="N19" s="145"/>
      <c r="O19" s="333"/>
      <c r="P19" s="333"/>
      <c r="Q19" s="353">
        <f>P19+O19+N19</f>
        <v>0</v>
      </c>
      <c r="R19" s="145"/>
      <c r="S19" s="148"/>
      <c r="T19" s="145"/>
      <c r="U19" s="353">
        <f>T19+S19+R19</f>
        <v>0</v>
      </c>
      <c r="V19" s="145"/>
      <c r="W19" s="145"/>
      <c r="X19" s="145"/>
      <c r="Y19" s="353">
        <f>X19+W19+V19</f>
        <v>0</v>
      </c>
      <c r="Z19" s="145"/>
      <c r="AA19" s="145"/>
      <c r="AB19" s="145"/>
      <c r="AC19" s="353">
        <f>AB19+AA19+Z19</f>
        <v>0</v>
      </c>
      <c r="AD19" s="145">
        <v>10</v>
      </c>
      <c r="AE19" s="145">
        <v>3</v>
      </c>
      <c r="AF19" s="145">
        <v>8</v>
      </c>
      <c r="AG19" s="353">
        <f>AF19+AE19+AD19</f>
        <v>21</v>
      </c>
      <c r="AH19" s="145">
        <v>11</v>
      </c>
      <c r="AI19" s="145"/>
      <c r="AJ19" s="145"/>
      <c r="AK19" s="353">
        <f>AJ19+AI19+AH19</f>
        <v>11</v>
      </c>
      <c r="AL19" s="354">
        <f>Q19+M19+U19+Y19+AC19+AG19+AK19</f>
        <v>32</v>
      </c>
    </row>
    <row r="20" spans="1:38" ht="138.75">
      <c r="A20" s="33">
        <f t="shared" si="0"/>
        <v>12</v>
      </c>
      <c r="B20" s="28"/>
      <c r="C20" s="395" t="s">
        <v>685</v>
      </c>
      <c r="D20" s="54">
        <v>1968</v>
      </c>
      <c r="E20" s="54" t="s">
        <v>13</v>
      </c>
      <c r="F20" s="395" t="s">
        <v>678</v>
      </c>
      <c r="G20" s="286" t="s">
        <v>679</v>
      </c>
      <c r="H20" s="419" t="s">
        <v>657</v>
      </c>
      <c r="I20" s="167" t="s">
        <v>658</v>
      </c>
      <c r="J20" s="145"/>
      <c r="K20" s="146"/>
      <c r="L20" s="145"/>
      <c r="M20" s="147">
        <f>L20+K20+J20</f>
        <v>0</v>
      </c>
      <c r="N20" s="145">
        <v>5</v>
      </c>
      <c r="O20" s="352">
        <v>7</v>
      </c>
      <c r="P20" s="352"/>
      <c r="Q20" s="353">
        <f>P20+O20+N20</f>
        <v>12</v>
      </c>
      <c r="R20" s="145"/>
      <c r="S20" s="145"/>
      <c r="T20" s="145"/>
      <c r="U20" s="353">
        <f>T20+S20+R20</f>
        <v>0</v>
      </c>
      <c r="V20" s="145"/>
      <c r="W20" s="145">
        <v>6</v>
      </c>
      <c r="X20" s="145"/>
      <c r="Y20" s="353">
        <f>X20+W20+V20</f>
        <v>6</v>
      </c>
      <c r="Z20" s="145">
        <v>5</v>
      </c>
      <c r="AA20" s="145">
        <v>9</v>
      </c>
      <c r="AB20" s="145"/>
      <c r="AC20" s="353">
        <f>AB20+AA20+Z20</f>
        <v>14</v>
      </c>
      <c r="AD20" s="145"/>
      <c r="AE20" s="145"/>
      <c r="AF20" s="145"/>
      <c r="AG20" s="353">
        <f>AF20+AE20+AD20</f>
        <v>0</v>
      </c>
      <c r="AH20" s="145"/>
      <c r="AI20" s="145"/>
      <c r="AJ20" s="145"/>
      <c r="AK20" s="353">
        <f>AJ20+AI20+AH20</f>
        <v>0</v>
      </c>
      <c r="AL20" s="354">
        <f>Q20+M20+U20+Y20+AC20+AG20+AK20</f>
        <v>32</v>
      </c>
    </row>
    <row r="21" spans="1:38" ht="138.75">
      <c r="A21" s="33">
        <f t="shared" si="0"/>
        <v>13</v>
      </c>
      <c r="B21" s="28"/>
      <c r="C21" s="395" t="s">
        <v>839</v>
      </c>
      <c r="D21" s="54">
        <v>1971</v>
      </c>
      <c r="E21" s="54" t="s">
        <v>11</v>
      </c>
      <c r="F21" s="395" t="s">
        <v>840</v>
      </c>
      <c r="G21" s="286" t="s">
        <v>841</v>
      </c>
      <c r="H21" s="419" t="s">
        <v>842</v>
      </c>
      <c r="I21" s="304" t="s">
        <v>843</v>
      </c>
      <c r="J21" s="145"/>
      <c r="K21" s="146"/>
      <c r="L21" s="145"/>
      <c r="M21" s="147">
        <f>L21+K21+J21</f>
        <v>0</v>
      </c>
      <c r="N21" s="145"/>
      <c r="O21" s="333"/>
      <c r="P21" s="333"/>
      <c r="Q21" s="353">
        <f>P21+O21+N21</f>
        <v>0</v>
      </c>
      <c r="R21" s="145">
        <v>9</v>
      </c>
      <c r="S21" s="148">
        <v>12</v>
      </c>
      <c r="T21" s="145">
        <v>6</v>
      </c>
      <c r="U21" s="353">
        <f>T21+S21+R21</f>
        <v>27</v>
      </c>
      <c r="V21" s="145"/>
      <c r="W21" s="145"/>
      <c r="X21" s="145">
        <v>4</v>
      </c>
      <c r="Y21" s="353">
        <f>X21+W21+V21</f>
        <v>4</v>
      </c>
      <c r="Z21" s="145"/>
      <c r="AA21" s="145"/>
      <c r="AB21" s="145"/>
      <c r="AC21" s="353">
        <f>AB21+AA21+Z21</f>
        <v>0</v>
      </c>
      <c r="AD21" s="145"/>
      <c r="AE21" s="145"/>
      <c r="AF21" s="145"/>
      <c r="AG21" s="353">
        <f>AF21+AE21+AD21</f>
        <v>0</v>
      </c>
      <c r="AH21" s="145"/>
      <c r="AI21" s="145"/>
      <c r="AJ21" s="145"/>
      <c r="AK21" s="353">
        <f>AJ21+AI21+AH21</f>
        <v>0</v>
      </c>
      <c r="AL21" s="354">
        <f>Q21+M21+U21+Y21+AC21+AG21+AK21</f>
        <v>31</v>
      </c>
    </row>
    <row r="22" spans="1:38" ht="149.25" customHeight="1">
      <c r="A22" s="33">
        <f t="shared" si="0"/>
        <v>14</v>
      </c>
      <c r="B22" s="28"/>
      <c r="C22" s="59" t="s">
        <v>960</v>
      </c>
      <c r="D22" s="54">
        <v>1985</v>
      </c>
      <c r="E22" s="60" t="s">
        <v>29</v>
      </c>
      <c r="F22" s="59" t="s">
        <v>961</v>
      </c>
      <c r="G22" s="286" t="s">
        <v>962</v>
      </c>
      <c r="H22" s="369" t="s">
        <v>578</v>
      </c>
      <c r="I22" s="804" t="s">
        <v>963</v>
      </c>
      <c r="J22" s="146"/>
      <c r="K22" s="146"/>
      <c r="L22" s="146"/>
      <c r="M22" s="147">
        <f>L22+K22+J22</f>
        <v>0</v>
      </c>
      <c r="N22" s="355"/>
      <c r="O22" s="355"/>
      <c r="P22" s="355"/>
      <c r="Q22" s="353">
        <f>P22+O22+N22</f>
        <v>0</v>
      </c>
      <c r="R22" s="355"/>
      <c r="S22" s="355"/>
      <c r="T22" s="355"/>
      <c r="U22" s="353">
        <f>T22+S22+R22</f>
        <v>0</v>
      </c>
      <c r="V22" s="145">
        <v>4</v>
      </c>
      <c r="W22" s="145">
        <v>3</v>
      </c>
      <c r="X22" s="145">
        <v>7</v>
      </c>
      <c r="Y22" s="353">
        <f>X22+W22+V22</f>
        <v>14</v>
      </c>
      <c r="Z22" s="145"/>
      <c r="AA22" s="145"/>
      <c r="AB22" s="145"/>
      <c r="AC22" s="353">
        <f>AB22+AA22+Z22</f>
        <v>0</v>
      </c>
      <c r="AD22" s="145">
        <v>11</v>
      </c>
      <c r="AE22" s="145">
        <v>5</v>
      </c>
      <c r="AF22" s="145"/>
      <c r="AG22" s="353">
        <f>AF22+AE22+AD22</f>
        <v>16</v>
      </c>
      <c r="AH22" s="145"/>
      <c r="AI22" s="145"/>
      <c r="AJ22" s="145"/>
      <c r="AK22" s="353">
        <f>AJ22+AI22+AH22</f>
        <v>0</v>
      </c>
      <c r="AL22" s="354">
        <f>Q22+M22+U22+Y22+AC22+AG22+AK22</f>
        <v>30</v>
      </c>
    </row>
    <row r="23" spans="1:38" ht="108.75" customHeight="1">
      <c r="A23" s="33">
        <f t="shared" si="0"/>
        <v>15</v>
      </c>
      <c r="B23" s="28"/>
      <c r="C23" s="32" t="s">
        <v>46</v>
      </c>
      <c r="D23" s="33">
        <v>1958</v>
      </c>
      <c r="E23" s="40" t="s">
        <v>935</v>
      </c>
      <c r="F23" s="32" t="s">
        <v>936</v>
      </c>
      <c r="G23" s="37" t="s">
        <v>1198</v>
      </c>
      <c r="H23" s="36" t="s">
        <v>937</v>
      </c>
      <c r="I23" s="121" t="s">
        <v>50</v>
      </c>
      <c r="J23" s="145"/>
      <c r="K23" s="146"/>
      <c r="L23" s="145"/>
      <c r="M23" s="147">
        <f>L23+K23+J23</f>
        <v>0</v>
      </c>
      <c r="N23" s="145"/>
      <c r="O23" s="352"/>
      <c r="P23" s="352"/>
      <c r="Q23" s="353">
        <f>P23+O23+N23</f>
        <v>0</v>
      </c>
      <c r="R23" s="145"/>
      <c r="S23" s="145"/>
      <c r="T23" s="145"/>
      <c r="U23" s="353">
        <f>T23+S23+R23</f>
        <v>0</v>
      </c>
      <c r="V23" s="145">
        <v>13</v>
      </c>
      <c r="W23" s="145">
        <v>10</v>
      </c>
      <c r="X23" s="145">
        <v>6</v>
      </c>
      <c r="Y23" s="353">
        <f>X23+W23+V23</f>
        <v>29</v>
      </c>
      <c r="Z23" s="145"/>
      <c r="AA23" s="145"/>
      <c r="AB23" s="145"/>
      <c r="AC23" s="353">
        <f>AB23+AA23+Z23</f>
        <v>0</v>
      </c>
      <c r="AD23" s="145"/>
      <c r="AE23" s="145"/>
      <c r="AF23" s="145"/>
      <c r="AG23" s="353">
        <f>AF23+AE23+AD23</f>
        <v>0</v>
      </c>
      <c r="AH23" s="145"/>
      <c r="AI23" s="145"/>
      <c r="AJ23" s="145"/>
      <c r="AK23" s="353">
        <f>AJ23+AI23+AH23</f>
        <v>0</v>
      </c>
      <c r="AL23" s="354">
        <f>Q23+M23+U23+Y23+AC23+AG23+AK23</f>
        <v>29</v>
      </c>
    </row>
    <row r="24" spans="1:38" ht="76.5">
      <c r="A24" s="33">
        <f t="shared" si="0"/>
        <v>16</v>
      </c>
      <c r="B24" s="28"/>
      <c r="C24" s="46" t="s">
        <v>32</v>
      </c>
      <c r="D24" s="33">
        <v>1984</v>
      </c>
      <c r="E24" s="40" t="s">
        <v>11</v>
      </c>
      <c r="F24" s="38" t="s">
        <v>1265</v>
      </c>
      <c r="G24" s="37"/>
      <c r="H24" s="36" t="s">
        <v>96</v>
      </c>
      <c r="I24" s="37" t="s">
        <v>14</v>
      </c>
      <c r="J24" s="145"/>
      <c r="K24" s="146"/>
      <c r="L24" s="145"/>
      <c r="M24" s="147">
        <f>L24+K24+J24</f>
        <v>0</v>
      </c>
      <c r="N24" s="145"/>
      <c r="O24" s="333"/>
      <c r="P24" s="333"/>
      <c r="Q24" s="353">
        <f>P24+O24+N24</f>
        <v>0</v>
      </c>
      <c r="R24" s="145"/>
      <c r="S24" s="148"/>
      <c r="T24" s="145"/>
      <c r="U24" s="353">
        <f>T24+S24+R24</f>
        <v>0</v>
      </c>
      <c r="V24" s="145"/>
      <c r="W24" s="145"/>
      <c r="X24" s="145"/>
      <c r="Y24" s="353">
        <f>X24+W24+V24</f>
        <v>0</v>
      </c>
      <c r="Z24" s="145"/>
      <c r="AA24" s="145"/>
      <c r="AB24" s="145"/>
      <c r="AC24" s="353">
        <f>AB24+AA24+Z24</f>
        <v>0</v>
      </c>
      <c r="AD24" s="145">
        <v>9</v>
      </c>
      <c r="AE24" s="145">
        <v>6</v>
      </c>
      <c r="AF24" s="145">
        <v>12</v>
      </c>
      <c r="AG24" s="353">
        <f>AF24+AE24+AD24</f>
        <v>27</v>
      </c>
      <c r="AH24" s="145"/>
      <c r="AI24" s="145"/>
      <c r="AJ24" s="145"/>
      <c r="AK24" s="353">
        <f>AJ24+AI24+AH24</f>
        <v>0</v>
      </c>
      <c r="AL24" s="354">
        <f>Q24+M24+U24+Y24+AC24+AG24+AK24</f>
        <v>27</v>
      </c>
    </row>
    <row r="25" spans="1:38" ht="46.5">
      <c r="A25" s="33">
        <f t="shared" si="0"/>
        <v>17</v>
      </c>
      <c r="B25" s="28"/>
      <c r="C25" s="46" t="s">
        <v>1032</v>
      </c>
      <c r="D25" s="33">
        <v>1992</v>
      </c>
      <c r="E25" s="40"/>
      <c r="F25" s="46" t="s">
        <v>1214</v>
      </c>
      <c r="G25" s="46" t="s">
        <v>1214</v>
      </c>
      <c r="H25" s="37" t="s">
        <v>167</v>
      </c>
      <c r="I25" s="37" t="s">
        <v>487</v>
      </c>
      <c r="J25" s="145"/>
      <c r="K25" s="146"/>
      <c r="L25" s="145"/>
      <c r="M25" s="147">
        <f>L25+K25+J25</f>
        <v>0</v>
      </c>
      <c r="N25" s="145"/>
      <c r="O25" s="333"/>
      <c r="P25" s="333"/>
      <c r="Q25" s="353">
        <f>P25+O25+N25</f>
        <v>0</v>
      </c>
      <c r="R25" s="145"/>
      <c r="S25" s="148"/>
      <c r="T25" s="145"/>
      <c r="U25" s="353">
        <f>T25+S25+R25</f>
        <v>0</v>
      </c>
      <c r="V25" s="145"/>
      <c r="W25" s="145"/>
      <c r="X25" s="145"/>
      <c r="Y25" s="353">
        <f>X25+W25+V25</f>
        <v>0</v>
      </c>
      <c r="Z25" s="145"/>
      <c r="AA25" s="145"/>
      <c r="AB25" s="145"/>
      <c r="AC25" s="353">
        <f>AB25+AA25+Z25</f>
        <v>0</v>
      </c>
      <c r="AD25" s="145">
        <v>7</v>
      </c>
      <c r="AE25" s="145">
        <v>2</v>
      </c>
      <c r="AF25" s="145">
        <v>2</v>
      </c>
      <c r="AG25" s="353">
        <f>AF25+AE25+AD25</f>
        <v>11</v>
      </c>
      <c r="AH25" s="145">
        <v>5</v>
      </c>
      <c r="AI25" s="145">
        <v>3</v>
      </c>
      <c r="AJ25" s="145">
        <v>7</v>
      </c>
      <c r="AK25" s="353">
        <f>AJ25+AI25+AH25</f>
        <v>15</v>
      </c>
      <c r="AL25" s="354">
        <f>Q25+M25+U25+Y25+AC25+AG25+AK25</f>
        <v>26</v>
      </c>
    </row>
    <row r="26" spans="1:38" ht="111">
      <c r="A26" s="33">
        <f t="shared" si="0"/>
        <v>18</v>
      </c>
      <c r="B26" s="28"/>
      <c r="C26" s="32" t="s">
        <v>202</v>
      </c>
      <c r="D26" s="33">
        <v>1958</v>
      </c>
      <c r="E26" s="33" t="s">
        <v>27</v>
      </c>
      <c r="F26" s="32" t="s">
        <v>680</v>
      </c>
      <c r="G26" s="37" t="s">
        <v>681</v>
      </c>
      <c r="H26" s="37" t="s">
        <v>121</v>
      </c>
      <c r="I26" s="107" t="s">
        <v>50</v>
      </c>
      <c r="J26" s="146"/>
      <c r="K26" s="146"/>
      <c r="L26" s="146"/>
      <c r="M26" s="147">
        <f>L26+K26+J26</f>
        <v>0</v>
      </c>
      <c r="N26" s="352">
        <v>12</v>
      </c>
      <c r="O26" s="352"/>
      <c r="P26" s="352">
        <v>14</v>
      </c>
      <c r="Q26" s="353">
        <f>P26+O26+N26</f>
        <v>26</v>
      </c>
      <c r="R26" s="145"/>
      <c r="S26" s="145"/>
      <c r="T26" s="145"/>
      <c r="U26" s="353">
        <f>T26+S26+R26</f>
        <v>0</v>
      </c>
      <c r="V26" s="145"/>
      <c r="W26" s="145"/>
      <c r="X26" s="145"/>
      <c r="Y26" s="353">
        <f>X26+W26+V26</f>
        <v>0</v>
      </c>
      <c r="Z26" s="145"/>
      <c r="AA26" s="145"/>
      <c r="AB26" s="145"/>
      <c r="AC26" s="353">
        <f>AB26+AA26+Z26</f>
        <v>0</v>
      </c>
      <c r="AD26" s="145"/>
      <c r="AE26" s="145"/>
      <c r="AF26" s="145"/>
      <c r="AG26" s="353">
        <f>AF26+AE26+AD26</f>
        <v>0</v>
      </c>
      <c r="AH26" s="145"/>
      <c r="AI26" s="145"/>
      <c r="AJ26" s="145"/>
      <c r="AK26" s="353">
        <f>AJ26+AI26+AH26</f>
        <v>0</v>
      </c>
      <c r="AL26" s="354">
        <f>Q26+M26+U26+Y26+AC26+AG26+AK26</f>
        <v>26</v>
      </c>
    </row>
    <row r="27" spans="1:38" ht="66">
      <c r="A27" s="33">
        <f t="shared" si="0"/>
        <v>19</v>
      </c>
      <c r="B27" s="28"/>
      <c r="C27" s="46" t="s">
        <v>1295</v>
      </c>
      <c r="D27" s="33">
        <v>1995</v>
      </c>
      <c r="E27" s="40">
        <v>1</v>
      </c>
      <c r="F27" s="32" t="s">
        <v>1296</v>
      </c>
      <c r="G27" s="32" t="s">
        <v>1296</v>
      </c>
      <c r="H27" s="32" t="s">
        <v>230</v>
      </c>
      <c r="I27" s="32" t="s">
        <v>445</v>
      </c>
      <c r="J27" s="145"/>
      <c r="K27" s="146"/>
      <c r="L27" s="145"/>
      <c r="M27" s="147">
        <f>L27+K27+J27</f>
        <v>0</v>
      </c>
      <c r="N27" s="145"/>
      <c r="O27" s="333"/>
      <c r="P27" s="333"/>
      <c r="Q27" s="353">
        <f>P27+O27+N27</f>
        <v>0</v>
      </c>
      <c r="R27" s="145"/>
      <c r="S27" s="148"/>
      <c r="T27" s="145"/>
      <c r="U27" s="353">
        <f>T27+S27+R27</f>
        <v>0</v>
      </c>
      <c r="V27" s="145"/>
      <c r="W27" s="145"/>
      <c r="X27" s="145"/>
      <c r="Y27" s="353">
        <f>X27+W27+V27</f>
        <v>0</v>
      </c>
      <c r="Z27" s="145"/>
      <c r="AA27" s="145"/>
      <c r="AB27" s="145"/>
      <c r="AC27" s="353">
        <f>AB27+AA27+Z27</f>
        <v>0</v>
      </c>
      <c r="AD27" s="145"/>
      <c r="AE27" s="145"/>
      <c r="AF27" s="145"/>
      <c r="AG27" s="353">
        <f>AF27+AE27+AD27</f>
        <v>0</v>
      </c>
      <c r="AH27" s="145">
        <v>13</v>
      </c>
      <c r="AI27" s="145">
        <v>7</v>
      </c>
      <c r="AJ27" s="145">
        <v>5</v>
      </c>
      <c r="AK27" s="353">
        <f>AJ27+AI27+AH27</f>
        <v>25</v>
      </c>
      <c r="AL27" s="354">
        <f>Q27+M27+U27+Y27+AC27+AG27+AK27</f>
        <v>25</v>
      </c>
    </row>
    <row r="28" spans="1:38" ht="83.25">
      <c r="A28" s="33">
        <f t="shared" si="0"/>
        <v>20</v>
      </c>
      <c r="B28" s="28"/>
      <c r="C28" s="32" t="s">
        <v>829</v>
      </c>
      <c r="D28" s="33">
        <v>1998</v>
      </c>
      <c r="E28" s="33" t="s">
        <v>72</v>
      </c>
      <c r="F28" s="32" t="s">
        <v>644</v>
      </c>
      <c r="G28" s="37" t="s">
        <v>710</v>
      </c>
      <c r="H28" s="37" t="s">
        <v>152</v>
      </c>
      <c r="I28" s="107" t="s">
        <v>153</v>
      </c>
      <c r="J28" s="145"/>
      <c r="K28" s="146"/>
      <c r="L28" s="145"/>
      <c r="M28" s="147">
        <f>L28+K28+J28</f>
        <v>0</v>
      </c>
      <c r="N28" s="145"/>
      <c r="O28" s="352"/>
      <c r="P28" s="352"/>
      <c r="Q28" s="353">
        <f>P28+O28+N28</f>
        <v>0</v>
      </c>
      <c r="R28" s="352"/>
      <c r="S28" s="352"/>
      <c r="T28" s="352"/>
      <c r="U28" s="353">
        <f>T28+S28+R28</f>
        <v>0</v>
      </c>
      <c r="V28" s="145"/>
      <c r="W28" s="145"/>
      <c r="X28" s="145"/>
      <c r="Y28" s="353">
        <f>X28+W28+V28</f>
        <v>0</v>
      </c>
      <c r="Z28" s="145">
        <v>2</v>
      </c>
      <c r="AA28" s="145">
        <v>11</v>
      </c>
      <c r="AB28" s="145">
        <v>11</v>
      </c>
      <c r="AC28" s="353">
        <f>AB28+AA28+Z28</f>
        <v>24</v>
      </c>
      <c r="AD28" s="145"/>
      <c r="AE28" s="145"/>
      <c r="AF28" s="145"/>
      <c r="AG28" s="353">
        <f>AF28+AE28+AD28</f>
        <v>0</v>
      </c>
      <c r="AH28" s="145"/>
      <c r="AI28" s="145"/>
      <c r="AJ28" s="145"/>
      <c r="AK28" s="353">
        <f>AJ28+AI28+AH28</f>
        <v>0</v>
      </c>
      <c r="AL28" s="354">
        <f>Q28+M28+U28+Y28+AC28+AG28+AK28</f>
        <v>24</v>
      </c>
    </row>
    <row r="29" spans="1:38" ht="166.5">
      <c r="A29" s="33">
        <f t="shared" si="0"/>
        <v>21</v>
      </c>
      <c r="B29" s="28"/>
      <c r="C29" s="32" t="s">
        <v>693</v>
      </c>
      <c r="D29" s="33">
        <v>1999</v>
      </c>
      <c r="E29" s="33" t="s">
        <v>72</v>
      </c>
      <c r="F29" s="32" t="s">
        <v>694</v>
      </c>
      <c r="G29" s="37" t="s">
        <v>695</v>
      </c>
      <c r="H29" s="615" t="s">
        <v>169</v>
      </c>
      <c r="I29" s="805" t="s">
        <v>696</v>
      </c>
      <c r="J29" s="145"/>
      <c r="K29" s="146"/>
      <c r="L29" s="145"/>
      <c r="M29" s="147">
        <f>L29+K29+J29</f>
        <v>0</v>
      </c>
      <c r="N29" s="145">
        <v>1</v>
      </c>
      <c r="O29" s="352">
        <v>6</v>
      </c>
      <c r="P29" s="352">
        <v>8</v>
      </c>
      <c r="Q29" s="353">
        <f>P29+O29+N29</f>
        <v>15</v>
      </c>
      <c r="R29" s="145">
        <v>5</v>
      </c>
      <c r="S29" s="145">
        <v>4</v>
      </c>
      <c r="T29" s="145"/>
      <c r="U29" s="353">
        <f>T29+S29+R29</f>
        <v>9</v>
      </c>
      <c r="V29" s="145"/>
      <c r="W29" s="145"/>
      <c r="X29" s="145"/>
      <c r="Y29" s="353">
        <f>X29+W29+V29</f>
        <v>0</v>
      </c>
      <c r="Z29" s="145"/>
      <c r="AA29" s="145"/>
      <c r="AB29" s="145"/>
      <c r="AC29" s="353">
        <f>AB29+AA29+Z29</f>
        <v>0</v>
      </c>
      <c r="AD29" s="145"/>
      <c r="AE29" s="145"/>
      <c r="AF29" s="145"/>
      <c r="AG29" s="353">
        <f>AF29+AE29+AD29</f>
        <v>0</v>
      </c>
      <c r="AH29" s="145"/>
      <c r="AI29" s="145"/>
      <c r="AJ29" s="145"/>
      <c r="AK29" s="353">
        <f>AJ29+AI29+AH29</f>
        <v>0</v>
      </c>
      <c r="AL29" s="354">
        <f>Q29+M29+U29+Y29+AC29+AG29+AK29</f>
        <v>24</v>
      </c>
    </row>
    <row r="30" spans="1:38" ht="111">
      <c r="A30" s="33">
        <f t="shared" si="0"/>
        <v>22</v>
      </c>
      <c r="B30" s="28"/>
      <c r="C30" s="32" t="s">
        <v>706</v>
      </c>
      <c r="D30" s="33">
        <v>1999</v>
      </c>
      <c r="E30" s="33" t="s">
        <v>72</v>
      </c>
      <c r="F30" s="32" t="s">
        <v>707</v>
      </c>
      <c r="G30" s="37" t="s">
        <v>708</v>
      </c>
      <c r="H30" s="37" t="s">
        <v>709</v>
      </c>
      <c r="I30" s="107" t="s">
        <v>14</v>
      </c>
      <c r="J30" s="145"/>
      <c r="K30" s="146"/>
      <c r="L30" s="145"/>
      <c r="M30" s="147">
        <f>L30+K30+J30</f>
        <v>0</v>
      </c>
      <c r="N30" s="352">
        <v>0</v>
      </c>
      <c r="O30" s="352">
        <v>14</v>
      </c>
      <c r="P30" s="352">
        <v>10</v>
      </c>
      <c r="Q30" s="353">
        <f>P30+O30+N30</f>
        <v>24</v>
      </c>
      <c r="R30" s="145"/>
      <c r="S30" s="145"/>
      <c r="T30" s="145"/>
      <c r="U30" s="353">
        <f>T30+S30+R30</f>
        <v>0</v>
      </c>
      <c r="V30" s="145"/>
      <c r="W30" s="145"/>
      <c r="X30" s="145"/>
      <c r="Y30" s="353">
        <f>X30+W30+V30</f>
        <v>0</v>
      </c>
      <c r="Z30" s="145"/>
      <c r="AA30" s="145"/>
      <c r="AB30" s="145"/>
      <c r="AC30" s="353">
        <f>AB30+AA30+Z30</f>
        <v>0</v>
      </c>
      <c r="AD30" s="145"/>
      <c r="AE30" s="145"/>
      <c r="AF30" s="145"/>
      <c r="AG30" s="353">
        <f>AF30+AE30+AD30</f>
        <v>0</v>
      </c>
      <c r="AH30" s="145"/>
      <c r="AI30" s="145"/>
      <c r="AJ30" s="145"/>
      <c r="AK30" s="353">
        <f>AJ30+AI30+AH30</f>
        <v>0</v>
      </c>
      <c r="AL30" s="354">
        <f>Q30+M30+U30+Y30+AC30+AG30+AK30</f>
        <v>24</v>
      </c>
    </row>
    <row r="31" spans="1:38" ht="167.25" thickBot="1">
      <c r="A31" s="33">
        <f t="shared" si="0"/>
        <v>23</v>
      </c>
      <c r="B31" s="28"/>
      <c r="C31" s="32" t="s">
        <v>833</v>
      </c>
      <c r="D31" s="33">
        <v>1995</v>
      </c>
      <c r="E31" s="33" t="s">
        <v>29</v>
      </c>
      <c r="F31" s="32" t="s">
        <v>834</v>
      </c>
      <c r="G31" s="37" t="s">
        <v>835</v>
      </c>
      <c r="H31" s="37" t="s">
        <v>607</v>
      </c>
      <c r="I31" s="165" t="s">
        <v>14</v>
      </c>
      <c r="J31" s="145"/>
      <c r="K31" s="146"/>
      <c r="L31" s="145"/>
      <c r="M31" s="147">
        <f>L31+K31+J31</f>
        <v>0</v>
      </c>
      <c r="N31" s="145"/>
      <c r="O31" s="333"/>
      <c r="P31" s="333"/>
      <c r="Q31" s="353">
        <f>P31+O31+N31</f>
        <v>0</v>
      </c>
      <c r="R31" s="145">
        <v>7</v>
      </c>
      <c r="S31" s="148">
        <v>8</v>
      </c>
      <c r="T31" s="145">
        <v>8</v>
      </c>
      <c r="U31" s="353">
        <f>T31+S31+R31</f>
        <v>23</v>
      </c>
      <c r="V31" s="145"/>
      <c r="W31" s="145"/>
      <c r="X31" s="145"/>
      <c r="Y31" s="353">
        <f>X31+W31+V31</f>
        <v>0</v>
      </c>
      <c r="Z31" s="145"/>
      <c r="AA31" s="145"/>
      <c r="AB31" s="145"/>
      <c r="AC31" s="353">
        <f>AB31+AA31+Z31</f>
        <v>0</v>
      </c>
      <c r="AD31" s="145"/>
      <c r="AE31" s="145"/>
      <c r="AF31" s="145"/>
      <c r="AG31" s="353">
        <f>AF31+AE31+AD31</f>
        <v>0</v>
      </c>
      <c r="AH31" s="145"/>
      <c r="AI31" s="145"/>
      <c r="AJ31" s="145"/>
      <c r="AK31" s="353">
        <f>AJ31+AI31+AH31</f>
        <v>0</v>
      </c>
      <c r="AL31" s="354">
        <f>Q31+M31+U31+Y31+AC31+AG31+AK31</f>
        <v>23</v>
      </c>
    </row>
    <row r="32" spans="1:38" ht="46.5">
      <c r="A32" s="33">
        <f t="shared" si="0"/>
        <v>24</v>
      </c>
      <c r="B32" s="28"/>
      <c r="C32" s="46" t="s">
        <v>1258</v>
      </c>
      <c r="D32" s="33">
        <v>1994</v>
      </c>
      <c r="E32" s="40" t="s">
        <v>27</v>
      </c>
      <c r="F32" s="802" t="s">
        <v>1260</v>
      </c>
      <c r="G32" s="802" t="s">
        <v>1260</v>
      </c>
      <c r="H32" s="37" t="s">
        <v>74</v>
      </c>
      <c r="I32" s="37" t="s">
        <v>75</v>
      </c>
      <c r="J32" s="145"/>
      <c r="K32" s="146"/>
      <c r="L32" s="145"/>
      <c r="M32" s="147">
        <f>L32+K32+J32</f>
        <v>0</v>
      </c>
      <c r="N32" s="145"/>
      <c r="O32" s="333"/>
      <c r="P32" s="333"/>
      <c r="Q32" s="353">
        <f>P32+O32+N32</f>
        <v>0</v>
      </c>
      <c r="R32" s="145"/>
      <c r="S32" s="148"/>
      <c r="T32" s="145"/>
      <c r="U32" s="353">
        <f>T32+S32+R32</f>
        <v>0</v>
      </c>
      <c r="V32" s="145"/>
      <c r="W32" s="145"/>
      <c r="X32" s="145"/>
      <c r="Y32" s="353">
        <f>X32+W32+V32</f>
        <v>0</v>
      </c>
      <c r="Z32" s="145"/>
      <c r="AA32" s="145"/>
      <c r="AB32" s="145"/>
      <c r="AC32" s="353">
        <f>AB32+AA32+Z32</f>
        <v>0</v>
      </c>
      <c r="AD32" s="145">
        <v>2</v>
      </c>
      <c r="AE32" s="145"/>
      <c r="AF32" s="145">
        <v>11</v>
      </c>
      <c r="AG32" s="353">
        <f>AF32+AE32+AD32</f>
        <v>13</v>
      </c>
      <c r="AH32" s="145">
        <v>10</v>
      </c>
      <c r="AI32" s="145"/>
      <c r="AJ32" s="145"/>
      <c r="AK32" s="353">
        <f>AJ32+AI32+AH32</f>
        <v>10</v>
      </c>
      <c r="AL32" s="354">
        <f>Q32+M32+U32+Y32+AC32+AG32+AK32</f>
        <v>23</v>
      </c>
    </row>
    <row r="33" spans="1:38" ht="138.75">
      <c r="A33" s="33">
        <f t="shared" si="0"/>
        <v>25</v>
      </c>
      <c r="B33" s="28"/>
      <c r="C33" s="32" t="s">
        <v>99</v>
      </c>
      <c r="D33" s="33">
        <v>1990</v>
      </c>
      <c r="E33" s="33" t="s">
        <v>10</v>
      </c>
      <c r="F33" s="32" t="s">
        <v>110</v>
      </c>
      <c r="G33" s="37" t="s">
        <v>704</v>
      </c>
      <c r="H33" s="55" t="s">
        <v>77</v>
      </c>
      <c r="I33" s="56" t="s">
        <v>51</v>
      </c>
      <c r="J33" s="145">
        <v>4</v>
      </c>
      <c r="K33" s="146">
        <v>5</v>
      </c>
      <c r="L33" s="145">
        <v>2</v>
      </c>
      <c r="M33" s="147">
        <f>L33+K33+J33</f>
        <v>11</v>
      </c>
      <c r="N33" s="352">
        <v>1</v>
      </c>
      <c r="O33" s="352">
        <v>5</v>
      </c>
      <c r="P33" s="352">
        <v>5</v>
      </c>
      <c r="Q33" s="353">
        <f>P33+O33+N33</f>
        <v>11</v>
      </c>
      <c r="R33" s="145"/>
      <c r="S33" s="145"/>
      <c r="T33" s="145"/>
      <c r="U33" s="353">
        <f>T33+S33+R33</f>
        <v>0</v>
      </c>
      <c r="V33" s="145"/>
      <c r="W33" s="145"/>
      <c r="X33" s="145"/>
      <c r="Y33" s="353">
        <f>X33+W33+V33</f>
        <v>0</v>
      </c>
      <c r="Z33" s="145"/>
      <c r="AA33" s="145"/>
      <c r="AB33" s="145"/>
      <c r="AC33" s="353">
        <f>AB33+AA33+Z33</f>
        <v>0</v>
      </c>
      <c r="AD33" s="145"/>
      <c r="AE33" s="145"/>
      <c r="AF33" s="145"/>
      <c r="AG33" s="353">
        <f>AF33+AE33+AD33</f>
        <v>0</v>
      </c>
      <c r="AH33" s="145"/>
      <c r="AI33" s="145"/>
      <c r="AJ33" s="145"/>
      <c r="AK33" s="353">
        <f>AJ33+AI33+AH33</f>
        <v>0</v>
      </c>
      <c r="AL33" s="354">
        <f>Q33+M33+U33+Y33+AC33+AG33+AK33</f>
        <v>22</v>
      </c>
    </row>
    <row r="34" spans="1:38" ht="111">
      <c r="A34" s="33">
        <f t="shared" si="0"/>
        <v>26</v>
      </c>
      <c r="B34" s="28"/>
      <c r="C34" s="32" t="s">
        <v>699</v>
      </c>
      <c r="D34" s="33">
        <v>1993</v>
      </c>
      <c r="E34" s="33" t="s">
        <v>10</v>
      </c>
      <c r="F34" s="32" t="s">
        <v>700</v>
      </c>
      <c r="G34" s="37" t="s">
        <v>701</v>
      </c>
      <c r="H34" s="37" t="s">
        <v>152</v>
      </c>
      <c r="I34" s="121" t="s">
        <v>153</v>
      </c>
      <c r="J34" s="146"/>
      <c r="K34" s="146"/>
      <c r="L34" s="146"/>
      <c r="M34" s="147">
        <f>L34+K34+J34</f>
        <v>0</v>
      </c>
      <c r="N34" s="352">
        <v>1</v>
      </c>
      <c r="O34" s="352">
        <v>10</v>
      </c>
      <c r="P34" s="352">
        <v>11</v>
      </c>
      <c r="Q34" s="353">
        <f>P34+O34+N34</f>
        <v>22</v>
      </c>
      <c r="R34" s="145"/>
      <c r="S34" s="145"/>
      <c r="T34" s="145"/>
      <c r="U34" s="353">
        <f>T34+S34+R34</f>
        <v>0</v>
      </c>
      <c r="V34" s="145"/>
      <c r="W34" s="145"/>
      <c r="X34" s="145"/>
      <c r="Y34" s="353">
        <f>X34+W34+V34</f>
        <v>0</v>
      </c>
      <c r="Z34" s="145"/>
      <c r="AA34" s="145"/>
      <c r="AB34" s="145"/>
      <c r="AC34" s="353">
        <f>AB34+AA34+Z34</f>
        <v>0</v>
      </c>
      <c r="AD34" s="145"/>
      <c r="AE34" s="145"/>
      <c r="AF34" s="145"/>
      <c r="AG34" s="353">
        <f>AF34+AE34+AD34</f>
        <v>0</v>
      </c>
      <c r="AH34" s="145"/>
      <c r="AI34" s="145"/>
      <c r="AJ34" s="145"/>
      <c r="AK34" s="353">
        <f>AJ34+AI34+AH34</f>
        <v>0</v>
      </c>
      <c r="AL34" s="354">
        <f>Q34+M34+U34+Y34+AC34+AG34+AK34</f>
        <v>22</v>
      </c>
    </row>
    <row r="35" spans="1:38" ht="111">
      <c r="A35" s="33">
        <f t="shared" si="0"/>
        <v>27</v>
      </c>
      <c r="B35" s="28"/>
      <c r="C35" s="32" t="s">
        <v>945</v>
      </c>
      <c r="D35" s="33">
        <v>1998</v>
      </c>
      <c r="E35" s="40">
        <v>1</v>
      </c>
      <c r="F35" s="32" t="s">
        <v>946</v>
      </c>
      <c r="G35" s="37" t="s">
        <v>947</v>
      </c>
      <c r="H35" s="36" t="s">
        <v>948</v>
      </c>
      <c r="I35" s="121" t="s">
        <v>949</v>
      </c>
      <c r="J35" s="145"/>
      <c r="K35" s="146"/>
      <c r="L35" s="145"/>
      <c r="M35" s="147">
        <f>L35+K35+J35</f>
        <v>0</v>
      </c>
      <c r="N35" s="145"/>
      <c r="O35" s="352"/>
      <c r="P35" s="352"/>
      <c r="Q35" s="353">
        <f>P35+O35+N35</f>
        <v>0</v>
      </c>
      <c r="R35" s="145"/>
      <c r="S35" s="145"/>
      <c r="T35" s="145"/>
      <c r="U35" s="353">
        <f>T35+S35+R35</f>
        <v>0</v>
      </c>
      <c r="V35" s="145">
        <v>9</v>
      </c>
      <c r="W35" s="145">
        <v>2</v>
      </c>
      <c r="X35" s="145">
        <v>10</v>
      </c>
      <c r="Y35" s="353">
        <f>X35+W35+V35</f>
        <v>21</v>
      </c>
      <c r="Z35" s="145"/>
      <c r="AA35" s="145"/>
      <c r="AB35" s="145"/>
      <c r="AC35" s="353">
        <f>AB35+AA35+Z35</f>
        <v>0</v>
      </c>
      <c r="AD35" s="145"/>
      <c r="AE35" s="145"/>
      <c r="AF35" s="145"/>
      <c r="AG35" s="353">
        <f>AF35+AE35+AD35</f>
        <v>0</v>
      </c>
      <c r="AH35" s="145"/>
      <c r="AI35" s="145"/>
      <c r="AJ35" s="145"/>
      <c r="AK35" s="353">
        <f>AJ35+AI35+AH35</f>
        <v>0</v>
      </c>
      <c r="AL35" s="354">
        <f>Q35+M35+U35+Y35+AC35+AG35+AK35</f>
        <v>21</v>
      </c>
    </row>
    <row r="36" spans="1:38" ht="125.25" customHeight="1">
      <c r="A36" s="33">
        <f t="shared" si="0"/>
        <v>28</v>
      </c>
      <c r="B36" s="28"/>
      <c r="C36" s="32" t="s">
        <v>46</v>
      </c>
      <c r="D36" s="33">
        <v>1958</v>
      </c>
      <c r="E36" s="40" t="s">
        <v>935</v>
      </c>
      <c r="F36" s="32" t="s">
        <v>1177</v>
      </c>
      <c r="G36" s="37" t="s">
        <v>1199</v>
      </c>
      <c r="H36" s="36" t="s">
        <v>937</v>
      </c>
      <c r="I36" s="121" t="s">
        <v>50</v>
      </c>
      <c r="J36" s="145"/>
      <c r="K36" s="146"/>
      <c r="L36" s="145"/>
      <c r="M36" s="147">
        <f>L36+K36+J36</f>
        <v>0</v>
      </c>
      <c r="N36" s="145"/>
      <c r="O36" s="352"/>
      <c r="P36" s="352"/>
      <c r="Q36" s="353">
        <f>P36+O36+N36</f>
        <v>0</v>
      </c>
      <c r="R36" s="145"/>
      <c r="S36" s="145"/>
      <c r="T36" s="145"/>
      <c r="U36" s="353">
        <f>T36+S36+R36</f>
        <v>0</v>
      </c>
      <c r="V36" s="145">
        <v>12</v>
      </c>
      <c r="W36" s="145">
        <v>4</v>
      </c>
      <c r="X36" s="145">
        <v>5</v>
      </c>
      <c r="Y36" s="353">
        <f>X36+W36+V36</f>
        <v>21</v>
      </c>
      <c r="Z36" s="145"/>
      <c r="AA36" s="145"/>
      <c r="AB36" s="145"/>
      <c r="AC36" s="353">
        <f>AB36+AA36+Z36</f>
        <v>0</v>
      </c>
      <c r="AD36" s="145"/>
      <c r="AE36" s="145"/>
      <c r="AF36" s="145"/>
      <c r="AG36" s="353">
        <f>AF36+AE36+AD36</f>
        <v>0</v>
      </c>
      <c r="AH36" s="145"/>
      <c r="AI36" s="145"/>
      <c r="AJ36" s="145"/>
      <c r="AK36" s="353">
        <f>AJ36+AI36+AH36</f>
        <v>0</v>
      </c>
      <c r="AL36" s="354">
        <f>Q36+M36+U36+Y36+AC36+AG36+AK36</f>
        <v>21</v>
      </c>
    </row>
    <row r="37" spans="1:38" ht="111">
      <c r="A37" s="33">
        <f t="shared" si="0"/>
        <v>29</v>
      </c>
      <c r="B37" s="28"/>
      <c r="C37" s="32" t="s">
        <v>829</v>
      </c>
      <c r="D37" s="33">
        <v>1998</v>
      </c>
      <c r="E37" s="33" t="s">
        <v>72</v>
      </c>
      <c r="F37" s="32" t="s">
        <v>830</v>
      </c>
      <c r="G37" s="37" t="s">
        <v>831</v>
      </c>
      <c r="H37" s="37" t="s">
        <v>832</v>
      </c>
      <c r="I37" s="165" t="s">
        <v>696</v>
      </c>
      <c r="J37" s="145"/>
      <c r="K37" s="146"/>
      <c r="L37" s="145"/>
      <c r="M37" s="147">
        <f>L37+K37+J37</f>
        <v>0</v>
      </c>
      <c r="N37" s="145"/>
      <c r="O37" s="333"/>
      <c r="P37" s="333"/>
      <c r="Q37" s="353">
        <f>P37+O37+N37</f>
        <v>0</v>
      </c>
      <c r="R37" s="145"/>
      <c r="S37" s="148">
        <v>11</v>
      </c>
      <c r="T37" s="145">
        <v>9</v>
      </c>
      <c r="U37" s="353">
        <f>T37+S37+R37</f>
        <v>20</v>
      </c>
      <c r="V37" s="145"/>
      <c r="W37" s="145"/>
      <c r="X37" s="145"/>
      <c r="Y37" s="353">
        <f>X37+W37+V37</f>
        <v>0</v>
      </c>
      <c r="Z37" s="145"/>
      <c r="AA37" s="145"/>
      <c r="AB37" s="145"/>
      <c r="AC37" s="353">
        <f>AB37+AA37+Z37</f>
        <v>0</v>
      </c>
      <c r="AD37" s="145"/>
      <c r="AE37" s="145"/>
      <c r="AF37" s="145"/>
      <c r="AG37" s="353">
        <f>AF37+AE37+AD37</f>
        <v>0</v>
      </c>
      <c r="AH37" s="145"/>
      <c r="AI37" s="145"/>
      <c r="AJ37" s="145"/>
      <c r="AK37" s="353">
        <f>AJ37+AI37+AH37</f>
        <v>0</v>
      </c>
      <c r="AL37" s="354">
        <f>Q37+M37+U37+Y37+AC37+AG37+AK37</f>
        <v>20</v>
      </c>
    </row>
    <row r="38" spans="1:38" ht="166.5">
      <c r="A38" s="33">
        <f t="shared" si="0"/>
        <v>30</v>
      </c>
      <c r="B38" s="28"/>
      <c r="C38" s="48" t="s">
        <v>45</v>
      </c>
      <c r="D38" s="33">
        <v>1980</v>
      </c>
      <c r="E38" s="40" t="s">
        <v>27</v>
      </c>
      <c r="F38" s="48" t="s">
        <v>1299</v>
      </c>
      <c r="G38" s="37" t="s">
        <v>1370</v>
      </c>
      <c r="H38" s="32" t="s">
        <v>47</v>
      </c>
      <c r="I38" s="32" t="s">
        <v>1324</v>
      </c>
      <c r="J38" s="145"/>
      <c r="K38" s="146"/>
      <c r="L38" s="145"/>
      <c r="M38" s="147">
        <f>L38+K38+J38</f>
        <v>0</v>
      </c>
      <c r="N38" s="145"/>
      <c r="O38" s="333"/>
      <c r="P38" s="333"/>
      <c r="Q38" s="353">
        <f>P38+O38+N38</f>
        <v>0</v>
      </c>
      <c r="R38" s="145"/>
      <c r="S38" s="148"/>
      <c r="T38" s="145"/>
      <c r="U38" s="353">
        <f>T38+S38+R38</f>
        <v>0</v>
      </c>
      <c r="V38" s="145"/>
      <c r="W38" s="145"/>
      <c r="X38" s="145"/>
      <c r="Y38" s="353">
        <f>X38+W38+V38</f>
        <v>0</v>
      </c>
      <c r="Z38" s="145"/>
      <c r="AA38" s="145"/>
      <c r="AB38" s="145"/>
      <c r="AC38" s="353">
        <f>AB38+AA38+Z38</f>
        <v>0</v>
      </c>
      <c r="AD38" s="145"/>
      <c r="AE38" s="145"/>
      <c r="AF38" s="145"/>
      <c r="AG38" s="353">
        <f>AF38+AE38+AD38</f>
        <v>0</v>
      </c>
      <c r="AH38" s="145">
        <v>6</v>
      </c>
      <c r="AI38" s="145">
        <v>6</v>
      </c>
      <c r="AJ38" s="145">
        <v>8</v>
      </c>
      <c r="AK38" s="353">
        <f>AJ38+AI38+AH38</f>
        <v>20</v>
      </c>
      <c r="AL38" s="354">
        <f>Q38+M38+U38+Y38+AC38+AG38+AK38</f>
        <v>20</v>
      </c>
    </row>
    <row r="39" spans="1:38" ht="116.25" customHeight="1">
      <c r="A39" s="33">
        <f t="shared" si="0"/>
        <v>31</v>
      </c>
      <c r="B39" s="28"/>
      <c r="C39" s="32" t="s">
        <v>711</v>
      </c>
      <c r="D39" s="33">
        <v>1965</v>
      </c>
      <c r="E39" s="33" t="s">
        <v>11</v>
      </c>
      <c r="F39" s="32" t="s">
        <v>1215</v>
      </c>
      <c r="G39" s="37" t="s">
        <v>982</v>
      </c>
      <c r="H39" s="37" t="s">
        <v>36</v>
      </c>
      <c r="I39" s="107" t="s">
        <v>153</v>
      </c>
      <c r="J39" s="145"/>
      <c r="K39" s="146"/>
      <c r="L39" s="145"/>
      <c r="M39" s="147">
        <f>L39+K39+J39</f>
        <v>0</v>
      </c>
      <c r="N39" s="145"/>
      <c r="O39" s="352">
        <v>2</v>
      </c>
      <c r="P39" s="352">
        <v>2</v>
      </c>
      <c r="Q39" s="353">
        <f>P39+O39+N39</f>
        <v>4</v>
      </c>
      <c r="R39" s="145">
        <v>3</v>
      </c>
      <c r="S39" s="145"/>
      <c r="T39" s="145">
        <v>5</v>
      </c>
      <c r="U39" s="353">
        <f>T39+S39+R39</f>
        <v>8</v>
      </c>
      <c r="V39" s="145"/>
      <c r="W39" s="145"/>
      <c r="X39" s="145"/>
      <c r="Y39" s="353">
        <f>X39+W39+V39</f>
        <v>0</v>
      </c>
      <c r="Z39" s="145"/>
      <c r="AA39" s="145"/>
      <c r="AB39" s="145"/>
      <c r="AC39" s="353">
        <f>AB39+AA39+Z39</f>
        <v>0</v>
      </c>
      <c r="AD39" s="145">
        <v>8</v>
      </c>
      <c r="AE39" s="145"/>
      <c r="AF39" s="145"/>
      <c r="AG39" s="353">
        <f>AF39+AE39+AD39</f>
        <v>8</v>
      </c>
      <c r="AH39" s="145"/>
      <c r="AI39" s="145"/>
      <c r="AJ39" s="145"/>
      <c r="AK39" s="353">
        <f>AJ39+AI39+AH39</f>
        <v>0</v>
      </c>
      <c r="AL39" s="354">
        <f>Q39+M39+U39+Y39+AC39+AG39+AK39</f>
        <v>20</v>
      </c>
    </row>
    <row r="40" spans="1:38" ht="138.75">
      <c r="A40" s="33">
        <f t="shared" si="0"/>
        <v>32</v>
      </c>
      <c r="B40" s="28"/>
      <c r="C40" s="32" t="s">
        <v>521</v>
      </c>
      <c r="D40" s="33">
        <v>1996</v>
      </c>
      <c r="E40" s="33" t="s">
        <v>15</v>
      </c>
      <c r="F40" s="32" t="s">
        <v>1135</v>
      </c>
      <c r="G40" s="37" t="s">
        <v>1061</v>
      </c>
      <c r="H40" s="37" t="s">
        <v>152</v>
      </c>
      <c r="I40" s="107" t="s">
        <v>153</v>
      </c>
      <c r="J40" s="145"/>
      <c r="K40" s="146"/>
      <c r="L40" s="145"/>
      <c r="M40" s="147">
        <f>L40+K40+J40</f>
        <v>0</v>
      </c>
      <c r="N40" s="145"/>
      <c r="O40" s="352"/>
      <c r="P40" s="352"/>
      <c r="Q40" s="353">
        <f>P40+O40+N40</f>
        <v>0</v>
      </c>
      <c r="R40" s="352"/>
      <c r="S40" s="352"/>
      <c r="T40" s="352"/>
      <c r="U40" s="353">
        <f>T40+S40+R40</f>
        <v>0</v>
      </c>
      <c r="V40" s="145"/>
      <c r="W40" s="145"/>
      <c r="X40" s="145"/>
      <c r="Y40" s="353">
        <f>X40+W40+V40</f>
        <v>0</v>
      </c>
      <c r="Z40" s="145">
        <v>13</v>
      </c>
      <c r="AA40" s="145">
        <v>6</v>
      </c>
      <c r="AB40" s="145"/>
      <c r="AC40" s="353">
        <f>AB40+AA40+Z40</f>
        <v>19</v>
      </c>
      <c r="AD40" s="145"/>
      <c r="AE40" s="145"/>
      <c r="AF40" s="145"/>
      <c r="AG40" s="353">
        <f>AF40+AE40+AD40</f>
        <v>0</v>
      </c>
      <c r="AH40" s="145"/>
      <c r="AI40" s="145"/>
      <c r="AJ40" s="145"/>
      <c r="AK40" s="353">
        <f>AJ40+AI40+AH40</f>
        <v>0</v>
      </c>
      <c r="AL40" s="354">
        <f>Q40+M40+U40+Y40+AC40+AG40+AK40</f>
        <v>19</v>
      </c>
    </row>
    <row r="41" spans="1:38" ht="138.75">
      <c r="A41" s="33">
        <f t="shared" si="0"/>
        <v>33</v>
      </c>
      <c r="B41" s="28"/>
      <c r="C41" s="32" t="s">
        <v>846</v>
      </c>
      <c r="D41" s="33">
        <v>1997</v>
      </c>
      <c r="E41" s="33" t="s">
        <v>72</v>
      </c>
      <c r="F41" s="32" t="s">
        <v>847</v>
      </c>
      <c r="G41" s="37" t="s">
        <v>150</v>
      </c>
      <c r="H41" s="37" t="s">
        <v>832</v>
      </c>
      <c r="I41" s="165" t="s">
        <v>696</v>
      </c>
      <c r="J41" s="356"/>
      <c r="K41" s="357"/>
      <c r="L41" s="357"/>
      <c r="M41" s="147">
        <f>L41+K41+J41</f>
        <v>0</v>
      </c>
      <c r="N41" s="357"/>
      <c r="O41" s="333"/>
      <c r="P41" s="333"/>
      <c r="Q41" s="353">
        <f>P41+O41+N41</f>
        <v>0</v>
      </c>
      <c r="R41" s="148">
        <v>10</v>
      </c>
      <c r="S41" s="148">
        <v>9</v>
      </c>
      <c r="T41" s="148"/>
      <c r="U41" s="353">
        <f>T41+S41+R41</f>
        <v>19</v>
      </c>
      <c r="V41" s="145"/>
      <c r="W41" s="145"/>
      <c r="X41" s="145"/>
      <c r="Y41" s="353">
        <f>X41+W41+V41</f>
        <v>0</v>
      </c>
      <c r="Z41" s="145"/>
      <c r="AA41" s="145"/>
      <c r="AB41" s="145"/>
      <c r="AC41" s="353">
        <f>AB41+AA41+Z41</f>
        <v>0</v>
      </c>
      <c r="AD41" s="145"/>
      <c r="AE41" s="145"/>
      <c r="AF41" s="145"/>
      <c r="AG41" s="353">
        <f>AF41+AE41+AD41</f>
        <v>0</v>
      </c>
      <c r="AH41" s="145"/>
      <c r="AI41" s="145"/>
      <c r="AJ41" s="145"/>
      <c r="AK41" s="353">
        <f>AJ41+AI41+AH41</f>
        <v>0</v>
      </c>
      <c r="AL41" s="354">
        <f>Q41+M41+U41+Y41+AC41+AG41+AK41</f>
        <v>19</v>
      </c>
    </row>
    <row r="42" spans="1:38" ht="138.75">
      <c r="A42" s="33">
        <f t="shared" si="0"/>
        <v>34</v>
      </c>
      <c r="B42" s="28"/>
      <c r="C42" s="32" t="s">
        <v>1125</v>
      </c>
      <c r="D42" s="33">
        <v>1996</v>
      </c>
      <c r="E42" s="33" t="s">
        <v>72</v>
      </c>
      <c r="F42" s="32" t="s">
        <v>1126</v>
      </c>
      <c r="G42" s="37" t="s">
        <v>1128</v>
      </c>
      <c r="H42" s="37" t="s">
        <v>1129</v>
      </c>
      <c r="I42" s="107" t="s">
        <v>1130</v>
      </c>
      <c r="J42" s="146"/>
      <c r="K42" s="146"/>
      <c r="L42" s="146"/>
      <c r="M42" s="147">
        <f>L42+K42+J42</f>
        <v>0</v>
      </c>
      <c r="N42" s="352"/>
      <c r="O42" s="352"/>
      <c r="P42" s="352"/>
      <c r="Q42" s="353">
        <f>P42+O42+N42</f>
        <v>0</v>
      </c>
      <c r="R42" s="145"/>
      <c r="S42" s="145"/>
      <c r="T42" s="145"/>
      <c r="U42" s="353">
        <f>T42+S42+R42</f>
        <v>0</v>
      </c>
      <c r="V42" s="145"/>
      <c r="W42" s="145"/>
      <c r="X42" s="145"/>
      <c r="Y42" s="353">
        <f>X42+W42+V42</f>
        <v>0</v>
      </c>
      <c r="Z42" s="145"/>
      <c r="AA42" s="145">
        <v>12</v>
      </c>
      <c r="AB42" s="145">
        <v>7</v>
      </c>
      <c r="AC42" s="353">
        <f>AB42+AA42+Z42</f>
        <v>19</v>
      </c>
      <c r="AD42" s="145"/>
      <c r="AE42" s="145"/>
      <c r="AF42" s="145"/>
      <c r="AG42" s="353">
        <f>AF42+AE42+AD42</f>
        <v>0</v>
      </c>
      <c r="AH42" s="145"/>
      <c r="AI42" s="145"/>
      <c r="AJ42" s="145"/>
      <c r="AK42" s="353">
        <f>AJ42+AI42+AH42</f>
        <v>0</v>
      </c>
      <c r="AL42" s="354">
        <f>Q42+M42+U42+Y42+AC42+AG42+AK42</f>
        <v>19</v>
      </c>
    </row>
    <row r="43" spans="1:38" ht="138.75">
      <c r="A43" s="33">
        <f t="shared" si="0"/>
        <v>35</v>
      </c>
      <c r="B43" s="28"/>
      <c r="C43" s="46" t="s">
        <v>1355</v>
      </c>
      <c r="D43" s="33">
        <v>1998</v>
      </c>
      <c r="E43" s="40" t="s">
        <v>29</v>
      </c>
      <c r="F43" s="38" t="s">
        <v>1356</v>
      </c>
      <c r="G43" s="37" t="s">
        <v>1357</v>
      </c>
      <c r="H43" s="36" t="s">
        <v>705</v>
      </c>
      <c r="I43" s="36" t="s">
        <v>51</v>
      </c>
      <c r="J43" s="145"/>
      <c r="K43" s="146"/>
      <c r="L43" s="145"/>
      <c r="M43" s="147">
        <f>L43+K43+J43</f>
        <v>0</v>
      </c>
      <c r="N43" s="145"/>
      <c r="O43" s="333"/>
      <c r="P43" s="333"/>
      <c r="Q43" s="353">
        <f>P43+O43+N43</f>
        <v>0</v>
      </c>
      <c r="R43" s="145"/>
      <c r="S43" s="148"/>
      <c r="T43" s="145"/>
      <c r="U43" s="353">
        <f>T43+S43+R43</f>
        <v>0</v>
      </c>
      <c r="V43" s="145"/>
      <c r="W43" s="145"/>
      <c r="X43" s="145"/>
      <c r="Y43" s="353">
        <f>X43+W43+V43</f>
        <v>0</v>
      </c>
      <c r="Z43" s="145"/>
      <c r="AA43" s="145"/>
      <c r="AB43" s="145"/>
      <c r="AC43" s="353">
        <f>AB43+AA43+Z43</f>
        <v>0</v>
      </c>
      <c r="AD43" s="145"/>
      <c r="AE43" s="145"/>
      <c r="AF43" s="145"/>
      <c r="AG43" s="353">
        <f>AF43+AE43+AD43</f>
        <v>0</v>
      </c>
      <c r="AH43" s="145">
        <v>0</v>
      </c>
      <c r="AI43" s="145">
        <v>8</v>
      </c>
      <c r="AJ43" s="145">
        <v>10</v>
      </c>
      <c r="AK43" s="353">
        <f>AJ43+AI43+AH43</f>
        <v>18</v>
      </c>
      <c r="AL43" s="354">
        <f>Q43+M43+U43+Y43+AC43+AG43+AK43</f>
        <v>18</v>
      </c>
    </row>
    <row r="44" spans="1:38" ht="138.75">
      <c r="A44" s="33">
        <f t="shared" si="0"/>
        <v>36</v>
      </c>
      <c r="B44" s="28"/>
      <c r="C44" s="200" t="s">
        <v>67</v>
      </c>
      <c r="D44" s="194">
        <v>1993</v>
      </c>
      <c r="E44" s="194" t="s">
        <v>10</v>
      </c>
      <c r="F44" s="200" t="s">
        <v>81</v>
      </c>
      <c r="G44" s="294" t="s">
        <v>82</v>
      </c>
      <c r="H44" s="201" t="s">
        <v>70</v>
      </c>
      <c r="I44" s="202" t="s">
        <v>71</v>
      </c>
      <c r="J44" s="145">
        <v>10</v>
      </c>
      <c r="K44" s="146"/>
      <c r="L44" s="145"/>
      <c r="M44" s="147">
        <f>L44+K44+J44</f>
        <v>10</v>
      </c>
      <c r="N44" s="352">
        <v>7</v>
      </c>
      <c r="O44" s="352"/>
      <c r="P44" s="352"/>
      <c r="Q44" s="353">
        <f>P44+O44+N44</f>
        <v>7</v>
      </c>
      <c r="R44" s="145"/>
      <c r="S44" s="145"/>
      <c r="T44" s="145"/>
      <c r="U44" s="353">
        <f>T44+S44+R44</f>
        <v>0</v>
      </c>
      <c r="V44" s="145"/>
      <c r="W44" s="145"/>
      <c r="X44" s="145"/>
      <c r="Y44" s="353">
        <f>X44+W44+V44</f>
        <v>0</v>
      </c>
      <c r="Z44" s="145"/>
      <c r="AA44" s="145"/>
      <c r="AB44" s="145"/>
      <c r="AC44" s="353">
        <f>AB44+AA44+Z44</f>
        <v>0</v>
      </c>
      <c r="AD44" s="145"/>
      <c r="AE44" s="145"/>
      <c r="AF44" s="145"/>
      <c r="AG44" s="353">
        <f>AF44+AE44+AD44</f>
        <v>0</v>
      </c>
      <c r="AH44" s="145"/>
      <c r="AI44" s="145"/>
      <c r="AJ44" s="145"/>
      <c r="AK44" s="353">
        <f>AJ44+AI44+AH44</f>
        <v>0</v>
      </c>
      <c r="AL44" s="354">
        <f>Q44+M44+U44+Y44+AC44+AG44+AK44</f>
        <v>17</v>
      </c>
    </row>
    <row r="45" spans="1:38" ht="138.75">
      <c r="A45" s="33">
        <f t="shared" si="0"/>
        <v>37</v>
      </c>
      <c r="B45" s="28"/>
      <c r="C45" s="32" t="s">
        <v>1122</v>
      </c>
      <c r="D45" s="33">
        <v>1988</v>
      </c>
      <c r="E45" s="33" t="s">
        <v>10</v>
      </c>
      <c r="F45" s="32" t="s">
        <v>1124</v>
      </c>
      <c r="G45" s="37" t="s">
        <v>1167</v>
      </c>
      <c r="H45" s="37" t="s">
        <v>30</v>
      </c>
      <c r="I45" s="121" t="s">
        <v>199</v>
      </c>
      <c r="J45" s="145"/>
      <c r="K45" s="146"/>
      <c r="L45" s="145"/>
      <c r="M45" s="147">
        <f>L45+K45+J45</f>
        <v>0</v>
      </c>
      <c r="N45" s="145"/>
      <c r="O45" s="352"/>
      <c r="P45" s="352"/>
      <c r="Q45" s="353">
        <f>P45+O45+N45</f>
        <v>0</v>
      </c>
      <c r="R45" s="145"/>
      <c r="S45" s="145"/>
      <c r="T45" s="145"/>
      <c r="U45" s="353">
        <f>T45+S45+R45</f>
        <v>0</v>
      </c>
      <c r="V45" s="145"/>
      <c r="W45" s="145"/>
      <c r="X45" s="145"/>
      <c r="Y45" s="353">
        <f>X45+W45+V45</f>
        <v>0</v>
      </c>
      <c r="Z45" s="145">
        <v>6</v>
      </c>
      <c r="AA45" s="145">
        <v>8</v>
      </c>
      <c r="AB45" s="145">
        <v>3</v>
      </c>
      <c r="AC45" s="353">
        <f>AB45+AA45+Z45</f>
        <v>17</v>
      </c>
      <c r="AD45" s="145"/>
      <c r="AE45" s="145"/>
      <c r="AF45" s="145"/>
      <c r="AG45" s="353">
        <f>AF45+AE45+AD45</f>
        <v>0</v>
      </c>
      <c r="AH45" s="145"/>
      <c r="AI45" s="145"/>
      <c r="AJ45" s="145"/>
      <c r="AK45" s="353">
        <f>AJ45+AI45+AH45</f>
        <v>0</v>
      </c>
      <c r="AL45" s="354">
        <f>Q45+M45+U45+Y45+AC45+AG45+AK45</f>
        <v>17</v>
      </c>
    </row>
    <row r="46" spans="1:38" ht="111">
      <c r="A46" s="33">
        <f t="shared" si="0"/>
        <v>38</v>
      </c>
      <c r="B46" s="28"/>
      <c r="C46" s="32" t="s">
        <v>396</v>
      </c>
      <c r="D46" s="33">
        <v>1993</v>
      </c>
      <c r="E46" s="33" t="s">
        <v>10</v>
      </c>
      <c r="F46" s="32" t="s">
        <v>68</v>
      </c>
      <c r="G46" s="37" t="s">
        <v>69</v>
      </c>
      <c r="H46" s="37" t="s">
        <v>70</v>
      </c>
      <c r="I46" s="135" t="s">
        <v>71</v>
      </c>
      <c r="J46" s="145">
        <v>0</v>
      </c>
      <c r="K46" s="146">
        <v>1</v>
      </c>
      <c r="L46" s="145"/>
      <c r="M46" s="147">
        <f>L46+K46+J46</f>
        <v>1</v>
      </c>
      <c r="N46" s="352">
        <v>1</v>
      </c>
      <c r="O46" s="352"/>
      <c r="P46" s="352">
        <v>6</v>
      </c>
      <c r="Q46" s="353">
        <f>P46+O46+N46</f>
        <v>7</v>
      </c>
      <c r="R46" s="145">
        <v>8</v>
      </c>
      <c r="S46" s="145"/>
      <c r="T46" s="145"/>
      <c r="U46" s="353">
        <f>T46+S46+R46</f>
        <v>8</v>
      </c>
      <c r="V46" s="145"/>
      <c r="W46" s="145"/>
      <c r="X46" s="145"/>
      <c r="Y46" s="353">
        <f>X46+W46+V46</f>
        <v>0</v>
      </c>
      <c r="Z46" s="145"/>
      <c r="AA46" s="145"/>
      <c r="AB46" s="145"/>
      <c r="AC46" s="353">
        <f>AB46+AA46+Z46</f>
        <v>0</v>
      </c>
      <c r="AD46" s="145"/>
      <c r="AE46" s="145"/>
      <c r="AF46" s="145"/>
      <c r="AG46" s="353">
        <f>AF46+AE46+AD46</f>
        <v>0</v>
      </c>
      <c r="AH46" s="145"/>
      <c r="AI46" s="145"/>
      <c r="AJ46" s="145"/>
      <c r="AK46" s="353">
        <f>AJ46+AI46+AH46</f>
        <v>0</v>
      </c>
      <c r="AL46" s="354">
        <f>Q46+M46+U46+Y46+AC46+AG46+AK46</f>
        <v>16</v>
      </c>
    </row>
    <row r="47" spans="1:38" ht="66">
      <c r="A47" s="33">
        <f t="shared" si="0"/>
        <v>39</v>
      </c>
      <c r="B47" s="28"/>
      <c r="C47" s="32" t="s">
        <v>836</v>
      </c>
      <c r="D47" s="33">
        <v>1993</v>
      </c>
      <c r="E47" s="33" t="s">
        <v>29</v>
      </c>
      <c r="F47" s="32" t="s">
        <v>837</v>
      </c>
      <c r="G47" s="37" t="s">
        <v>838</v>
      </c>
      <c r="H47" s="37" t="s">
        <v>832</v>
      </c>
      <c r="I47" s="165" t="s">
        <v>153</v>
      </c>
      <c r="J47" s="145"/>
      <c r="K47" s="146"/>
      <c r="L47" s="145"/>
      <c r="M47" s="147">
        <f>L47+K47+J47</f>
        <v>0</v>
      </c>
      <c r="N47" s="145"/>
      <c r="O47" s="333"/>
      <c r="P47" s="333"/>
      <c r="Q47" s="353">
        <f>P47+O47+N47</f>
        <v>0</v>
      </c>
      <c r="R47" s="145">
        <v>2</v>
      </c>
      <c r="S47" s="148">
        <v>7</v>
      </c>
      <c r="T47" s="145">
        <v>7</v>
      </c>
      <c r="U47" s="353">
        <f>T47+S47+R47</f>
        <v>16</v>
      </c>
      <c r="V47" s="145"/>
      <c r="W47" s="145"/>
      <c r="X47" s="145"/>
      <c r="Y47" s="353">
        <f>X47+W47+V47</f>
        <v>0</v>
      </c>
      <c r="Z47" s="145"/>
      <c r="AA47" s="145"/>
      <c r="AB47" s="145"/>
      <c r="AC47" s="353">
        <f>AB47+AA47+Z47</f>
        <v>0</v>
      </c>
      <c r="AD47" s="145"/>
      <c r="AE47" s="145"/>
      <c r="AF47" s="145"/>
      <c r="AG47" s="353">
        <f>AF47+AE47+AD47</f>
        <v>0</v>
      </c>
      <c r="AH47" s="145"/>
      <c r="AI47" s="145"/>
      <c r="AJ47" s="145"/>
      <c r="AK47" s="353">
        <f>AJ47+AI47+AH47</f>
        <v>0</v>
      </c>
      <c r="AL47" s="354">
        <f>Q47+M47+U47+Y47+AC47+AG47+AK47</f>
        <v>16</v>
      </c>
    </row>
    <row r="48" spans="1:38" ht="111">
      <c r="A48" s="33">
        <f t="shared" si="0"/>
        <v>40</v>
      </c>
      <c r="B48" s="28"/>
      <c r="C48" s="32" t="s">
        <v>100</v>
      </c>
      <c r="D48" s="33">
        <v>1987</v>
      </c>
      <c r="E48" s="33" t="s">
        <v>29</v>
      </c>
      <c r="F48" s="32" t="s">
        <v>104</v>
      </c>
      <c r="G48" s="295" t="s">
        <v>344</v>
      </c>
      <c r="H48" s="55" t="s">
        <v>102</v>
      </c>
      <c r="I48" s="56" t="s">
        <v>103</v>
      </c>
      <c r="J48" s="145">
        <v>8</v>
      </c>
      <c r="K48" s="146">
        <v>3</v>
      </c>
      <c r="L48" s="145"/>
      <c r="M48" s="147">
        <f>L48+K48+J48</f>
        <v>11</v>
      </c>
      <c r="N48" s="352"/>
      <c r="O48" s="352"/>
      <c r="P48" s="352"/>
      <c r="Q48" s="353">
        <f>P48+O48+N48</f>
        <v>0</v>
      </c>
      <c r="R48" s="145"/>
      <c r="S48" s="145"/>
      <c r="T48" s="145"/>
      <c r="U48" s="353">
        <f>T48+S48+R48</f>
        <v>0</v>
      </c>
      <c r="V48" s="145"/>
      <c r="W48" s="145"/>
      <c r="X48" s="145"/>
      <c r="Y48" s="353">
        <f>X48+W48+V48</f>
        <v>0</v>
      </c>
      <c r="Z48" s="145"/>
      <c r="AA48" s="145"/>
      <c r="AB48" s="145"/>
      <c r="AC48" s="353">
        <f>AB48+AA48+Z48</f>
        <v>0</v>
      </c>
      <c r="AD48" s="145"/>
      <c r="AE48" s="145"/>
      <c r="AF48" s="145">
        <v>5</v>
      </c>
      <c r="AG48" s="353">
        <f>AF48+AE48+AD48</f>
        <v>5</v>
      </c>
      <c r="AH48" s="145"/>
      <c r="AI48" s="145"/>
      <c r="AJ48" s="145"/>
      <c r="AK48" s="353">
        <f>AJ48+AI48+AH48</f>
        <v>0</v>
      </c>
      <c r="AL48" s="354">
        <f>Q48+M48+U48+Y48+AC48+AG48+AK48</f>
        <v>16</v>
      </c>
    </row>
    <row r="49" spans="1:38" ht="111">
      <c r="A49" s="33">
        <f t="shared" si="0"/>
        <v>41</v>
      </c>
      <c r="B49" s="28"/>
      <c r="C49" s="32" t="s">
        <v>53</v>
      </c>
      <c r="D49" s="33">
        <v>1981</v>
      </c>
      <c r="E49" s="33" t="s">
        <v>11</v>
      </c>
      <c r="F49" s="32" t="s">
        <v>688</v>
      </c>
      <c r="G49" s="37" t="s">
        <v>689</v>
      </c>
      <c r="H49" s="37" t="s">
        <v>30</v>
      </c>
      <c r="I49" s="121" t="s">
        <v>199</v>
      </c>
      <c r="J49" s="145"/>
      <c r="K49" s="146"/>
      <c r="L49" s="145"/>
      <c r="M49" s="147">
        <f>L49+K49+J49</f>
        <v>0</v>
      </c>
      <c r="N49" s="145">
        <v>3</v>
      </c>
      <c r="O49" s="352">
        <v>9</v>
      </c>
      <c r="P49" s="352">
        <v>3</v>
      </c>
      <c r="Q49" s="353">
        <f>P49+O49+N49</f>
        <v>15</v>
      </c>
      <c r="R49" s="145"/>
      <c r="S49" s="145"/>
      <c r="T49" s="145"/>
      <c r="U49" s="353">
        <f>T49+S49+R49</f>
        <v>0</v>
      </c>
      <c r="V49" s="145"/>
      <c r="W49" s="145"/>
      <c r="X49" s="145"/>
      <c r="Y49" s="353">
        <f>X49+W49+V49</f>
        <v>0</v>
      </c>
      <c r="Z49" s="145"/>
      <c r="AA49" s="145"/>
      <c r="AB49" s="145"/>
      <c r="AC49" s="353">
        <f>AB49+AA49+Z49</f>
        <v>0</v>
      </c>
      <c r="AD49" s="145"/>
      <c r="AE49" s="145"/>
      <c r="AF49" s="145"/>
      <c r="AG49" s="353">
        <f>AF49+AE49+AD49</f>
        <v>0</v>
      </c>
      <c r="AH49" s="145"/>
      <c r="AI49" s="145"/>
      <c r="AJ49" s="145"/>
      <c r="AK49" s="353">
        <f>AJ49+AI49+AH49</f>
        <v>0</v>
      </c>
      <c r="AL49" s="354">
        <f>Q49+M49+U49+Y49+AC49+AG49+AK49</f>
        <v>15</v>
      </c>
    </row>
    <row r="50" spans="1:38" ht="194.25">
      <c r="A50" s="33">
        <f t="shared" si="0"/>
        <v>42</v>
      </c>
      <c r="B50" s="28"/>
      <c r="C50" s="46" t="s">
        <v>32</v>
      </c>
      <c r="D50" s="33">
        <v>1984</v>
      </c>
      <c r="E50" s="40" t="s">
        <v>11</v>
      </c>
      <c r="F50" s="32" t="s">
        <v>1294</v>
      </c>
      <c r="G50" s="37" t="s">
        <v>1371</v>
      </c>
      <c r="H50" s="34" t="s">
        <v>96</v>
      </c>
      <c r="I50" s="34" t="s">
        <v>14</v>
      </c>
      <c r="J50" s="145"/>
      <c r="K50" s="146"/>
      <c r="L50" s="145"/>
      <c r="M50" s="147">
        <f>L50+K50+J50</f>
        <v>0</v>
      </c>
      <c r="N50" s="145"/>
      <c r="O50" s="333"/>
      <c r="P50" s="333"/>
      <c r="Q50" s="353">
        <f>P50+O50+N50</f>
        <v>0</v>
      </c>
      <c r="R50" s="145"/>
      <c r="S50" s="148"/>
      <c r="T50" s="145"/>
      <c r="U50" s="353">
        <f>T50+S50+R50</f>
        <v>0</v>
      </c>
      <c r="V50" s="145"/>
      <c r="W50" s="145"/>
      <c r="X50" s="145"/>
      <c r="Y50" s="353">
        <f>X50+W50+V50</f>
        <v>0</v>
      </c>
      <c r="Z50" s="145"/>
      <c r="AA50" s="145"/>
      <c r="AB50" s="145"/>
      <c r="AC50" s="353">
        <f>AB50+AA50+Z50</f>
        <v>0</v>
      </c>
      <c r="AD50" s="145"/>
      <c r="AE50" s="145"/>
      <c r="AF50" s="145"/>
      <c r="AG50" s="353">
        <f>AF50+AE50+AD50</f>
        <v>0</v>
      </c>
      <c r="AH50" s="145">
        <v>12</v>
      </c>
      <c r="AI50" s="145">
        <v>1</v>
      </c>
      <c r="AJ50" s="145">
        <v>2</v>
      </c>
      <c r="AK50" s="353">
        <f>AJ50+AI50+AH50</f>
        <v>15</v>
      </c>
      <c r="AL50" s="354">
        <f>Q50+M50+U50+Y50+AC50+AG50+AK50</f>
        <v>15</v>
      </c>
    </row>
    <row r="51" spans="1:38" ht="111">
      <c r="A51" s="33">
        <f t="shared" si="0"/>
        <v>43</v>
      </c>
      <c r="B51" s="28"/>
      <c r="C51" s="46" t="s">
        <v>1176</v>
      </c>
      <c r="D51" s="33"/>
      <c r="E51" s="40" t="s">
        <v>72</v>
      </c>
      <c r="F51" s="46" t="s">
        <v>957</v>
      </c>
      <c r="G51" s="37" t="s">
        <v>958</v>
      </c>
      <c r="H51" s="36" t="s">
        <v>1175</v>
      </c>
      <c r="I51" s="36" t="s">
        <v>14</v>
      </c>
      <c r="J51" s="145"/>
      <c r="K51" s="146"/>
      <c r="L51" s="145"/>
      <c r="M51" s="147">
        <f>L51+K51+J51</f>
        <v>0</v>
      </c>
      <c r="N51" s="145"/>
      <c r="O51" s="352"/>
      <c r="P51" s="352"/>
      <c r="Q51" s="353">
        <f>P51+O51+N51</f>
        <v>0</v>
      </c>
      <c r="R51" s="145"/>
      <c r="S51" s="145"/>
      <c r="T51" s="145"/>
      <c r="U51" s="353">
        <f>T51+S51+R51</f>
        <v>0</v>
      </c>
      <c r="V51" s="145">
        <v>5</v>
      </c>
      <c r="W51" s="145"/>
      <c r="X51" s="145"/>
      <c r="Y51" s="353">
        <f>X51+W51+V51</f>
        <v>5</v>
      </c>
      <c r="Z51" s="145">
        <v>9</v>
      </c>
      <c r="AA51" s="145"/>
      <c r="AB51" s="145"/>
      <c r="AC51" s="353">
        <f>AB51+AA51+Z51</f>
        <v>9</v>
      </c>
      <c r="AD51" s="145"/>
      <c r="AE51" s="145"/>
      <c r="AF51" s="145"/>
      <c r="AG51" s="353">
        <f>AF51+AE51+AD51</f>
        <v>0</v>
      </c>
      <c r="AH51" s="145"/>
      <c r="AI51" s="145"/>
      <c r="AJ51" s="145"/>
      <c r="AK51" s="353">
        <f>AJ51+AI51+AH51</f>
        <v>0</v>
      </c>
      <c r="AL51" s="354">
        <f>Q51+M51+U51+Y51+AC51+AG51+AK51</f>
        <v>14</v>
      </c>
    </row>
    <row r="52" spans="1:38" ht="111">
      <c r="A52" s="33">
        <f t="shared" si="0"/>
        <v>44</v>
      </c>
      <c r="B52" s="28"/>
      <c r="C52" s="32" t="s">
        <v>1053</v>
      </c>
      <c r="D52" s="33">
        <v>1999</v>
      </c>
      <c r="E52" s="40" t="s">
        <v>72</v>
      </c>
      <c r="F52" s="32" t="s">
        <v>644</v>
      </c>
      <c r="G52" s="37" t="s">
        <v>645</v>
      </c>
      <c r="H52" s="36" t="s">
        <v>152</v>
      </c>
      <c r="I52" s="121" t="s">
        <v>44</v>
      </c>
      <c r="J52" s="145"/>
      <c r="K52" s="146"/>
      <c r="L52" s="145"/>
      <c r="M52" s="147">
        <f>L52+K52+J52</f>
        <v>0</v>
      </c>
      <c r="N52" s="145"/>
      <c r="O52" s="352"/>
      <c r="P52" s="352"/>
      <c r="Q52" s="353">
        <f>P52+O52+N52</f>
        <v>0</v>
      </c>
      <c r="R52" s="145"/>
      <c r="S52" s="145"/>
      <c r="T52" s="145"/>
      <c r="U52" s="353">
        <f>T52+S52+R52</f>
        <v>0</v>
      </c>
      <c r="V52" s="145"/>
      <c r="W52" s="145">
        <v>5</v>
      </c>
      <c r="X52" s="145">
        <v>9</v>
      </c>
      <c r="Y52" s="353">
        <f>X52+W52+V52</f>
        <v>14</v>
      </c>
      <c r="Z52" s="145"/>
      <c r="AA52" s="145"/>
      <c r="AB52" s="145"/>
      <c r="AC52" s="353">
        <f>AB52+AA52+Z52</f>
        <v>0</v>
      </c>
      <c r="AD52" s="145"/>
      <c r="AE52" s="145"/>
      <c r="AF52" s="145"/>
      <c r="AG52" s="353">
        <f>AF52+AE52+AD52</f>
        <v>0</v>
      </c>
      <c r="AH52" s="145"/>
      <c r="AI52" s="145"/>
      <c r="AJ52" s="145"/>
      <c r="AK52" s="353">
        <f>AJ52+AI52+AH52</f>
        <v>0</v>
      </c>
      <c r="AL52" s="354">
        <f>Q52+M52+U52+Y52+AC52+AG52+AK52</f>
        <v>14</v>
      </c>
    </row>
    <row r="53" spans="1:38" ht="76.5">
      <c r="A53" s="33">
        <f t="shared" si="0"/>
        <v>45</v>
      </c>
      <c r="B53" s="28"/>
      <c r="C53" s="46" t="s">
        <v>1268</v>
      </c>
      <c r="D53" s="33">
        <v>1999</v>
      </c>
      <c r="E53" s="40" t="s">
        <v>72</v>
      </c>
      <c r="F53" s="46" t="s">
        <v>1269</v>
      </c>
      <c r="G53" s="37" t="s">
        <v>1270</v>
      </c>
      <c r="H53" s="36" t="s">
        <v>1264</v>
      </c>
      <c r="I53" s="37" t="s">
        <v>1261</v>
      </c>
      <c r="J53" s="145"/>
      <c r="K53" s="146"/>
      <c r="L53" s="145"/>
      <c r="M53" s="147">
        <f>L53+K53+J53</f>
        <v>0</v>
      </c>
      <c r="N53" s="145"/>
      <c r="O53" s="333"/>
      <c r="P53" s="333"/>
      <c r="Q53" s="353">
        <f>P53+O53+N53</f>
        <v>0</v>
      </c>
      <c r="R53" s="145"/>
      <c r="S53" s="148"/>
      <c r="T53" s="145"/>
      <c r="U53" s="353">
        <f>T53+S53+R53</f>
        <v>0</v>
      </c>
      <c r="V53" s="145"/>
      <c r="W53" s="145"/>
      <c r="X53" s="145"/>
      <c r="Y53" s="353">
        <f>X53+W53+V53</f>
        <v>0</v>
      </c>
      <c r="Z53" s="145"/>
      <c r="AA53" s="145"/>
      <c r="AB53" s="145"/>
      <c r="AC53" s="353">
        <f>AB53+AA53+Z53</f>
        <v>0</v>
      </c>
      <c r="AD53" s="145">
        <v>6</v>
      </c>
      <c r="AE53" s="145">
        <v>8</v>
      </c>
      <c r="AF53" s="145"/>
      <c r="AG53" s="353">
        <f>AF53+AE53+AD53</f>
        <v>14</v>
      </c>
      <c r="AH53" s="145"/>
      <c r="AI53" s="145"/>
      <c r="AJ53" s="145"/>
      <c r="AK53" s="353">
        <f>AJ53+AI53+AH53</f>
        <v>0</v>
      </c>
      <c r="AL53" s="354">
        <f>Q53+M53+U53+Y53+AC53+AG53+AK53</f>
        <v>14</v>
      </c>
    </row>
    <row r="54" spans="1:38" s="5" customFormat="1" ht="105" customHeight="1">
      <c r="A54" s="33">
        <f t="shared" si="0"/>
        <v>46</v>
      </c>
      <c r="B54" s="28"/>
      <c r="C54" s="395" t="s">
        <v>97</v>
      </c>
      <c r="D54" s="54">
        <v>1997</v>
      </c>
      <c r="E54" s="54" t="s">
        <v>29</v>
      </c>
      <c r="F54" s="395" t="s">
        <v>676</v>
      </c>
      <c r="G54" s="286" t="s">
        <v>677</v>
      </c>
      <c r="H54" s="419" t="s">
        <v>77</v>
      </c>
      <c r="I54" s="167" t="s">
        <v>51</v>
      </c>
      <c r="J54" s="145"/>
      <c r="K54" s="146"/>
      <c r="L54" s="145"/>
      <c r="M54" s="147">
        <f>L54+K54+J54</f>
        <v>0</v>
      </c>
      <c r="N54" s="145">
        <v>14</v>
      </c>
      <c r="O54" s="352"/>
      <c r="P54" s="352"/>
      <c r="Q54" s="353">
        <f>P54+O54+N54</f>
        <v>14</v>
      </c>
      <c r="R54" s="145"/>
      <c r="S54" s="145"/>
      <c r="T54" s="145"/>
      <c r="U54" s="353">
        <f>T54+S54+R54</f>
        <v>0</v>
      </c>
      <c r="V54" s="145"/>
      <c r="W54" s="145"/>
      <c r="X54" s="145"/>
      <c r="Y54" s="353">
        <f>X54+W54+V54</f>
        <v>0</v>
      </c>
      <c r="Z54" s="145"/>
      <c r="AA54" s="145"/>
      <c r="AB54" s="145"/>
      <c r="AC54" s="353">
        <f>AB54+AA54+Z54</f>
        <v>0</v>
      </c>
      <c r="AD54" s="145"/>
      <c r="AE54" s="145"/>
      <c r="AF54" s="145"/>
      <c r="AG54" s="353">
        <f>AF54+AE54+AD54</f>
        <v>0</v>
      </c>
      <c r="AH54" s="145"/>
      <c r="AI54" s="145"/>
      <c r="AJ54" s="145"/>
      <c r="AK54" s="353">
        <f>AJ54+AI54+AH54</f>
        <v>0</v>
      </c>
      <c r="AL54" s="354">
        <f>Q54+M54+U54+Y54+AC54+AG54+AK54</f>
        <v>14</v>
      </c>
    </row>
    <row r="55" spans="1:38" s="5" customFormat="1" ht="105" customHeight="1">
      <c r="A55" s="33">
        <f t="shared" si="0"/>
        <v>47</v>
      </c>
      <c r="B55" s="28"/>
      <c r="C55" s="46" t="s">
        <v>1271</v>
      </c>
      <c r="D55" s="33">
        <v>1999</v>
      </c>
      <c r="E55" s="40"/>
      <c r="F55" s="46" t="s">
        <v>1272</v>
      </c>
      <c r="G55" s="37"/>
      <c r="H55" s="36" t="s">
        <v>1273</v>
      </c>
      <c r="I55" s="37" t="s">
        <v>1274</v>
      </c>
      <c r="J55" s="145"/>
      <c r="K55" s="146"/>
      <c r="L55" s="145"/>
      <c r="M55" s="147">
        <f>L55+K55+J55</f>
        <v>0</v>
      </c>
      <c r="N55" s="145"/>
      <c r="O55" s="333"/>
      <c r="P55" s="333"/>
      <c r="Q55" s="353">
        <f>P55+O55+N55</f>
        <v>0</v>
      </c>
      <c r="R55" s="145"/>
      <c r="S55" s="148"/>
      <c r="T55" s="145"/>
      <c r="U55" s="353">
        <f>T55+S55+R55</f>
        <v>0</v>
      </c>
      <c r="V55" s="145"/>
      <c r="W55" s="145"/>
      <c r="X55" s="145"/>
      <c r="Y55" s="353">
        <f>X55+W55+V55</f>
        <v>0</v>
      </c>
      <c r="Z55" s="145"/>
      <c r="AA55" s="145"/>
      <c r="AB55" s="145"/>
      <c r="AC55" s="353">
        <f>AB55+AA55+Z55</f>
        <v>0</v>
      </c>
      <c r="AD55" s="145"/>
      <c r="AE55" s="145">
        <v>4</v>
      </c>
      <c r="AF55" s="145">
        <v>10</v>
      </c>
      <c r="AG55" s="353">
        <f>AF55+AE55+AD55</f>
        <v>14</v>
      </c>
      <c r="AH55" s="145"/>
      <c r="AI55" s="145"/>
      <c r="AJ55" s="145"/>
      <c r="AK55" s="353">
        <f>AJ55+AI55+AH55</f>
        <v>0</v>
      </c>
      <c r="AL55" s="354">
        <f>Q55+M55+U55+Y55+AC55+AG55+AK55</f>
        <v>14</v>
      </c>
    </row>
    <row r="56" spans="1:38" s="5" customFormat="1" ht="105" customHeight="1">
      <c r="A56" s="33">
        <f t="shared" si="0"/>
        <v>48</v>
      </c>
      <c r="B56" s="28"/>
      <c r="C56" s="46" t="s">
        <v>1258</v>
      </c>
      <c r="D56" s="33">
        <v>1994</v>
      </c>
      <c r="E56" s="40" t="s">
        <v>27</v>
      </c>
      <c r="F56" s="46" t="s">
        <v>1293</v>
      </c>
      <c r="G56" s="36" t="s">
        <v>1372</v>
      </c>
      <c r="H56" s="37" t="s">
        <v>74</v>
      </c>
      <c r="I56" s="37" t="s">
        <v>75</v>
      </c>
      <c r="J56" s="145"/>
      <c r="K56" s="146"/>
      <c r="L56" s="145"/>
      <c r="M56" s="147">
        <f>L56+K56+J56</f>
        <v>0</v>
      </c>
      <c r="N56" s="145"/>
      <c r="O56" s="333"/>
      <c r="P56" s="333"/>
      <c r="Q56" s="353">
        <f>P56+O56+N56</f>
        <v>0</v>
      </c>
      <c r="R56" s="145"/>
      <c r="S56" s="148"/>
      <c r="T56" s="145"/>
      <c r="U56" s="353">
        <f>T56+S56+R56</f>
        <v>0</v>
      </c>
      <c r="V56" s="145"/>
      <c r="W56" s="145"/>
      <c r="X56" s="145"/>
      <c r="Y56" s="353">
        <f>X56+W56+V56</f>
        <v>0</v>
      </c>
      <c r="Z56" s="145"/>
      <c r="AA56" s="145"/>
      <c r="AB56" s="145"/>
      <c r="AC56" s="353">
        <f>AB56+AA56+Z56</f>
        <v>0</v>
      </c>
      <c r="AD56" s="145"/>
      <c r="AE56" s="145"/>
      <c r="AF56" s="145"/>
      <c r="AG56" s="353">
        <f>AF56+AE56+AD56</f>
        <v>0</v>
      </c>
      <c r="AH56" s="145">
        <v>14</v>
      </c>
      <c r="AI56" s="145"/>
      <c r="AJ56" s="145"/>
      <c r="AK56" s="353">
        <f>AJ56+AI56+AH56</f>
        <v>14</v>
      </c>
      <c r="AL56" s="354">
        <f>Q56+M56+U56+Y56+AC56+AG56+AK56</f>
        <v>14</v>
      </c>
    </row>
    <row r="57" spans="1:38" s="5" customFormat="1" ht="105" customHeight="1">
      <c r="A57" s="33">
        <f t="shared" si="0"/>
        <v>49</v>
      </c>
      <c r="B57" s="28"/>
      <c r="C57" s="32" t="s">
        <v>711</v>
      </c>
      <c r="D57" s="33"/>
      <c r="E57" s="33"/>
      <c r="F57" s="46" t="s">
        <v>957</v>
      </c>
      <c r="G57" s="37" t="s">
        <v>958</v>
      </c>
      <c r="H57" s="38" t="s">
        <v>959</v>
      </c>
      <c r="I57" s="107" t="s">
        <v>153</v>
      </c>
      <c r="J57" s="146"/>
      <c r="K57" s="146"/>
      <c r="L57" s="146"/>
      <c r="M57" s="147">
        <f>L57+K57+J57</f>
        <v>0</v>
      </c>
      <c r="N57" s="352"/>
      <c r="O57" s="352"/>
      <c r="P57" s="352"/>
      <c r="Q57" s="353">
        <f>P57+O57+N57</f>
        <v>0</v>
      </c>
      <c r="R57" s="145"/>
      <c r="S57" s="145"/>
      <c r="T57" s="145"/>
      <c r="U57" s="353">
        <f>T57+S57+R57</f>
        <v>0</v>
      </c>
      <c r="V57" s="145"/>
      <c r="W57" s="145"/>
      <c r="X57" s="145"/>
      <c r="Y57" s="353">
        <f>X57+W57+V57</f>
        <v>0</v>
      </c>
      <c r="Z57" s="145"/>
      <c r="AA57" s="145"/>
      <c r="AB57" s="145">
        <v>13</v>
      </c>
      <c r="AC57" s="353">
        <f>AB57+AA57+Z57</f>
        <v>13</v>
      </c>
      <c r="AD57" s="145"/>
      <c r="AE57" s="145"/>
      <c r="AF57" s="145"/>
      <c r="AG57" s="353">
        <f>AF57+AE57+AD57</f>
        <v>0</v>
      </c>
      <c r="AH57" s="145"/>
      <c r="AI57" s="145"/>
      <c r="AJ57" s="145"/>
      <c r="AK57" s="353">
        <f>AJ57+AI57+AH57</f>
        <v>0</v>
      </c>
      <c r="AL57" s="354">
        <f>Q57+M57+U57+Y57+AC57+AG57+AK57</f>
        <v>13</v>
      </c>
    </row>
    <row r="58" spans="1:38" s="5" customFormat="1" ht="105" customHeight="1">
      <c r="A58" s="33">
        <f t="shared" si="0"/>
        <v>50</v>
      </c>
      <c r="B58" s="28"/>
      <c r="C58" s="46" t="s">
        <v>604</v>
      </c>
      <c r="D58" s="33">
        <v>1966</v>
      </c>
      <c r="E58" s="40" t="s">
        <v>11</v>
      </c>
      <c r="F58" s="46" t="s">
        <v>1266</v>
      </c>
      <c r="G58" s="37" t="s">
        <v>1267</v>
      </c>
      <c r="H58" s="37" t="s">
        <v>607</v>
      </c>
      <c r="I58" s="37" t="s">
        <v>14</v>
      </c>
      <c r="J58" s="145"/>
      <c r="K58" s="146"/>
      <c r="L58" s="145"/>
      <c r="M58" s="147">
        <f>L58+K58+J58</f>
        <v>0</v>
      </c>
      <c r="N58" s="145"/>
      <c r="O58" s="333"/>
      <c r="P58" s="333"/>
      <c r="Q58" s="353">
        <f>P58+O58+N58</f>
        <v>0</v>
      </c>
      <c r="R58" s="145"/>
      <c r="S58" s="148"/>
      <c r="T58" s="145"/>
      <c r="U58" s="353">
        <f>T58+S58+R58</f>
        <v>0</v>
      </c>
      <c r="V58" s="145"/>
      <c r="W58" s="145"/>
      <c r="X58" s="145"/>
      <c r="Y58" s="353">
        <f>X58+W58+V58</f>
        <v>0</v>
      </c>
      <c r="Z58" s="145"/>
      <c r="AA58" s="145"/>
      <c r="AB58" s="145"/>
      <c r="AC58" s="353">
        <f>AB58+AA58+Z58</f>
        <v>0</v>
      </c>
      <c r="AD58" s="145">
        <v>8</v>
      </c>
      <c r="AE58" s="145">
        <v>1</v>
      </c>
      <c r="AF58" s="145">
        <v>4</v>
      </c>
      <c r="AG58" s="353">
        <f>AF58+AE58+AD58</f>
        <v>13</v>
      </c>
      <c r="AH58" s="145"/>
      <c r="AI58" s="145"/>
      <c r="AJ58" s="145"/>
      <c r="AK58" s="353">
        <f>AJ58+AI58+AH58</f>
        <v>0</v>
      </c>
      <c r="AL58" s="354">
        <f>Q58+M58+U58+Y58+AC58+AG58+AK58</f>
        <v>13</v>
      </c>
    </row>
    <row r="59" spans="1:38" s="5" customFormat="1" ht="105" customHeight="1">
      <c r="A59" s="33">
        <f t="shared" si="0"/>
        <v>51</v>
      </c>
      <c r="B59" s="28"/>
      <c r="C59" s="48" t="s">
        <v>1358</v>
      </c>
      <c r="D59" s="33">
        <v>1973</v>
      </c>
      <c r="E59" s="39" t="s">
        <v>11</v>
      </c>
      <c r="F59" s="48" t="s">
        <v>1359</v>
      </c>
      <c r="G59" s="48" t="s">
        <v>1359</v>
      </c>
      <c r="H59" s="46" t="s">
        <v>1360</v>
      </c>
      <c r="I59" s="46" t="s">
        <v>14</v>
      </c>
      <c r="J59" s="145"/>
      <c r="K59" s="146"/>
      <c r="L59" s="145"/>
      <c r="M59" s="147">
        <f>L59+K59+J59</f>
        <v>0</v>
      </c>
      <c r="N59" s="145"/>
      <c r="O59" s="352"/>
      <c r="P59" s="352"/>
      <c r="Q59" s="353">
        <f>P59+O59+N59</f>
        <v>0</v>
      </c>
      <c r="R59" s="145"/>
      <c r="S59" s="145"/>
      <c r="T59" s="145"/>
      <c r="U59" s="353">
        <f>T59+S59+R59</f>
        <v>0</v>
      </c>
      <c r="V59" s="145"/>
      <c r="W59" s="145"/>
      <c r="X59" s="145"/>
      <c r="Y59" s="353">
        <f>X59+W59+V59</f>
        <v>0</v>
      </c>
      <c r="Z59" s="145"/>
      <c r="AA59" s="145"/>
      <c r="AB59" s="145"/>
      <c r="AC59" s="353">
        <f>AB59+AA59+Z59</f>
        <v>0</v>
      </c>
      <c r="AD59" s="145"/>
      <c r="AE59" s="145"/>
      <c r="AF59" s="145"/>
      <c r="AG59" s="353">
        <f>AF59+AE59+AD59</f>
        <v>0</v>
      </c>
      <c r="AH59" s="145"/>
      <c r="AI59" s="145">
        <v>4</v>
      </c>
      <c r="AJ59" s="145">
        <v>9</v>
      </c>
      <c r="AK59" s="353">
        <f>AJ59+AI59+AH59</f>
        <v>13</v>
      </c>
      <c r="AL59" s="354">
        <f>Q59+M59+U59+Y59+AC59+AG59+AK59</f>
        <v>13</v>
      </c>
    </row>
    <row r="60" spans="1:38" s="5" customFormat="1" ht="105" customHeight="1">
      <c r="A60" s="33">
        <f t="shared" si="0"/>
        <v>52</v>
      </c>
      <c r="B60" s="28"/>
      <c r="C60" s="46" t="s">
        <v>32</v>
      </c>
      <c r="D60" s="33">
        <v>1984</v>
      </c>
      <c r="E60" s="40" t="s">
        <v>11</v>
      </c>
      <c r="F60" s="32" t="s">
        <v>1234</v>
      </c>
      <c r="G60" s="554" t="s">
        <v>1377</v>
      </c>
      <c r="H60" s="34" t="s">
        <v>96</v>
      </c>
      <c r="I60" s="34" t="s">
        <v>14</v>
      </c>
      <c r="J60" s="145"/>
      <c r="K60" s="146"/>
      <c r="L60" s="145"/>
      <c r="M60" s="147">
        <f>L60+K60+J60</f>
        <v>0</v>
      </c>
      <c r="N60" s="145"/>
      <c r="O60" s="333"/>
      <c r="P60" s="333"/>
      <c r="Q60" s="353">
        <f>P60+O60+N60</f>
        <v>0</v>
      </c>
      <c r="R60" s="145"/>
      <c r="S60" s="148"/>
      <c r="T60" s="145"/>
      <c r="U60" s="353">
        <f>T60+S60+R60</f>
        <v>0</v>
      </c>
      <c r="V60" s="145"/>
      <c r="W60" s="145"/>
      <c r="X60" s="145"/>
      <c r="Y60" s="353">
        <f>X60+W60+V60</f>
        <v>0</v>
      </c>
      <c r="Z60" s="145"/>
      <c r="AA60" s="145"/>
      <c r="AB60" s="145"/>
      <c r="AC60" s="353">
        <f>AB60+AA60+Z60</f>
        <v>0</v>
      </c>
      <c r="AD60" s="145"/>
      <c r="AE60" s="145"/>
      <c r="AF60" s="145">
        <v>13</v>
      </c>
      <c r="AG60" s="353">
        <f>AF60+AE60+AD60</f>
        <v>13</v>
      </c>
      <c r="AH60" s="145"/>
      <c r="AI60" s="145"/>
      <c r="AJ60" s="145"/>
      <c r="AK60" s="353">
        <f>AJ60+AI60+AH60</f>
        <v>0</v>
      </c>
      <c r="AL60" s="354">
        <f>Q60+M60+U60+Y60+AC60+AG60+AK60</f>
        <v>13</v>
      </c>
    </row>
    <row r="61" spans="1:38" s="5" customFormat="1" ht="105" customHeight="1">
      <c r="A61" s="33">
        <f t="shared" si="0"/>
        <v>53</v>
      </c>
      <c r="B61" s="28"/>
      <c r="C61" s="32" t="s">
        <v>85</v>
      </c>
      <c r="D61" s="33">
        <v>1991</v>
      </c>
      <c r="E61" s="33" t="s">
        <v>11</v>
      </c>
      <c r="F61" s="32" t="s">
        <v>86</v>
      </c>
      <c r="G61" s="295" t="s">
        <v>87</v>
      </c>
      <c r="H61" s="55" t="s">
        <v>70</v>
      </c>
      <c r="I61" s="56" t="s">
        <v>71</v>
      </c>
      <c r="J61" s="145">
        <v>5</v>
      </c>
      <c r="K61" s="146"/>
      <c r="L61" s="145"/>
      <c r="M61" s="147">
        <f>L61+K61+J61</f>
        <v>5</v>
      </c>
      <c r="N61" s="352">
        <v>8</v>
      </c>
      <c r="O61" s="352"/>
      <c r="P61" s="352"/>
      <c r="Q61" s="353">
        <f>P61+O61+N61</f>
        <v>8</v>
      </c>
      <c r="R61" s="145"/>
      <c r="S61" s="145"/>
      <c r="T61" s="145"/>
      <c r="U61" s="353">
        <f>T61+S61+R61</f>
        <v>0</v>
      </c>
      <c r="V61" s="145"/>
      <c r="W61" s="145"/>
      <c r="X61" s="145"/>
      <c r="Y61" s="353">
        <f>X61+W61+V61</f>
        <v>0</v>
      </c>
      <c r="Z61" s="145"/>
      <c r="AA61" s="145"/>
      <c r="AB61" s="145"/>
      <c r="AC61" s="353">
        <f>AB61+AA61+Z61</f>
        <v>0</v>
      </c>
      <c r="AD61" s="145"/>
      <c r="AE61" s="145"/>
      <c r="AF61" s="145"/>
      <c r="AG61" s="353">
        <f>AF61+AE61+AD61</f>
        <v>0</v>
      </c>
      <c r="AH61" s="145"/>
      <c r="AI61" s="145"/>
      <c r="AJ61" s="145"/>
      <c r="AK61" s="353">
        <f>AJ61+AI61+AH61</f>
        <v>0</v>
      </c>
      <c r="AL61" s="354">
        <f>Q61+M61+U61+Y61+AC61+AG61+AK61</f>
        <v>13</v>
      </c>
    </row>
    <row r="62" spans="1:38" s="5" customFormat="1" ht="105" customHeight="1">
      <c r="A62" s="33">
        <f t="shared" si="0"/>
        <v>54</v>
      </c>
      <c r="B62" s="28"/>
      <c r="C62" s="142" t="s">
        <v>654</v>
      </c>
      <c r="D62" s="47"/>
      <c r="E62" s="47" t="s">
        <v>13</v>
      </c>
      <c r="F62" s="142" t="s">
        <v>678</v>
      </c>
      <c r="G62" s="37" t="s">
        <v>679</v>
      </c>
      <c r="H62" s="46" t="s">
        <v>657</v>
      </c>
      <c r="I62" s="46" t="s">
        <v>658</v>
      </c>
      <c r="J62" s="145"/>
      <c r="K62" s="146"/>
      <c r="L62" s="145"/>
      <c r="M62" s="147">
        <f>L62+K62+J62</f>
        <v>0</v>
      </c>
      <c r="N62" s="145"/>
      <c r="O62" s="352"/>
      <c r="P62" s="352"/>
      <c r="Q62" s="353">
        <f>P62+O62+N62</f>
        <v>0</v>
      </c>
      <c r="R62" s="145"/>
      <c r="S62" s="145"/>
      <c r="T62" s="145"/>
      <c r="U62" s="353">
        <f>T62+S62+R62</f>
        <v>0</v>
      </c>
      <c r="V62" s="145"/>
      <c r="W62" s="145">
        <v>9</v>
      </c>
      <c r="X62" s="145"/>
      <c r="Y62" s="353">
        <f>X62+W62+V62</f>
        <v>9</v>
      </c>
      <c r="Z62" s="145"/>
      <c r="AA62" s="145"/>
      <c r="AB62" s="145"/>
      <c r="AC62" s="353">
        <f>AB62+AA62+Z62</f>
        <v>0</v>
      </c>
      <c r="AD62" s="145"/>
      <c r="AE62" s="145"/>
      <c r="AF62" s="145"/>
      <c r="AG62" s="353">
        <f>AF62+AE62+AD62</f>
        <v>0</v>
      </c>
      <c r="AH62" s="145">
        <v>4</v>
      </c>
      <c r="AI62" s="145"/>
      <c r="AJ62" s="145"/>
      <c r="AK62" s="353">
        <f>AJ62+AI62+AH62</f>
        <v>4</v>
      </c>
      <c r="AL62" s="354">
        <f>Q62+M62+U62+Y62+AC62+AG62+AK62</f>
        <v>13</v>
      </c>
    </row>
    <row r="63" spans="1:38" s="5" customFormat="1" ht="105" customHeight="1">
      <c r="A63" s="33">
        <f t="shared" si="0"/>
        <v>55</v>
      </c>
      <c r="B63" s="28"/>
      <c r="C63" s="48" t="s">
        <v>1297</v>
      </c>
      <c r="D63" s="33">
        <v>1976</v>
      </c>
      <c r="E63" s="33" t="s">
        <v>10</v>
      </c>
      <c r="F63" s="32" t="s">
        <v>1298</v>
      </c>
      <c r="G63" s="32" t="s">
        <v>1298</v>
      </c>
      <c r="H63" s="32" t="s">
        <v>992</v>
      </c>
      <c r="I63" s="32" t="s">
        <v>1381</v>
      </c>
      <c r="J63" s="356"/>
      <c r="K63" s="357"/>
      <c r="L63" s="357"/>
      <c r="M63" s="147">
        <f>L63+K63+J63</f>
        <v>0</v>
      </c>
      <c r="N63" s="357"/>
      <c r="O63" s="333"/>
      <c r="P63" s="333"/>
      <c r="Q63" s="353">
        <f>P63+O63+N63</f>
        <v>0</v>
      </c>
      <c r="R63" s="148"/>
      <c r="S63" s="148"/>
      <c r="T63" s="148"/>
      <c r="U63" s="353">
        <f>T63+S63+R63</f>
        <v>0</v>
      </c>
      <c r="V63" s="145"/>
      <c r="W63" s="145"/>
      <c r="X63" s="145"/>
      <c r="Y63" s="353">
        <f>X63+W63+V63</f>
        <v>0</v>
      </c>
      <c r="Z63" s="145"/>
      <c r="AA63" s="145"/>
      <c r="AB63" s="145"/>
      <c r="AC63" s="353">
        <f>AB63+AA63+Z63</f>
        <v>0</v>
      </c>
      <c r="AD63" s="145"/>
      <c r="AE63" s="145"/>
      <c r="AF63" s="145"/>
      <c r="AG63" s="353">
        <f>AF63+AE63+AD63</f>
        <v>0</v>
      </c>
      <c r="AH63" s="145">
        <v>9</v>
      </c>
      <c r="AI63" s="145"/>
      <c r="AJ63" s="145">
        <v>4</v>
      </c>
      <c r="AK63" s="353">
        <f>AJ63+AI63+AH63</f>
        <v>13</v>
      </c>
      <c r="AL63" s="354">
        <f>Q63+M63+U63+Y63+AC63+AG63+AK63</f>
        <v>13</v>
      </c>
    </row>
    <row r="64" spans="1:38" s="5" customFormat="1" ht="105" customHeight="1">
      <c r="A64" s="33">
        <f t="shared" si="0"/>
        <v>56</v>
      </c>
      <c r="B64" s="28"/>
      <c r="C64" s="48" t="s">
        <v>557</v>
      </c>
      <c r="D64" s="33">
        <v>2001</v>
      </c>
      <c r="E64" s="40" t="s">
        <v>483</v>
      </c>
      <c r="F64" s="32" t="s">
        <v>1213</v>
      </c>
      <c r="G64" s="32" t="s">
        <v>1213</v>
      </c>
      <c r="H64" s="37" t="s">
        <v>30</v>
      </c>
      <c r="I64" s="121" t="s">
        <v>199</v>
      </c>
      <c r="J64" s="356"/>
      <c r="K64" s="357"/>
      <c r="L64" s="357"/>
      <c r="M64" s="147">
        <f>L64+K64+J64</f>
        <v>0</v>
      </c>
      <c r="N64" s="357"/>
      <c r="O64" s="333"/>
      <c r="P64" s="333"/>
      <c r="Q64" s="353">
        <f>P64+O64+N64</f>
        <v>0</v>
      </c>
      <c r="R64" s="148"/>
      <c r="S64" s="148"/>
      <c r="T64" s="148"/>
      <c r="U64" s="353">
        <f>T64+S64+R64</f>
        <v>0</v>
      </c>
      <c r="V64" s="145"/>
      <c r="W64" s="145"/>
      <c r="X64" s="145"/>
      <c r="Y64" s="353">
        <f>X64+W64+V64</f>
        <v>0</v>
      </c>
      <c r="Z64" s="145"/>
      <c r="AA64" s="145"/>
      <c r="AB64" s="145"/>
      <c r="AC64" s="353">
        <f>AB64+AA64+Z64</f>
        <v>0</v>
      </c>
      <c r="AD64" s="145">
        <v>13</v>
      </c>
      <c r="AE64" s="145"/>
      <c r="AF64" s="145"/>
      <c r="AG64" s="353">
        <f>AF64+AE64+AD64</f>
        <v>13</v>
      </c>
      <c r="AH64" s="145"/>
      <c r="AI64" s="145"/>
      <c r="AJ64" s="145"/>
      <c r="AK64" s="353">
        <f>AJ64+AI64+AH64</f>
        <v>0</v>
      </c>
      <c r="AL64" s="354">
        <f>Q64+M64+U64+Y64+AC64+AG64+AK64</f>
        <v>13</v>
      </c>
    </row>
    <row r="65" spans="1:38" s="5" customFormat="1" ht="105" customHeight="1">
      <c r="A65" s="33">
        <f t="shared" si="0"/>
        <v>57</v>
      </c>
      <c r="B65" s="28"/>
      <c r="C65" s="46" t="s">
        <v>1261</v>
      </c>
      <c r="D65" s="33">
        <v>1980</v>
      </c>
      <c r="E65" s="40" t="s">
        <v>10</v>
      </c>
      <c r="F65" s="46" t="s">
        <v>1292</v>
      </c>
      <c r="G65" s="46" t="s">
        <v>1292</v>
      </c>
      <c r="H65" s="36" t="s">
        <v>1264</v>
      </c>
      <c r="I65" s="37" t="s">
        <v>14</v>
      </c>
      <c r="J65" s="145"/>
      <c r="K65" s="146"/>
      <c r="L65" s="145"/>
      <c r="M65" s="147">
        <f>L65+K65+J65</f>
        <v>0</v>
      </c>
      <c r="N65" s="145"/>
      <c r="O65" s="333"/>
      <c r="P65" s="333"/>
      <c r="Q65" s="353">
        <f>P65+O65+N65</f>
        <v>0</v>
      </c>
      <c r="R65" s="145"/>
      <c r="S65" s="148"/>
      <c r="T65" s="145"/>
      <c r="U65" s="353">
        <f>T65+S65+R65</f>
        <v>0</v>
      </c>
      <c r="V65" s="145"/>
      <c r="W65" s="145"/>
      <c r="X65" s="145"/>
      <c r="Y65" s="353">
        <f>X65+W65+V65</f>
        <v>0</v>
      </c>
      <c r="Z65" s="145"/>
      <c r="AA65" s="145"/>
      <c r="AB65" s="145"/>
      <c r="AC65" s="353">
        <f>AB65+AA65+Z65</f>
        <v>0</v>
      </c>
      <c r="AD65" s="145"/>
      <c r="AE65" s="145"/>
      <c r="AF65" s="145"/>
      <c r="AG65" s="353">
        <f>AF65+AE65+AD65</f>
        <v>0</v>
      </c>
      <c r="AH65" s="145">
        <v>8</v>
      </c>
      <c r="AI65" s="145">
        <v>5</v>
      </c>
      <c r="AJ65" s="145"/>
      <c r="AK65" s="353">
        <f>AJ65+AI65+AH65</f>
        <v>13</v>
      </c>
      <c r="AL65" s="354">
        <f>Q65+M65+U65+Y65+AC65+AG65+AK65</f>
        <v>13</v>
      </c>
    </row>
    <row r="66" spans="1:38" s="5" customFormat="1" ht="105" customHeight="1">
      <c r="A66" s="33">
        <f t="shared" si="0"/>
        <v>58</v>
      </c>
      <c r="B66" s="28"/>
      <c r="C66" s="32" t="s">
        <v>473</v>
      </c>
      <c r="D66" s="33">
        <v>1965</v>
      </c>
      <c r="E66" s="33" t="s">
        <v>13</v>
      </c>
      <c r="F66" s="32" t="s">
        <v>651</v>
      </c>
      <c r="G66" s="37" t="s">
        <v>652</v>
      </c>
      <c r="H66" s="37" t="s">
        <v>30</v>
      </c>
      <c r="I66" s="107" t="s">
        <v>476</v>
      </c>
      <c r="J66" s="145"/>
      <c r="K66" s="146"/>
      <c r="L66" s="145"/>
      <c r="M66" s="147">
        <f>L66+K66+J66</f>
        <v>0</v>
      </c>
      <c r="N66" s="145"/>
      <c r="O66" s="352"/>
      <c r="P66" s="352">
        <v>12</v>
      </c>
      <c r="Q66" s="353">
        <f>P66+O66+N66</f>
        <v>12</v>
      </c>
      <c r="R66" s="145"/>
      <c r="S66" s="145"/>
      <c r="T66" s="145"/>
      <c r="U66" s="353">
        <f>T66+S66+R66</f>
        <v>0</v>
      </c>
      <c r="V66" s="145"/>
      <c r="W66" s="145"/>
      <c r="X66" s="145"/>
      <c r="Y66" s="353">
        <f>X66+W66+V66</f>
        <v>0</v>
      </c>
      <c r="Z66" s="145"/>
      <c r="AA66" s="145"/>
      <c r="AB66" s="145"/>
      <c r="AC66" s="353">
        <f>AB66+AA66+Z66</f>
        <v>0</v>
      </c>
      <c r="AD66" s="145"/>
      <c r="AE66" s="145"/>
      <c r="AF66" s="145"/>
      <c r="AG66" s="353">
        <f>AF66+AE66+AD66</f>
        <v>0</v>
      </c>
      <c r="AH66" s="145"/>
      <c r="AI66" s="145"/>
      <c r="AJ66" s="145"/>
      <c r="AK66" s="353">
        <f>AJ66+AI66+AH66</f>
        <v>0</v>
      </c>
      <c r="AL66" s="354">
        <f>Q66+M66+U66+Y66+AC66+AG66+AK66</f>
        <v>12</v>
      </c>
    </row>
    <row r="67" spans="1:38" s="5" customFormat="1" ht="105" customHeight="1">
      <c r="A67" s="33">
        <f t="shared" si="0"/>
        <v>59</v>
      </c>
      <c r="B67" s="28"/>
      <c r="C67" s="32" t="s">
        <v>630</v>
      </c>
      <c r="D67" s="33">
        <v>1990</v>
      </c>
      <c r="E67" s="33" t="s">
        <v>10</v>
      </c>
      <c r="F67" s="32" t="s">
        <v>697</v>
      </c>
      <c r="G67" s="37" t="s">
        <v>698</v>
      </c>
      <c r="H67" s="37" t="s">
        <v>578</v>
      </c>
      <c r="I67" s="135" t="s">
        <v>633</v>
      </c>
      <c r="J67" s="146"/>
      <c r="K67" s="146"/>
      <c r="L67" s="146"/>
      <c r="M67" s="147">
        <f>L67+K67+J67</f>
        <v>0</v>
      </c>
      <c r="N67" s="352">
        <v>1</v>
      </c>
      <c r="O67" s="352">
        <v>4</v>
      </c>
      <c r="P67" s="352">
        <v>7</v>
      </c>
      <c r="Q67" s="353">
        <f>P67+O67+N67</f>
        <v>12</v>
      </c>
      <c r="R67" s="145"/>
      <c r="S67" s="145"/>
      <c r="T67" s="145"/>
      <c r="U67" s="353">
        <f>T67+S67+R67</f>
        <v>0</v>
      </c>
      <c r="V67" s="145"/>
      <c r="W67" s="145"/>
      <c r="X67" s="145"/>
      <c r="Y67" s="353">
        <f>X67+W67+V67</f>
        <v>0</v>
      </c>
      <c r="Z67" s="145"/>
      <c r="AA67" s="145"/>
      <c r="AB67" s="145"/>
      <c r="AC67" s="353">
        <f>AB67+AA67+Z67</f>
        <v>0</v>
      </c>
      <c r="AD67" s="145"/>
      <c r="AE67" s="145"/>
      <c r="AF67" s="145"/>
      <c r="AG67" s="353">
        <f>AF67+AE67+AD67</f>
        <v>0</v>
      </c>
      <c r="AH67" s="145"/>
      <c r="AI67" s="145"/>
      <c r="AJ67" s="145"/>
      <c r="AK67" s="353">
        <f>AJ67+AI67+AH67</f>
        <v>0</v>
      </c>
      <c r="AL67" s="354">
        <f>Q67+M67+U67+Y67+AC67+AG67+AK67</f>
        <v>12</v>
      </c>
    </row>
    <row r="68" spans="1:38" s="5" customFormat="1" ht="105" customHeight="1">
      <c r="A68" s="33">
        <f t="shared" si="0"/>
        <v>60</v>
      </c>
      <c r="B68" s="28"/>
      <c r="C68" s="32" t="s">
        <v>1159</v>
      </c>
      <c r="D68" s="33">
        <v>1998</v>
      </c>
      <c r="E68" s="40" t="s">
        <v>72</v>
      </c>
      <c r="F68" s="38" t="s">
        <v>1107</v>
      </c>
      <c r="G68" s="37" t="s">
        <v>1170</v>
      </c>
      <c r="H68" s="62" t="s">
        <v>1160</v>
      </c>
      <c r="I68" s="34" t="s">
        <v>1161</v>
      </c>
      <c r="J68" s="146"/>
      <c r="K68" s="146"/>
      <c r="L68" s="146"/>
      <c r="M68" s="147">
        <f>L68+K68+J68</f>
        <v>0</v>
      </c>
      <c r="N68" s="352"/>
      <c r="O68" s="352"/>
      <c r="P68" s="352"/>
      <c r="Q68" s="353">
        <f>P68+O68+N68</f>
        <v>0</v>
      </c>
      <c r="R68" s="145"/>
      <c r="S68" s="145"/>
      <c r="T68" s="145"/>
      <c r="U68" s="353">
        <f>T68+S68+R68</f>
        <v>0</v>
      </c>
      <c r="V68" s="145"/>
      <c r="W68" s="145"/>
      <c r="X68" s="145"/>
      <c r="Y68" s="353">
        <f>X68+W68+V68</f>
        <v>0</v>
      </c>
      <c r="Z68" s="145"/>
      <c r="AA68" s="145"/>
      <c r="AB68" s="145">
        <v>12</v>
      </c>
      <c r="AC68" s="353">
        <f>AB68+AA68+Z68</f>
        <v>12</v>
      </c>
      <c r="AD68" s="145"/>
      <c r="AE68" s="145"/>
      <c r="AF68" s="145"/>
      <c r="AG68" s="353">
        <f>AF68+AE68+AD68</f>
        <v>0</v>
      </c>
      <c r="AH68" s="145"/>
      <c r="AI68" s="145"/>
      <c r="AJ68" s="145"/>
      <c r="AK68" s="353">
        <f>AJ68+AI68+AH68</f>
        <v>0</v>
      </c>
      <c r="AL68" s="354">
        <f>Q68+M68+U68+Y68+AC68+AG68+AK68</f>
        <v>12</v>
      </c>
    </row>
    <row r="69" spans="1:38" s="5" customFormat="1" ht="105" customHeight="1">
      <c r="A69" s="33">
        <f t="shared" si="0"/>
        <v>61</v>
      </c>
      <c r="B69" s="28"/>
      <c r="C69" s="46" t="s">
        <v>938</v>
      </c>
      <c r="D69" s="33">
        <v>1996</v>
      </c>
      <c r="E69" s="40" t="s">
        <v>29</v>
      </c>
      <c r="F69" s="46" t="s">
        <v>939</v>
      </c>
      <c r="G69" s="37" t="s">
        <v>940</v>
      </c>
      <c r="H69" s="38" t="s">
        <v>941</v>
      </c>
      <c r="I69" s="38" t="s">
        <v>942</v>
      </c>
      <c r="J69" s="146"/>
      <c r="K69" s="146"/>
      <c r="L69" s="146"/>
      <c r="M69" s="147">
        <f>L69+K69+J69</f>
        <v>0</v>
      </c>
      <c r="N69" s="355"/>
      <c r="O69" s="355"/>
      <c r="P69" s="355"/>
      <c r="Q69" s="353">
        <f>P69+O69+N69</f>
        <v>0</v>
      </c>
      <c r="R69" s="355"/>
      <c r="S69" s="355"/>
      <c r="T69" s="355"/>
      <c r="U69" s="353">
        <f>T69+S69+R69</f>
        <v>0</v>
      </c>
      <c r="V69" s="145">
        <v>11</v>
      </c>
      <c r="W69" s="145"/>
      <c r="X69" s="145">
        <v>1</v>
      </c>
      <c r="Y69" s="353">
        <f>X69+W69+V69</f>
        <v>12</v>
      </c>
      <c r="Z69" s="145"/>
      <c r="AA69" s="145"/>
      <c r="AB69" s="145"/>
      <c r="AC69" s="353">
        <f>AB69+AA69+Z69</f>
        <v>0</v>
      </c>
      <c r="AD69" s="145"/>
      <c r="AE69" s="145"/>
      <c r="AF69" s="145"/>
      <c r="AG69" s="353">
        <f>AF69+AE69+AD69</f>
        <v>0</v>
      </c>
      <c r="AH69" s="145"/>
      <c r="AI69" s="145"/>
      <c r="AJ69" s="145"/>
      <c r="AK69" s="353">
        <f>AJ69+AI69+AH69</f>
        <v>0</v>
      </c>
      <c r="AL69" s="354">
        <f>Q69+M69+U69+Y69+AC69+AG69+AK69</f>
        <v>12</v>
      </c>
    </row>
    <row r="70" spans="1:38" s="5" customFormat="1" ht="105" customHeight="1">
      <c r="A70" s="33">
        <f t="shared" si="0"/>
        <v>62</v>
      </c>
      <c r="B70" s="28"/>
      <c r="C70" s="48" t="s">
        <v>1361</v>
      </c>
      <c r="D70" s="33">
        <v>1997</v>
      </c>
      <c r="E70" s="40" t="s">
        <v>72</v>
      </c>
      <c r="F70" s="48" t="s">
        <v>1362</v>
      </c>
      <c r="G70" s="37" t="s">
        <v>1363</v>
      </c>
      <c r="H70" s="38" t="s">
        <v>254</v>
      </c>
      <c r="I70" s="32" t="s">
        <v>35</v>
      </c>
      <c r="J70" s="145"/>
      <c r="K70" s="146"/>
      <c r="L70" s="145"/>
      <c r="M70" s="147">
        <f>L70+K70+J70</f>
        <v>0</v>
      </c>
      <c r="N70" s="145"/>
      <c r="O70" s="333"/>
      <c r="P70" s="333"/>
      <c r="Q70" s="353">
        <f>P70+O70+N70</f>
        <v>0</v>
      </c>
      <c r="R70" s="145"/>
      <c r="S70" s="148"/>
      <c r="T70" s="145"/>
      <c r="U70" s="353">
        <f>T70+S70+R70</f>
        <v>0</v>
      </c>
      <c r="V70" s="145"/>
      <c r="W70" s="145"/>
      <c r="X70" s="145"/>
      <c r="Y70" s="353">
        <f>X70+W70+V70</f>
        <v>0</v>
      </c>
      <c r="Z70" s="145"/>
      <c r="AA70" s="145"/>
      <c r="AB70" s="145"/>
      <c r="AC70" s="353">
        <f>AB70+AA70+Z70</f>
        <v>0</v>
      </c>
      <c r="AD70" s="145"/>
      <c r="AE70" s="145"/>
      <c r="AF70" s="145"/>
      <c r="AG70" s="353">
        <f>AF70+AE70+AD70</f>
        <v>0</v>
      </c>
      <c r="AH70" s="145"/>
      <c r="AI70" s="145"/>
      <c r="AJ70" s="145">
        <v>11</v>
      </c>
      <c r="AK70" s="353">
        <f>AJ70+AI70+AH70</f>
        <v>11</v>
      </c>
      <c r="AL70" s="354">
        <f>Q70+M70+U70+Y70+AC70+AG70+AK70</f>
        <v>11</v>
      </c>
    </row>
    <row r="71" spans="1:38" s="5" customFormat="1" ht="105" customHeight="1">
      <c r="A71" s="33">
        <f t="shared" si="0"/>
        <v>63</v>
      </c>
      <c r="B71" s="28"/>
      <c r="C71" s="32" t="s">
        <v>85</v>
      </c>
      <c r="D71" s="33">
        <v>1991</v>
      </c>
      <c r="E71" s="33" t="s">
        <v>11</v>
      </c>
      <c r="F71" s="32" t="s">
        <v>89</v>
      </c>
      <c r="G71" s="295" t="s">
        <v>90</v>
      </c>
      <c r="H71" s="55" t="s">
        <v>70</v>
      </c>
      <c r="I71" s="56" t="s">
        <v>71</v>
      </c>
      <c r="J71" s="145">
        <v>11</v>
      </c>
      <c r="K71" s="146"/>
      <c r="L71" s="145"/>
      <c r="M71" s="147">
        <f>L71+K71+J71</f>
        <v>11</v>
      </c>
      <c r="N71" s="352"/>
      <c r="O71" s="352"/>
      <c r="P71" s="352"/>
      <c r="Q71" s="353">
        <f>P71+O71+N71</f>
        <v>0</v>
      </c>
      <c r="R71" s="145"/>
      <c r="S71" s="145"/>
      <c r="T71" s="145"/>
      <c r="U71" s="353">
        <f>T71+S71+R71</f>
        <v>0</v>
      </c>
      <c r="V71" s="145"/>
      <c r="W71" s="145"/>
      <c r="X71" s="145"/>
      <c r="Y71" s="353">
        <f>X71+W71+V71</f>
        <v>0</v>
      </c>
      <c r="Z71" s="145"/>
      <c r="AA71" s="145"/>
      <c r="AB71" s="145"/>
      <c r="AC71" s="353">
        <f>AB71+AA71+Z71</f>
        <v>0</v>
      </c>
      <c r="AD71" s="145"/>
      <c r="AE71" s="145"/>
      <c r="AF71" s="145"/>
      <c r="AG71" s="353">
        <f>AF71+AE71+AD71</f>
        <v>0</v>
      </c>
      <c r="AH71" s="145"/>
      <c r="AI71" s="145"/>
      <c r="AJ71" s="145"/>
      <c r="AK71" s="353">
        <f>AJ71+AI71+AH71</f>
        <v>0</v>
      </c>
      <c r="AL71" s="354">
        <f>Q71+M71+U71+Y71+AC71+AG71+AK71</f>
        <v>11</v>
      </c>
    </row>
    <row r="72" spans="1:38" s="5" customFormat="1" ht="105" customHeight="1">
      <c r="A72" s="33">
        <f t="shared" si="0"/>
        <v>64</v>
      </c>
      <c r="B72" s="28"/>
      <c r="C72" s="32" t="s">
        <v>1162</v>
      </c>
      <c r="D72" s="33">
        <v>1992</v>
      </c>
      <c r="E72" s="40" t="s">
        <v>72</v>
      </c>
      <c r="F72" s="38" t="s">
        <v>1163</v>
      </c>
      <c r="G72" s="37" t="s">
        <v>1164</v>
      </c>
      <c r="H72" s="62" t="s">
        <v>6</v>
      </c>
      <c r="I72" s="34" t="s">
        <v>14</v>
      </c>
      <c r="J72" s="146"/>
      <c r="K72" s="146"/>
      <c r="L72" s="146"/>
      <c r="M72" s="147">
        <f>L72+K72+J72</f>
        <v>0</v>
      </c>
      <c r="N72" s="352"/>
      <c r="O72" s="352"/>
      <c r="P72" s="352"/>
      <c r="Q72" s="353">
        <f>P72+O72+N72</f>
        <v>0</v>
      </c>
      <c r="R72" s="145"/>
      <c r="S72" s="145"/>
      <c r="T72" s="145"/>
      <c r="U72" s="353">
        <f>T72+S72+R72</f>
        <v>0</v>
      </c>
      <c r="V72" s="145"/>
      <c r="W72" s="145"/>
      <c r="X72" s="145"/>
      <c r="Y72" s="353">
        <f>X72+W72+V72</f>
        <v>0</v>
      </c>
      <c r="Z72" s="145"/>
      <c r="AA72" s="145"/>
      <c r="AB72" s="145">
        <v>10</v>
      </c>
      <c r="AC72" s="353">
        <f>AB72+AA72+Z72</f>
        <v>10</v>
      </c>
      <c r="AD72" s="145"/>
      <c r="AE72" s="145"/>
      <c r="AF72" s="145"/>
      <c r="AG72" s="353">
        <f>AF72+AE72+AD72</f>
        <v>0</v>
      </c>
      <c r="AH72" s="145"/>
      <c r="AI72" s="145"/>
      <c r="AJ72" s="145"/>
      <c r="AK72" s="353">
        <f>AJ72+AI72+AH72</f>
        <v>0</v>
      </c>
      <c r="AL72" s="354">
        <f>Q72+M72+U72+Y72+AC72+AG72+AK72</f>
        <v>10</v>
      </c>
    </row>
    <row r="73" spans="1:38" s="5" customFormat="1" ht="105" customHeight="1">
      <c r="A73" s="33">
        <f t="shared" si="0"/>
        <v>65</v>
      </c>
      <c r="B73" s="28"/>
      <c r="C73" s="46" t="s">
        <v>28</v>
      </c>
      <c r="D73" s="33">
        <v>1986</v>
      </c>
      <c r="E73" s="40" t="s">
        <v>10</v>
      </c>
      <c r="F73" s="46" t="s">
        <v>943</v>
      </c>
      <c r="G73" s="614" t="s">
        <v>944</v>
      </c>
      <c r="H73" s="38" t="s">
        <v>195</v>
      </c>
      <c r="I73" s="38" t="s">
        <v>14</v>
      </c>
      <c r="J73" s="146"/>
      <c r="K73" s="146"/>
      <c r="L73" s="146"/>
      <c r="M73" s="147">
        <f>L73+K73+J73</f>
        <v>0</v>
      </c>
      <c r="N73" s="355"/>
      <c r="O73" s="355"/>
      <c r="P73" s="355"/>
      <c r="Q73" s="353">
        <f>P73+O73+N73</f>
        <v>0</v>
      </c>
      <c r="R73" s="355"/>
      <c r="S73" s="355"/>
      <c r="T73" s="355"/>
      <c r="U73" s="353">
        <f>T73+S73+R73</f>
        <v>0</v>
      </c>
      <c r="V73" s="145">
        <v>10</v>
      </c>
      <c r="W73" s="145"/>
      <c r="X73" s="145"/>
      <c r="Y73" s="353">
        <f>X73+W73+V73</f>
        <v>10</v>
      </c>
      <c r="Z73" s="145"/>
      <c r="AA73" s="145"/>
      <c r="AB73" s="145"/>
      <c r="AC73" s="353">
        <f>AB73+AA73+Z73</f>
        <v>0</v>
      </c>
      <c r="AD73" s="145"/>
      <c r="AE73" s="145"/>
      <c r="AF73" s="145"/>
      <c r="AG73" s="353">
        <f>AF73+AE73+AD73</f>
        <v>0</v>
      </c>
      <c r="AH73" s="145"/>
      <c r="AI73" s="145"/>
      <c r="AJ73" s="145"/>
      <c r="AK73" s="353">
        <f>AJ73+AI73+AH73</f>
        <v>0</v>
      </c>
      <c r="AL73" s="354">
        <f>Q73+M73+U73+Y73+AC73+AG73+AK73</f>
        <v>10</v>
      </c>
    </row>
    <row r="74" spans="1:38" s="5" customFormat="1" ht="105" customHeight="1">
      <c r="A74" s="33">
        <f t="shared" si="0"/>
        <v>66</v>
      </c>
      <c r="B74" s="28"/>
      <c r="C74" s="32" t="s">
        <v>431</v>
      </c>
      <c r="D74" s="33"/>
      <c r="E74" s="33" t="s">
        <v>13</v>
      </c>
      <c r="F74" s="32" t="s">
        <v>424</v>
      </c>
      <c r="G74" s="37" t="s">
        <v>435</v>
      </c>
      <c r="H74" s="37" t="s">
        <v>425</v>
      </c>
      <c r="I74" s="165" t="s">
        <v>14</v>
      </c>
      <c r="J74" s="145"/>
      <c r="K74" s="146"/>
      <c r="L74" s="145"/>
      <c r="M74" s="147">
        <f>L74+K74+J74</f>
        <v>0</v>
      </c>
      <c r="N74" s="145"/>
      <c r="O74" s="352"/>
      <c r="P74" s="352"/>
      <c r="Q74" s="353">
        <f>P74+O74+N74</f>
        <v>0</v>
      </c>
      <c r="R74" s="145"/>
      <c r="S74" s="145">
        <v>10</v>
      </c>
      <c r="T74" s="145"/>
      <c r="U74" s="353">
        <f>T74+S74+R74</f>
        <v>10</v>
      </c>
      <c r="V74" s="145"/>
      <c r="W74" s="145"/>
      <c r="X74" s="145"/>
      <c r="Y74" s="353">
        <f>X74+W74+V74</f>
        <v>0</v>
      </c>
      <c r="Z74" s="145"/>
      <c r="AA74" s="145"/>
      <c r="AB74" s="145"/>
      <c r="AC74" s="353">
        <f>AB74+AA74+Z74</f>
        <v>0</v>
      </c>
      <c r="AD74" s="145"/>
      <c r="AE74" s="145"/>
      <c r="AF74" s="145"/>
      <c r="AG74" s="353">
        <f>AF74+AE74+AD74</f>
        <v>0</v>
      </c>
      <c r="AH74" s="145"/>
      <c r="AI74" s="145"/>
      <c r="AJ74" s="145"/>
      <c r="AK74" s="353">
        <f>AJ74+AI74+AH74</f>
        <v>0</v>
      </c>
      <c r="AL74" s="354">
        <f>Q74+M74+U74+Y74+AC74+AG74+AK74</f>
        <v>10</v>
      </c>
    </row>
    <row r="75" spans="1:38" s="5" customFormat="1" ht="105" customHeight="1">
      <c r="A75" s="33">
        <f t="shared" ref="A75:A103" si="1">A74+1</f>
        <v>67</v>
      </c>
      <c r="B75" s="28"/>
      <c r="C75" s="32" t="s">
        <v>683</v>
      </c>
      <c r="D75" s="33">
        <v>1989</v>
      </c>
      <c r="E75" s="33" t="s">
        <v>29</v>
      </c>
      <c r="F75" s="32" t="s">
        <v>507</v>
      </c>
      <c r="G75" s="37" t="s">
        <v>508</v>
      </c>
      <c r="H75" s="37" t="s">
        <v>509</v>
      </c>
      <c r="I75" s="135" t="s">
        <v>153</v>
      </c>
      <c r="J75" s="145"/>
      <c r="K75" s="146"/>
      <c r="L75" s="145"/>
      <c r="M75" s="147">
        <f>L75+K75+J75</f>
        <v>0</v>
      </c>
      <c r="N75" s="145">
        <v>9</v>
      </c>
      <c r="O75" s="352"/>
      <c r="P75" s="352"/>
      <c r="Q75" s="353">
        <f>P75+O75+N75</f>
        <v>9</v>
      </c>
      <c r="R75" s="145"/>
      <c r="S75" s="145"/>
      <c r="T75" s="145"/>
      <c r="U75" s="353">
        <f>T75+S75+R75</f>
        <v>0</v>
      </c>
      <c r="V75" s="145"/>
      <c r="W75" s="145"/>
      <c r="X75" s="145"/>
      <c r="Y75" s="353">
        <f>X75+W75+V75</f>
        <v>0</v>
      </c>
      <c r="Z75" s="145"/>
      <c r="AA75" s="145"/>
      <c r="AB75" s="145"/>
      <c r="AC75" s="353">
        <f>AB75+AA75+Z75</f>
        <v>0</v>
      </c>
      <c r="AD75" s="145"/>
      <c r="AE75" s="145"/>
      <c r="AF75" s="145"/>
      <c r="AG75" s="353">
        <f>AF75+AE75+AD75</f>
        <v>0</v>
      </c>
      <c r="AH75" s="145"/>
      <c r="AI75" s="145"/>
      <c r="AJ75" s="145"/>
      <c r="AK75" s="353">
        <f>AJ75+AI75+AH75</f>
        <v>0</v>
      </c>
      <c r="AL75" s="354">
        <f>Q75+M75+U75+Y75+AC75+AG75+AK75</f>
        <v>9</v>
      </c>
    </row>
    <row r="76" spans="1:38" ht="81.75" customHeight="1">
      <c r="A76" s="33">
        <f t="shared" si="1"/>
        <v>68</v>
      </c>
      <c r="B76" s="28"/>
      <c r="C76" s="166" t="s">
        <v>712</v>
      </c>
      <c r="D76" s="125">
        <v>1990</v>
      </c>
      <c r="E76" s="125" t="s">
        <v>29</v>
      </c>
      <c r="F76" s="32" t="s">
        <v>573</v>
      </c>
      <c r="G76" s="37" t="s">
        <v>574</v>
      </c>
      <c r="H76" s="37" t="s">
        <v>560</v>
      </c>
      <c r="I76" s="107" t="s">
        <v>561</v>
      </c>
      <c r="J76" s="145"/>
      <c r="K76" s="146"/>
      <c r="L76" s="145"/>
      <c r="M76" s="147">
        <f>L76+K76+J76</f>
        <v>0</v>
      </c>
      <c r="N76" s="352"/>
      <c r="O76" s="352"/>
      <c r="P76" s="352">
        <v>9</v>
      </c>
      <c r="Q76" s="353">
        <f>P76+O76+N76</f>
        <v>9</v>
      </c>
      <c r="R76" s="145"/>
      <c r="S76" s="145"/>
      <c r="T76" s="145"/>
      <c r="U76" s="353">
        <f>T76+S76+R76</f>
        <v>0</v>
      </c>
      <c r="V76" s="145"/>
      <c r="W76" s="145"/>
      <c r="X76" s="145"/>
      <c r="Y76" s="353">
        <f>X76+W76+V76</f>
        <v>0</v>
      </c>
      <c r="Z76" s="145"/>
      <c r="AA76" s="145"/>
      <c r="AB76" s="145"/>
      <c r="AC76" s="353">
        <f>AB76+AA76+Z76</f>
        <v>0</v>
      </c>
      <c r="AD76" s="145"/>
      <c r="AE76" s="145"/>
      <c r="AF76" s="145"/>
      <c r="AG76" s="353">
        <f>AF76+AE76+AD76</f>
        <v>0</v>
      </c>
      <c r="AH76" s="145"/>
      <c r="AI76" s="145"/>
      <c r="AJ76" s="145"/>
      <c r="AK76" s="353">
        <f>AJ76+AI76+AH76</f>
        <v>0</v>
      </c>
      <c r="AL76" s="354">
        <f>Q76+M76+U76+Y76+AC76+AG76+AK76</f>
        <v>9</v>
      </c>
    </row>
    <row r="77" spans="1:38" ht="138.75">
      <c r="A77" s="33">
        <f t="shared" si="1"/>
        <v>69</v>
      </c>
      <c r="B77" s="28"/>
      <c r="C77" s="32" t="s">
        <v>690</v>
      </c>
      <c r="D77" s="33">
        <f>2014-18</f>
        <v>1996</v>
      </c>
      <c r="E77" s="33" t="s">
        <v>72</v>
      </c>
      <c r="F77" s="32" t="s">
        <v>691</v>
      </c>
      <c r="G77" s="37" t="s">
        <v>692</v>
      </c>
      <c r="H77" s="37" t="s">
        <v>657</v>
      </c>
      <c r="I77" s="121" t="s">
        <v>658</v>
      </c>
      <c r="J77" s="145"/>
      <c r="K77" s="146"/>
      <c r="L77" s="145"/>
      <c r="M77" s="147">
        <f>L77+K77+J77</f>
        <v>0</v>
      </c>
      <c r="N77" s="145">
        <v>1</v>
      </c>
      <c r="O77" s="352">
        <v>8</v>
      </c>
      <c r="P77" s="352"/>
      <c r="Q77" s="353">
        <f>P77+O77+N77</f>
        <v>9</v>
      </c>
      <c r="R77" s="145"/>
      <c r="S77" s="145"/>
      <c r="T77" s="145"/>
      <c r="U77" s="353">
        <f>T77+S77+R77</f>
        <v>0</v>
      </c>
      <c r="V77" s="145"/>
      <c r="W77" s="145"/>
      <c r="X77" s="145"/>
      <c r="Y77" s="353">
        <f>X77+W77+V77</f>
        <v>0</v>
      </c>
      <c r="Z77" s="145"/>
      <c r="AA77" s="145"/>
      <c r="AB77" s="145"/>
      <c r="AC77" s="353">
        <f>AB77+AA77+Z77</f>
        <v>0</v>
      </c>
      <c r="AD77" s="145"/>
      <c r="AE77" s="145"/>
      <c r="AF77" s="145"/>
      <c r="AG77" s="353">
        <f>AF77+AE77+AD77</f>
        <v>0</v>
      </c>
      <c r="AH77" s="145"/>
      <c r="AI77" s="145"/>
      <c r="AJ77" s="145"/>
      <c r="AK77" s="353">
        <f>AJ77+AI77+AH77</f>
        <v>0</v>
      </c>
      <c r="AL77" s="354">
        <f>Q77+M77+U77+Y77+AC77+AG77+AK77</f>
        <v>9</v>
      </c>
    </row>
    <row r="78" spans="1:38" ht="166.5">
      <c r="A78" s="33">
        <f t="shared" si="1"/>
        <v>70</v>
      </c>
      <c r="B78" s="28"/>
      <c r="C78" s="32" t="s">
        <v>83</v>
      </c>
      <c r="D78" s="33">
        <v>1991</v>
      </c>
      <c r="E78" s="33" t="s">
        <v>11</v>
      </c>
      <c r="F78" s="32" t="s">
        <v>105</v>
      </c>
      <c r="G78" s="295" t="s">
        <v>84</v>
      </c>
      <c r="H78" s="55" t="s">
        <v>70</v>
      </c>
      <c r="I78" s="56" t="s">
        <v>71</v>
      </c>
      <c r="J78" s="145">
        <v>9</v>
      </c>
      <c r="K78" s="146"/>
      <c r="L78" s="145"/>
      <c r="M78" s="147">
        <f>L78+K78+J78</f>
        <v>9</v>
      </c>
      <c r="N78" s="352"/>
      <c r="O78" s="352"/>
      <c r="P78" s="352"/>
      <c r="Q78" s="353">
        <f>P78+O78+N78</f>
        <v>0</v>
      </c>
      <c r="R78" s="145"/>
      <c r="S78" s="145"/>
      <c r="T78" s="145"/>
      <c r="U78" s="353">
        <f>T78+S78+R78</f>
        <v>0</v>
      </c>
      <c r="V78" s="145"/>
      <c r="W78" s="145"/>
      <c r="X78" s="145"/>
      <c r="Y78" s="353">
        <f>X78+W78+V78</f>
        <v>0</v>
      </c>
      <c r="Z78" s="145"/>
      <c r="AA78" s="145"/>
      <c r="AB78" s="145"/>
      <c r="AC78" s="353">
        <f>AB78+AA78+Z78</f>
        <v>0</v>
      </c>
      <c r="AD78" s="145"/>
      <c r="AE78" s="145"/>
      <c r="AF78" s="145"/>
      <c r="AG78" s="353">
        <f>AF78+AE78+AD78</f>
        <v>0</v>
      </c>
      <c r="AH78" s="145"/>
      <c r="AI78" s="145"/>
      <c r="AJ78" s="145"/>
      <c r="AK78" s="353">
        <f>AJ78+AI78+AH78</f>
        <v>0</v>
      </c>
      <c r="AL78" s="354">
        <f>Q78+M78+U78+Y78+AC78+AG78+AK78</f>
        <v>9</v>
      </c>
    </row>
    <row r="79" spans="1:38" ht="138.75">
      <c r="A79" s="33">
        <f t="shared" si="1"/>
        <v>71</v>
      </c>
      <c r="B79" s="28"/>
      <c r="C79" s="32" t="s">
        <v>1134</v>
      </c>
      <c r="D79" s="33">
        <v>1997</v>
      </c>
      <c r="E79" s="33" t="s">
        <v>72</v>
      </c>
      <c r="F79" s="32" t="s">
        <v>1126</v>
      </c>
      <c r="G79" s="37" t="s">
        <v>1128</v>
      </c>
      <c r="H79" s="37" t="s">
        <v>1129</v>
      </c>
      <c r="I79" s="107" t="s">
        <v>1130</v>
      </c>
      <c r="J79" s="146"/>
      <c r="K79" s="146"/>
      <c r="L79" s="146"/>
      <c r="M79" s="147">
        <f>L79+K79+J79</f>
        <v>0</v>
      </c>
      <c r="N79" s="352"/>
      <c r="O79" s="352"/>
      <c r="P79" s="352"/>
      <c r="Q79" s="353">
        <f>P79+O79+N79</f>
        <v>0</v>
      </c>
      <c r="R79" s="145"/>
      <c r="S79" s="145"/>
      <c r="T79" s="145"/>
      <c r="U79" s="353">
        <f>T79+S79+R79</f>
        <v>0</v>
      </c>
      <c r="V79" s="145"/>
      <c r="W79" s="145"/>
      <c r="X79" s="145"/>
      <c r="Y79" s="353">
        <f>X79+W79+V79</f>
        <v>0</v>
      </c>
      <c r="Z79" s="145"/>
      <c r="AA79" s="145"/>
      <c r="AB79" s="145">
        <v>9</v>
      </c>
      <c r="AC79" s="353">
        <f>AB79+AA79+Z79</f>
        <v>9</v>
      </c>
      <c r="AD79" s="145"/>
      <c r="AE79" s="145"/>
      <c r="AF79" s="145"/>
      <c r="AG79" s="353">
        <f>AF79+AE79+AD79</f>
        <v>0</v>
      </c>
      <c r="AH79" s="145"/>
      <c r="AI79" s="145"/>
      <c r="AJ79" s="145"/>
      <c r="AK79" s="353">
        <f>AJ79+AI79+AH79</f>
        <v>0</v>
      </c>
      <c r="AL79" s="354">
        <f>Q79+M79+U79+Y79+AC79+AG79+AK79</f>
        <v>9</v>
      </c>
    </row>
    <row r="80" spans="1:38" ht="138.75">
      <c r="A80" s="33">
        <f t="shared" si="1"/>
        <v>72</v>
      </c>
      <c r="B80" s="28"/>
      <c r="C80" s="32" t="s">
        <v>1066</v>
      </c>
      <c r="D80" s="33">
        <v>1993</v>
      </c>
      <c r="E80" s="40" t="s">
        <v>10</v>
      </c>
      <c r="F80" s="38" t="s">
        <v>1165</v>
      </c>
      <c r="G80" s="37" t="s">
        <v>1171</v>
      </c>
      <c r="H80" s="62" t="s">
        <v>1166</v>
      </c>
      <c r="I80" s="34" t="s">
        <v>481</v>
      </c>
      <c r="J80" s="146"/>
      <c r="K80" s="146"/>
      <c r="L80" s="146"/>
      <c r="M80" s="147">
        <f>L80+K80+J80</f>
        <v>0</v>
      </c>
      <c r="N80" s="352"/>
      <c r="O80" s="352"/>
      <c r="P80" s="352"/>
      <c r="Q80" s="353">
        <f>P80+O80+N80</f>
        <v>0</v>
      </c>
      <c r="R80" s="145"/>
      <c r="S80" s="145"/>
      <c r="T80" s="145"/>
      <c r="U80" s="353">
        <f>T80+S80+R80</f>
        <v>0</v>
      </c>
      <c r="V80" s="145"/>
      <c r="W80" s="145"/>
      <c r="X80" s="145"/>
      <c r="Y80" s="353">
        <f>X80+W80+V80</f>
        <v>0</v>
      </c>
      <c r="Z80" s="145">
        <v>1</v>
      </c>
      <c r="AA80" s="145"/>
      <c r="AB80" s="145">
        <v>8</v>
      </c>
      <c r="AC80" s="353">
        <f>AB80+AA80+Z80</f>
        <v>9</v>
      </c>
      <c r="AD80" s="145"/>
      <c r="AE80" s="145"/>
      <c r="AF80" s="145"/>
      <c r="AG80" s="353">
        <f>AF80+AE80+AD80</f>
        <v>0</v>
      </c>
      <c r="AH80" s="145"/>
      <c r="AI80" s="145"/>
      <c r="AJ80" s="145"/>
      <c r="AK80" s="353">
        <f>AJ80+AI80+AH80</f>
        <v>0</v>
      </c>
      <c r="AL80" s="354">
        <f>Q80+M80+U80+Y80+AC80+AG80+AK80</f>
        <v>9</v>
      </c>
    </row>
    <row r="81" spans="1:38" ht="138.75">
      <c r="A81" s="33">
        <f t="shared" si="1"/>
        <v>73</v>
      </c>
      <c r="B81" s="28"/>
      <c r="C81" s="32" t="s">
        <v>630</v>
      </c>
      <c r="D81" s="33">
        <v>1990</v>
      </c>
      <c r="E81" s="33" t="s">
        <v>10</v>
      </c>
      <c r="F81" s="32" t="s">
        <v>686</v>
      </c>
      <c r="G81" s="37" t="s">
        <v>687</v>
      </c>
      <c r="H81" s="37" t="s">
        <v>578</v>
      </c>
      <c r="I81" s="121" t="s">
        <v>633</v>
      </c>
      <c r="J81" s="145"/>
      <c r="K81" s="146"/>
      <c r="L81" s="145"/>
      <c r="M81" s="147">
        <f>L81+K81+J81</f>
        <v>0</v>
      </c>
      <c r="N81" s="145">
        <v>4</v>
      </c>
      <c r="O81" s="352">
        <v>3</v>
      </c>
      <c r="P81" s="352">
        <v>1</v>
      </c>
      <c r="Q81" s="353">
        <f>P81+O81+N81</f>
        <v>8</v>
      </c>
      <c r="R81" s="145"/>
      <c r="S81" s="145"/>
      <c r="T81" s="145"/>
      <c r="U81" s="353">
        <f>T81+S81+R81</f>
        <v>0</v>
      </c>
      <c r="V81" s="145"/>
      <c r="W81" s="145"/>
      <c r="X81" s="145"/>
      <c r="Y81" s="353">
        <f>X81+W81+V81</f>
        <v>0</v>
      </c>
      <c r="Z81" s="145"/>
      <c r="AA81" s="145"/>
      <c r="AB81" s="145"/>
      <c r="AC81" s="353">
        <f>AB81+AA81+Z81</f>
        <v>0</v>
      </c>
      <c r="AD81" s="145"/>
      <c r="AE81" s="145"/>
      <c r="AF81" s="145"/>
      <c r="AG81" s="353">
        <f>AF81+AE81+AD81</f>
        <v>0</v>
      </c>
      <c r="AH81" s="145"/>
      <c r="AI81" s="145"/>
      <c r="AJ81" s="145"/>
      <c r="AK81" s="353">
        <f>AJ81+AI81+AH81</f>
        <v>0</v>
      </c>
      <c r="AL81" s="354">
        <f>Q81+M81+U81+Y81+AC81+AG81+AK81</f>
        <v>8</v>
      </c>
    </row>
    <row r="82" spans="1:38" ht="111">
      <c r="A82" s="33">
        <f t="shared" si="1"/>
        <v>74</v>
      </c>
      <c r="B82" s="28"/>
      <c r="C82" s="49" t="s">
        <v>739</v>
      </c>
      <c r="D82" s="33">
        <v>1966</v>
      </c>
      <c r="E82" s="40" t="s">
        <v>11</v>
      </c>
      <c r="F82" s="46" t="s">
        <v>1173</v>
      </c>
      <c r="G82" s="37" t="s">
        <v>1172</v>
      </c>
      <c r="H82" s="618" t="s">
        <v>1166</v>
      </c>
      <c r="I82" s="619" t="s">
        <v>1066</v>
      </c>
      <c r="J82" s="145"/>
      <c r="K82" s="146"/>
      <c r="L82" s="145"/>
      <c r="M82" s="147">
        <f>L82+K82+J82</f>
        <v>0</v>
      </c>
      <c r="N82" s="145"/>
      <c r="O82" s="352"/>
      <c r="P82" s="352"/>
      <c r="Q82" s="353">
        <f>P82+O82+N82</f>
        <v>0</v>
      </c>
      <c r="R82" s="352"/>
      <c r="S82" s="352"/>
      <c r="T82" s="352"/>
      <c r="U82" s="353">
        <f>T82+S82+R82</f>
        <v>0</v>
      </c>
      <c r="V82" s="145"/>
      <c r="W82" s="145"/>
      <c r="X82" s="145"/>
      <c r="Y82" s="353">
        <f>X82+W82+V82</f>
        <v>0</v>
      </c>
      <c r="Z82" s="145">
        <v>3</v>
      </c>
      <c r="AA82" s="145">
        <v>5</v>
      </c>
      <c r="AB82" s="145"/>
      <c r="AC82" s="353">
        <f>AB82+AA82+Z82</f>
        <v>8</v>
      </c>
      <c r="AD82" s="145"/>
      <c r="AE82" s="145"/>
      <c r="AF82" s="145"/>
      <c r="AG82" s="353">
        <f>AF82+AE82+AD82</f>
        <v>0</v>
      </c>
      <c r="AH82" s="145"/>
      <c r="AI82" s="145"/>
      <c r="AJ82" s="145"/>
      <c r="AK82" s="353">
        <f>AJ82+AI82+AH82</f>
        <v>0</v>
      </c>
      <c r="AL82" s="354">
        <f>Q82+M82+U82+Y82+AC82+AG82+AK82</f>
        <v>8</v>
      </c>
    </row>
    <row r="83" spans="1:38" ht="91.5">
      <c r="A83" s="33">
        <f t="shared" si="1"/>
        <v>75</v>
      </c>
      <c r="B83" s="28"/>
      <c r="C83" s="48" t="s">
        <v>1366</v>
      </c>
      <c r="D83" s="33">
        <v>1975</v>
      </c>
      <c r="E83" s="40" t="s">
        <v>13</v>
      </c>
      <c r="F83" s="48" t="s">
        <v>1367</v>
      </c>
      <c r="G83" s="62" t="s">
        <v>1368</v>
      </c>
      <c r="H83" s="32" t="s">
        <v>1340</v>
      </c>
      <c r="I83" s="32" t="s">
        <v>1338</v>
      </c>
      <c r="J83" s="145"/>
      <c r="K83" s="146"/>
      <c r="L83" s="145"/>
      <c r="M83" s="147">
        <f>L83+K83+J83</f>
        <v>0</v>
      </c>
      <c r="N83" s="145"/>
      <c r="O83" s="352"/>
      <c r="P83" s="352"/>
      <c r="Q83" s="353">
        <f>P83+O83+N83</f>
        <v>0</v>
      </c>
      <c r="R83" s="145"/>
      <c r="S83" s="145"/>
      <c r="T83" s="145"/>
      <c r="U83" s="353">
        <f>T83+S83+R83</f>
        <v>0</v>
      </c>
      <c r="V83" s="145"/>
      <c r="W83" s="145"/>
      <c r="X83" s="145"/>
      <c r="Y83" s="353">
        <f>X83+W83+V83</f>
        <v>0</v>
      </c>
      <c r="Z83" s="145"/>
      <c r="AA83" s="145"/>
      <c r="AB83" s="145"/>
      <c r="AC83" s="353">
        <f>AB83+AA83+Z83</f>
        <v>0</v>
      </c>
      <c r="AD83" s="145"/>
      <c r="AE83" s="145"/>
      <c r="AF83" s="145"/>
      <c r="AG83" s="353">
        <f>AF83+AE83+AD83</f>
        <v>0</v>
      </c>
      <c r="AH83" s="145">
        <v>7</v>
      </c>
      <c r="AI83" s="145"/>
      <c r="AJ83" s="145"/>
      <c r="AK83" s="353">
        <f>AJ83+AI83+AH83</f>
        <v>7</v>
      </c>
      <c r="AL83" s="354">
        <f>Q83+M83+U83+Y83+AC83+AG83+AK83</f>
        <v>7</v>
      </c>
    </row>
    <row r="84" spans="1:38" ht="166.5">
      <c r="A84" s="33">
        <f t="shared" si="1"/>
        <v>76</v>
      </c>
      <c r="B84" s="28"/>
      <c r="C84" s="32" t="s">
        <v>67</v>
      </c>
      <c r="D84" s="33">
        <v>1993</v>
      </c>
      <c r="E84" s="33" t="s">
        <v>10</v>
      </c>
      <c r="F84" s="32" t="s">
        <v>109</v>
      </c>
      <c r="G84" s="295" t="s">
        <v>92</v>
      </c>
      <c r="H84" s="55" t="s">
        <v>70</v>
      </c>
      <c r="I84" s="56" t="s">
        <v>71</v>
      </c>
      <c r="J84" s="145">
        <v>2</v>
      </c>
      <c r="K84" s="146"/>
      <c r="L84" s="145"/>
      <c r="M84" s="147">
        <f>L84+K84+J84</f>
        <v>2</v>
      </c>
      <c r="N84" s="352">
        <v>1</v>
      </c>
      <c r="O84" s="352"/>
      <c r="P84" s="352"/>
      <c r="Q84" s="353">
        <f>P84+O84+N84</f>
        <v>1</v>
      </c>
      <c r="R84" s="145"/>
      <c r="S84" s="145"/>
      <c r="T84" s="145">
        <v>4</v>
      </c>
      <c r="U84" s="353">
        <f>T84+S84+R84</f>
        <v>4</v>
      </c>
      <c r="V84" s="145"/>
      <c r="W84" s="145"/>
      <c r="X84" s="145"/>
      <c r="Y84" s="353">
        <f>X84+W84+V84</f>
        <v>0</v>
      </c>
      <c r="Z84" s="145"/>
      <c r="AA84" s="145"/>
      <c r="AB84" s="145"/>
      <c r="AC84" s="353">
        <f>AB84+AA84+Z84</f>
        <v>0</v>
      </c>
      <c r="AD84" s="145"/>
      <c r="AE84" s="145"/>
      <c r="AF84" s="145"/>
      <c r="AG84" s="353">
        <f>AF84+AE84+AD84</f>
        <v>0</v>
      </c>
      <c r="AH84" s="145"/>
      <c r="AI84" s="145"/>
      <c r="AJ84" s="145"/>
      <c r="AK84" s="353">
        <f>AJ84+AI84+AH84</f>
        <v>0</v>
      </c>
      <c r="AL84" s="354">
        <f>Q84+M84+U84+Y84+AC84+AG84+AK84</f>
        <v>7</v>
      </c>
    </row>
    <row r="85" spans="1:38" ht="138.75">
      <c r="A85" s="33">
        <f t="shared" si="1"/>
        <v>77</v>
      </c>
      <c r="B85" s="28"/>
      <c r="C85" s="32" t="s">
        <v>1127</v>
      </c>
      <c r="D85" s="33">
        <v>1998</v>
      </c>
      <c r="E85" s="33" t="s">
        <v>72</v>
      </c>
      <c r="F85" s="32" t="s">
        <v>1126</v>
      </c>
      <c r="G85" s="37" t="s">
        <v>1128</v>
      </c>
      <c r="H85" s="37" t="s">
        <v>1129</v>
      </c>
      <c r="I85" s="107" t="s">
        <v>1130</v>
      </c>
      <c r="J85" s="146"/>
      <c r="K85" s="146"/>
      <c r="L85" s="146"/>
      <c r="M85" s="147">
        <f>L85+K85+J85</f>
        <v>0</v>
      </c>
      <c r="N85" s="352"/>
      <c r="O85" s="352"/>
      <c r="P85" s="352"/>
      <c r="Q85" s="353">
        <f>P85+O85+N85</f>
        <v>0</v>
      </c>
      <c r="R85" s="145"/>
      <c r="S85" s="145"/>
      <c r="T85" s="145"/>
      <c r="U85" s="353">
        <f>T85+S85+R85</f>
        <v>0</v>
      </c>
      <c r="V85" s="145"/>
      <c r="W85" s="145"/>
      <c r="X85" s="145"/>
      <c r="Y85" s="353">
        <f>X85+W85+V85</f>
        <v>0</v>
      </c>
      <c r="Z85" s="145"/>
      <c r="AA85" s="145">
        <v>7</v>
      </c>
      <c r="AB85" s="145"/>
      <c r="AC85" s="353">
        <f>AB85+AA85+Z85</f>
        <v>7</v>
      </c>
      <c r="AD85" s="145"/>
      <c r="AE85" s="145"/>
      <c r="AF85" s="145"/>
      <c r="AG85" s="353">
        <f>AF85+AE85+AD85</f>
        <v>0</v>
      </c>
      <c r="AH85" s="145"/>
      <c r="AI85" s="145"/>
      <c r="AJ85" s="145"/>
      <c r="AK85" s="353">
        <f>AJ85+AI85+AH85</f>
        <v>0</v>
      </c>
      <c r="AL85" s="354">
        <f>Q85+M85+U85+Y85+AC85+AG85+AK85</f>
        <v>7</v>
      </c>
    </row>
    <row r="86" spans="1:38" s="5" customFormat="1" ht="105" customHeight="1">
      <c r="A86" s="33">
        <f t="shared" si="1"/>
        <v>78</v>
      </c>
      <c r="B86" s="28"/>
      <c r="C86" s="32" t="s">
        <v>964</v>
      </c>
      <c r="D86" s="33">
        <v>1967</v>
      </c>
      <c r="E86" s="40" t="s">
        <v>935</v>
      </c>
      <c r="F86" s="32" t="s">
        <v>965</v>
      </c>
      <c r="G86" s="37" t="s">
        <v>1174</v>
      </c>
      <c r="H86" s="36" t="s">
        <v>30</v>
      </c>
      <c r="I86" s="121" t="s">
        <v>966</v>
      </c>
      <c r="J86" s="145"/>
      <c r="K86" s="146"/>
      <c r="L86" s="145"/>
      <c r="M86" s="147">
        <f>L86+K86+J86</f>
        <v>0</v>
      </c>
      <c r="N86" s="145"/>
      <c r="O86" s="352"/>
      <c r="P86" s="352"/>
      <c r="Q86" s="353">
        <f>P86+O86+N86</f>
        <v>0</v>
      </c>
      <c r="R86" s="145"/>
      <c r="S86" s="145"/>
      <c r="T86" s="145"/>
      <c r="U86" s="353">
        <f>T86+S86+R86</f>
        <v>0</v>
      </c>
      <c r="V86" s="145">
        <v>3</v>
      </c>
      <c r="W86" s="145">
        <v>1</v>
      </c>
      <c r="X86" s="145">
        <v>2</v>
      </c>
      <c r="Y86" s="353">
        <f>X86+W86+V86</f>
        <v>6</v>
      </c>
      <c r="Z86" s="145"/>
      <c r="AA86" s="145"/>
      <c r="AB86" s="145"/>
      <c r="AC86" s="353">
        <f>AB86+AA86+Z86</f>
        <v>0</v>
      </c>
      <c r="AD86" s="145"/>
      <c r="AE86" s="145"/>
      <c r="AF86" s="145"/>
      <c r="AG86" s="353">
        <f>AF86+AE86+AD86</f>
        <v>0</v>
      </c>
      <c r="AH86" s="145"/>
      <c r="AI86" s="145"/>
      <c r="AJ86" s="145"/>
      <c r="AK86" s="353">
        <f>AJ86+AI86+AH86</f>
        <v>0</v>
      </c>
      <c r="AL86" s="354">
        <f>Q86+M86+U86+Y86+AC86+AG86+AK86</f>
        <v>6</v>
      </c>
    </row>
    <row r="87" spans="1:38" s="5" customFormat="1" ht="105" customHeight="1">
      <c r="A87" s="33">
        <f t="shared" si="1"/>
        <v>79</v>
      </c>
      <c r="B87" s="28"/>
      <c r="C87" s="32" t="s">
        <v>626</v>
      </c>
      <c r="D87" s="33">
        <v>1990</v>
      </c>
      <c r="E87" s="33" t="s">
        <v>11</v>
      </c>
      <c r="F87" s="32" t="s">
        <v>844</v>
      </c>
      <c r="G87" s="37" t="s">
        <v>845</v>
      </c>
      <c r="H87" s="37" t="s">
        <v>628</v>
      </c>
      <c r="I87" s="165" t="s">
        <v>629</v>
      </c>
      <c r="J87" s="356"/>
      <c r="K87" s="356"/>
      <c r="L87" s="356"/>
      <c r="M87" s="147">
        <f>L87+K87+J87</f>
        <v>0</v>
      </c>
      <c r="N87" s="356"/>
      <c r="O87" s="333"/>
      <c r="P87" s="333"/>
      <c r="Q87" s="353">
        <f>P87+O87+N87</f>
        <v>0</v>
      </c>
      <c r="R87" s="148">
        <v>6</v>
      </c>
      <c r="S87" s="148"/>
      <c r="T87" s="148"/>
      <c r="U87" s="353">
        <f>T87+S87+R87</f>
        <v>6</v>
      </c>
      <c r="V87" s="145"/>
      <c r="W87" s="145"/>
      <c r="X87" s="145"/>
      <c r="Y87" s="353">
        <f>X87+W87+V87</f>
        <v>0</v>
      </c>
      <c r="Z87" s="145"/>
      <c r="AA87" s="145"/>
      <c r="AB87" s="145"/>
      <c r="AC87" s="353">
        <f>AB87+AA87+Z87</f>
        <v>0</v>
      </c>
      <c r="AD87" s="145"/>
      <c r="AE87" s="145"/>
      <c r="AF87" s="145"/>
      <c r="AG87" s="353">
        <f>AF87+AE87+AD87</f>
        <v>0</v>
      </c>
      <c r="AH87" s="145"/>
      <c r="AI87" s="145"/>
      <c r="AJ87" s="145"/>
      <c r="AK87" s="353">
        <f>AJ87+AI87+AH87</f>
        <v>0</v>
      </c>
      <c r="AL87" s="354">
        <f>Q87+M87+U87+Y87+AC87+AG87+AK87</f>
        <v>6</v>
      </c>
    </row>
    <row r="88" spans="1:38" s="5" customFormat="1" ht="105" customHeight="1">
      <c r="A88" s="33">
        <f t="shared" si="1"/>
        <v>80</v>
      </c>
      <c r="B88" s="28"/>
      <c r="C88" s="32" t="s">
        <v>1131</v>
      </c>
      <c r="D88" s="33">
        <v>1997</v>
      </c>
      <c r="E88" s="33" t="s">
        <v>72</v>
      </c>
      <c r="F88" s="32" t="s">
        <v>1132</v>
      </c>
      <c r="G88" s="37" t="s">
        <v>1133</v>
      </c>
      <c r="H88" s="37" t="s">
        <v>1129</v>
      </c>
      <c r="I88" s="107" t="s">
        <v>1130</v>
      </c>
      <c r="J88" s="146"/>
      <c r="K88" s="146"/>
      <c r="L88" s="146"/>
      <c r="M88" s="147">
        <f>L88+K88+J88</f>
        <v>0</v>
      </c>
      <c r="N88" s="352"/>
      <c r="O88" s="352"/>
      <c r="P88" s="352"/>
      <c r="Q88" s="353">
        <f>P88+O88+N88</f>
        <v>0</v>
      </c>
      <c r="R88" s="145"/>
      <c r="S88" s="145"/>
      <c r="T88" s="145"/>
      <c r="U88" s="353">
        <f>T88+S88+R88</f>
        <v>0</v>
      </c>
      <c r="V88" s="145"/>
      <c r="W88" s="145"/>
      <c r="X88" s="145"/>
      <c r="Y88" s="353">
        <f>X88+W88+V88</f>
        <v>0</v>
      </c>
      <c r="Z88" s="145"/>
      <c r="AA88" s="145">
        <v>4</v>
      </c>
      <c r="AB88" s="145">
        <v>2</v>
      </c>
      <c r="AC88" s="353">
        <f>AB88+AA88+Z88</f>
        <v>6</v>
      </c>
      <c r="AD88" s="145"/>
      <c r="AE88" s="145"/>
      <c r="AF88" s="145"/>
      <c r="AG88" s="353">
        <f>AF88+AE88+AD88</f>
        <v>0</v>
      </c>
      <c r="AH88" s="145"/>
      <c r="AI88" s="145"/>
      <c r="AJ88" s="145"/>
      <c r="AK88" s="353">
        <f>AJ88+AI88+AH88</f>
        <v>0</v>
      </c>
      <c r="AL88" s="354">
        <f>Q88+M88+U88+Y88+AC88+AG88+AK88</f>
        <v>6</v>
      </c>
    </row>
    <row r="89" spans="1:38" s="5" customFormat="1" ht="105" customHeight="1">
      <c r="A89" s="33">
        <f t="shared" si="1"/>
        <v>81</v>
      </c>
      <c r="B89" s="28"/>
      <c r="C89" s="32" t="s">
        <v>83</v>
      </c>
      <c r="D89" s="33">
        <v>1991</v>
      </c>
      <c r="E89" s="33" t="s">
        <v>11</v>
      </c>
      <c r="F89" s="32" t="s">
        <v>108</v>
      </c>
      <c r="G89" s="295" t="s">
        <v>91</v>
      </c>
      <c r="H89" s="55" t="s">
        <v>70</v>
      </c>
      <c r="I89" s="56" t="s">
        <v>71</v>
      </c>
      <c r="J89" s="145">
        <v>6</v>
      </c>
      <c r="K89" s="146"/>
      <c r="L89" s="145"/>
      <c r="M89" s="147">
        <f>L89+K89+J89</f>
        <v>6</v>
      </c>
      <c r="N89" s="352"/>
      <c r="O89" s="352"/>
      <c r="P89" s="352"/>
      <c r="Q89" s="353">
        <f>P89+O89+N89</f>
        <v>0</v>
      </c>
      <c r="R89" s="145"/>
      <c r="S89" s="145"/>
      <c r="T89" s="145"/>
      <c r="U89" s="353">
        <f>T89+S89+R89</f>
        <v>0</v>
      </c>
      <c r="V89" s="145"/>
      <c r="W89" s="145"/>
      <c r="X89" s="145"/>
      <c r="Y89" s="353">
        <f>X89+W89+V89</f>
        <v>0</v>
      </c>
      <c r="Z89" s="145"/>
      <c r="AA89" s="145"/>
      <c r="AB89" s="145"/>
      <c r="AC89" s="353">
        <f>AB89+AA89+Z89</f>
        <v>0</v>
      </c>
      <c r="AD89" s="145"/>
      <c r="AE89" s="145"/>
      <c r="AF89" s="145"/>
      <c r="AG89" s="353">
        <f>AF89+AE89+AD89</f>
        <v>0</v>
      </c>
      <c r="AH89" s="145"/>
      <c r="AI89" s="145"/>
      <c r="AJ89" s="145"/>
      <c r="AK89" s="353">
        <f>AJ89+AI89+AH89</f>
        <v>0</v>
      </c>
      <c r="AL89" s="354">
        <f>Q89+M89+U89+Y89+AC89+AG89+AK89</f>
        <v>6</v>
      </c>
    </row>
    <row r="90" spans="1:38" s="5" customFormat="1" ht="123.75" customHeight="1">
      <c r="A90" s="33">
        <f t="shared" si="1"/>
        <v>82</v>
      </c>
      <c r="B90" s="28"/>
      <c r="C90" s="48" t="s">
        <v>1268</v>
      </c>
      <c r="D90" s="33">
        <v>1999</v>
      </c>
      <c r="E90" s="39" t="s">
        <v>72</v>
      </c>
      <c r="F90" s="46" t="s">
        <v>1292</v>
      </c>
      <c r="G90" s="46" t="s">
        <v>1292</v>
      </c>
      <c r="H90" s="36" t="s">
        <v>1264</v>
      </c>
      <c r="I90" s="37" t="s">
        <v>14</v>
      </c>
      <c r="J90" s="145"/>
      <c r="K90" s="146"/>
      <c r="L90" s="145"/>
      <c r="M90" s="147">
        <f>L90+K90+J90</f>
        <v>0</v>
      </c>
      <c r="N90" s="145"/>
      <c r="O90" s="333"/>
      <c r="P90" s="333"/>
      <c r="Q90" s="353">
        <f>P90+O90+N90</f>
        <v>0</v>
      </c>
      <c r="R90" s="145"/>
      <c r="S90" s="148"/>
      <c r="T90" s="145"/>
      <c r="U90" s="353">
        <f>T90+S90+R90</f>
        <v>0</v>
      </c>
      <c r="V90" s="145"/>
      <c r="W90" s="145"/>
      <c r="X90" s="145"/>
      <c r="Y90" s="353">
        <f>X90+W90+V90</f>
        <v>0</v>
      </c>
      <c r="Z90" s="145"/>
      <c r="AA90" s="145"/>
      <c r="AB90" s="145"/>
      <c r="AC90" s="353">
        <f>AB90+AA90+Z90</f>
        <v>0</v>
      </c>
      <c r="AD90" s="145"/>
      <c r="AE90" s="145"/>
      <c r="AF90" s="145"/>
      <c r="AG90" s="353">
        <f>AF90+AE90+AD90</f>
        <v>0</v>
      </c>
      <c r="AH90" s="145"/>
      <c r="AI90" s="145"/>
      <c r="AJ90" s="145">
        <v>6</v>
      </c>
      <c r="AK90" s="353">
        <f>AJ90+AI90+AH90</f>
        <v>6</v>
      </c>
      <c r="AL90" s="354">
        <f>Q90+M90+U90+Y90+AC90+AG90+AK90</f>
        <v>6</v>
      </c>
    </row>
    <row r="91" spans="1:38" s="5" customFormat="1" ht="118.5" customHeight="1">
      <c r="A91" s="33">
        <f t="shared" si="1"/>
        <v>83</v>
      </c>
      <c r="B91" s="28"/>
      <c r="C91" s="48" t="s">
        <v>1268</v>
      </c>
      <c r="D91" s="33">
        <v>1999</v>
      </c>
      <c r="E91" s="39" t="s">
        <v>72</v>
      </c>
      <c r="F91" s="48" t="s">
        <v>1262</v>
      </c>
      <c r="G91" s="37" t="s">
        <v>1263</v>
      </c>
      <c r="H91" s="46" t="s">
        <v>1264</v>
      </c>
      <c r="I91" s="46" t="s">
        <v>1261</v>
      </c>
      <c r="J91" s="145"/>
      <c r="K91" s="146"/>
      <c r="L91" s="145"/>
      <c r="M91" s="147">
        <f>L91+K91+J91</f>
        <v>0</v>
      </c>
      <c r="N91" s="145"/>
      <c r="O91" s="333"/>
      <c r="P91" s="333"/>
      <c r="Q91" s="353">
        <f>P91+O91+N91</f>
        <v>0</v>
      </c>
      <c r="R91" s="145"/>
      <c r="S91" s="148"/>
      <c r="T91" s="145"/>
      <c r="U91" s="353">
        <f>T91+S91+R91</f>
        <v>0</v>
      </c>
      <c r="V91" s="145"/>
      <c r="W91" s="145"/>
      <c r="X91" s="145"/>
      <c r="Y91" s="353">
        <f>X91+W91+V91</f>
        <v>0</v>
      </c>
      <c r="Z91" s="145"/>
      <c r="AA91" s="145"/>
      <c r="AB91" s="145"/>
      <c r="AC91" s="353">
        <f>AB91+AA91+Z91</f>
        <v>0</v>
      </c>
      <c r="AD91" s="145"/>
      <c r="AE91" s="145"/>
      <c r="AF91" s="145"/>
      <c r="AG91" s="353">
        <f>AF91+AE91+AD91</f>
        <v>0</v>
      </c>
      <c r="AH91" s="145"/>
      <c r="AI91" s="145">
        <v>2</v>
      </c>
      <c r="AJ91" s="145">
        <v>3</v>
      </c>
      <c r="AK91" s="353">
        <f>AJ91+AI91+AH91</f>
        <v>5</v>
      </c>
      <c r="AL91" s="354">
        <f>Q91+M91+U91+Y91+AC91+AG91+AK91</f>
        <v>5</v>
      </c>
    </row>
    <row r="92" spans="1:38" s="5" customFormat="1" ht="123.75" customHeight="1">
      <c r="A92" s="33">
        <f t="shared" si="1"/>
        <v>84</v>
      </c>
      <c r="B92" s="28"/>
      <c r="C92" s="32" t="s">
        <v>1127</v>
      </c>
      <c r="D92" s="33">
        <v>1998</v>
      </c>
      <c r="E92" s="33" t="s">
        <v>72</v>
      </c>
      <c r="F92" s="32" t="s">
        <v>1132</v>
      </c>
      <c r="G92" s="37" t="s">
        <v>1133</v>
      </c>
      <c r="H92" s="37" t="s">
        <v>1129</v>
      </c>
      <c r="I92" s="107" t="s">
        <v>1130</v>
      </c>
      <c r="J92" s="145"/>
      <c r="K92" s="146"/>
      <c r="L92" s="145"/>
      <c r="M92" s="147">
        <f>L92+K92+J92</f>
        <v>0</v>
      </c>
      <c r="N92" s="145"/>
      <c r="O92" s="352"/>
      <c r="P92" s="352"/>
      <c r="Q92" s="353">
        <f>P92+O92+N92</f>
        <v>0</v>
      </c>
      <c r="R92" s="145"/>
      <c r="S92" s="145"/>
      <c r="T92" s="145"/>
      <c r="U92" s="353">
        <f>T92+S92+R92</f>
        <v>0</v>
      </c>
      <c r="V92" s="145"/>
      <c r="W92" s="145"/>
      <c r="X92" s="145"/>
      <c r="Y92" s="353">
        <f>X92+W92+V92</f>
        <v>0</v>
      </c>
      <c r="Z92" s="145"/>
      <c r="AA92" s="145"/>
      <c r="AB92" s="145">
        <v>5</v>
      </c>
      <c r="AC92" s="353">
        <f>AB92+AA92+Z92</f>
        <v>5</v>
      </c>
      <c r="AD92" s="145"/>
      <c r="AE92" s="145"/>
      <c r="AF92" s="145"/>
      <c r="AG92" s="353">
        <f>AF92+AE92+AD92</f>
        <v>0</v>
      </c>
      <c r="AH92" s="145"/>
      <c r="AI92" s="145"/>
      <c r="AJ92" s="145"/>
      <c r="AK92" s="353">
        <f>AJ92+AI92+AH92</f>
        <v>0</v>
      </c>
      <c r="AL92" s="354">
        <f>Q92+M92+U92+Y92+AC92+AG92+AK92</f>
        <v>5</v>
      </c>
    </row>
    <row r="93" spans="1:38" s="5" customFormat="1" ht="135.75" customHeight="1">
      <c r="A93" s="33">
        <f t="shared" si="1"/>
        <v>85</v>
      </c>
      <c r="B93" s="28"/>
      <c r="C93" s="32" t="s">
        <v>67</v>
      </c>
      <c r="D93" s="33">
        <v>1993</v>
      </c>
      <c r="E93" s="33" t="s">
        <v>10</v>
      </c>
      <c r="F93" s="32" t="s">
        <v>88</v>
      </c>
      <c r="G93" s="295" t="s">
        <v>1178</v>
      </c>
      <c r="H93" s="55" t="s">
        <v>70</v>
      </c>
      <c r="I93" s="56" t="s">
        <v>71</v>
      </c>
      <c r="J93" s="145">
        <v>3</v>
      </c>
      <c r="K93" s="146"/>
      <c r="L93" s="145"/>
      <c r="M93" s="147">
        <f>L93+K93+J93</f>
        <v>3</v>
      </c>
      <c r="N93" s="352">
        <v>2</v>
      </c>
      <c r="O93" s="352"/>
      <c r="P93" s="352"/>
      <c r="Q93" s="353">
        <f>P93+O93+N93</f>
        <v>2</v>
      </c>
      <c r="R93" s="145"/>
      <c r="S93" s="145"/>
      <c r="T93" s="145"/>
      <c r="U93" s="353">
        <f>T93+S93+R93</f>
        <v>0</v>
      </c>
      <c r="V93" s="145"/>
      <c r="W93" s="145"/>
      <c r="X93" s="145"/>
      <c r="Y93" s="353">
        <f>X93+W93+V93</f>
        <v>0</v>
      </c>
      <c r="Z93" s="145"/>
      <c r="AA93" s="145"/>
      <c r="AB93" s="145"/>
      <c r="AC93" s="353">
        <f>AB93+AA93+Z93</f>
        <v>0</v>
      </c>
      <c r="AD93" s="145"/>
      <c r="AE93" s="145"/>
      <c r="AF93" s="145"/>
      <c r="AG93" s="353">
        <f>AF93+AE93+AD93</f>
        <v>0</v>
      </c>
      <c r="AH93" s="145"/>
      <c r="AI93" s="145"/>
      <c r="AJ93" s="145"/>
      <c r="AK93" s="353">
        <f>AJ93+AI93+AH93</f>
        <v>0</v>
      </c>
      <c r="AL93" s="354">
        <f>Q93+M93+U93+Y93+AC93+AG93+AK93</f>
        <v>5</v>
      </c>
    </row>
    <row r="94" spans="1:38" s="5" customFormat="1" ht="143.25" customHeight="1">
      <c r="A94" s="33">
        <f t="shared" si="1"/>
        <v>86</v>
      </c>
      <c r="B94" s="28"/>
      <c r="C94" s="32" t="s">
        <v>882</v>
      </c>
      <c r="D94" s="33"/>
      <c r="E94" s="33" t="s">
        <v>13</v>
      </c>
      <c r="F94" s="32" t="s">
        <v>883</v>
      </c>
      <c r="G94" s="32" t="s">
        <v>883</v>
      </c>
      <c r="H94" s="37" t="s">
        <v>36</v>
      </c>
      <c r="I94" s="165" t="s">
        <v>851</v>
      </c>
      <c r="J94" s="145"/>
      <c r="K94" s="146"/>
      <c r="L94" s="145"/>
      <c r="M94" s="147">
        <f>L94+K94+J94</f>
        <v>0</v>
      </c>
      <c r="N94" s="352"/>
      <c r="O94" s="352"/>
      <c r="P94" s="352"/>
      <c r="Q94" s="353">
        <f>P94+O94+N94</f>
        <v>0</v>
      </c>
      <c r="R94" s="145"/>
      <c r="S94" s="145">
        <v>5</v>
      </c>
      <c r="T94" s="145"/>
      <c r="U94" s="353">
        <f>T94+S94+R94</f>
        <v>5</v>
      </c>
      <c r="V94" s="145"/>
      <c r="W94" s="145"/>
      <c r="X94" s="145"/>
      <c r="Y94" s="353">
        <f>X94+W94+V94</f>
        <v>0</v>
      </c>
      <c r="Z94" s="145"/>
      <c r="AA94" s="145"/>
      <c r="AB94" s="145"/>
      <c r="AC94" s="353">
        <f>AB94+AA94+Z94</f>
        <v>0</v>
      </c>
      <c r="AD94" s="145"/>
      <c r="AE94" s="145"/>
      <c r="AF94" s="145"/>
      <c r="AG94" s="353">
        <f>AF94+AE94+AD94</f>
        <v>0</v>
      </c>
      <c r="AH94" s="145"/>
      <c r="AI94" s="145"/>
      <c r="AJ94" s="145"/>
      <c r="AK94" s="353">
        <f>AJ94+AI94+AH94</f>
        <v>0</v>
      </c>
      <c r="AL94" s="354">
        <f>Q94+M94+U94+Y94+AC94+AG94+AK94</f>
        <v>5</v>
      </c>
    </row>
    <row r="95" spans="1:38" ht="138.75">
      <c r="A95" s="33">
        <f t="shared" si="1"/>
        <v>87</v>
      </c>
      <c r="B95" s="28"/>
      <c r="C95" s="32" t="s">
        <v>787</v>
      </c>
      <c r="D95" s="33">
        <v>1994</v>
      </c>
      <c r="E95" s="33" t="s">
        <v>29</v>
      </c>
      <c r="F95" s="32" t="s">
        <v>512</v>
      </c>
      <c r="G95" s="37" t="s">
        <v>894</v>
      </c>
      <c r="H95" s="37" t="s">
        <v>766</v>
      </c>
      <c r="I95" s="165" t="s">
        <v>14</v>
      </c>
      <c r="J95" s="146"/>
      <c r="K95" s="146"/>
      <c r="L95" s="146"/>
      <c r="M95" s="147">
        <f>L95+K95+J95</f>
        <v>0</v>
      </c>
      <c r="N95" s="352"/>
      <c r="O95" s="352"/>
      <c r="P95" s="352"/>
      <c r="Q95" s="353">
        <f>P95+O95+N95</f>
        <v>0</v>
      </c>
      <c r="R95" s="145">
        <v>4</v>
      </c>
      <c r="S95" s="145"/>
      <c r="T95" s="145"/>
      <c r="U95" s="353">
        <f>T95+S95+R95</f>
        <v>4</v>
      </c>
      <c r="V95" s="145"/>
      <c r="W95" s="145"/>
      <c r="X95" s="145"/>
      <c r="Y95" s="353">
        <f>X95+W95+V95</f>
        <v>0</v>
      </c>
      <c r="Z95" s="145"/>
      <c r="AA95" s="145"/>
      <c r="AB95" s="145"/>
      <c r="AC95" s="353">
        <f>AB95+AA95+Z95</f>
        <v>0</v>
      </c>
      <c r="AD95" s="145"/>
      <c r="AE95" s="145"/>
      <c r="AF95" s="145"/>
      <c r="AG95" s="353">
        <f>AF95+AE95+AD95</f>
        <v>0</v>
      </c>
      <c r="AH95" s="145"/>
      <c r="AI95" s="145"/>
      <c r="AJ95" s="145"/>
      <c r="AK95" s="353">
        <f>AJ95+AI95+AH95</f>
        <v>0</v>
      </c>
      <c r="AL95" s="354">
        <f>Q95+M95+U95+Y95+AC95+AG95+AK95</f>
        <v>4</v>
      </c>
    </row>
    <row r="96" spans="1:38" ht="138.75">
      <c r="A96" s="33">
        <f t="shared" si="1"/>
        <v>88</v>
      </c>
      <c r="B96" s="28"/>
      <c r="C96" s="32" t="s">
        <v>100</v>
      </c>
      <c r="D96" s="33">
        <v>1987</v>
      </c>
      <c r="E96" s="33" t="s">
        <v>29</v>
      </c>
      <c r="F96" s="32" t="s">
        <v>106</v>
      </c>
      <c r="G96" s="295" t="s">
        <v>101</v>
      </c>
      <c r="H96" s="55" t="s">
        <v>102</v>
      </c>
      <c r="I96" s="56" t="s">
        <v>103</v>
      </c>
      <c r="J96" s="145">
        <v>1</v>
      </c>
      <c r="K96" s="146">
        <v>2</v>
      </c>
      <c r="L96" s="145">
        <v>1</v>
      </c>
      <c r="M96" s="147">
        <f>L96+K96+J96</f>
        <v>4</v>
      </c>
      <c r="N96" s="352"/>
      <c r="O96" s="352"/>
      <c r="P96" s="352"/>
      <c r="Q96" s="353">
        <f>P96+O96+N96</f>
        <v>0</v>
      </c>
      <c r="R96" s="145"/>
      <c r="S96" s="145"/>
      <c r="T96" s="145"/>
      <c r="U96" s="353">
        <f>T96+S96+R96</f>
        <v>0</v>
      </c>
      <c r="V96" s="145"/>
      <c r="W96" s="145"/>
      <c r="X96" s="145"/>
      <c r="Y96" s="353">
        <f>X96+W96+V96</f>
        <v>0</v>
      </c>
      <c r="Z96" s="145"/>
      <c r="AA96" s="145"/>
      <c r="AB96" s="145"/>
      <c r="AC96" s="353">
        <f>AB96+AA96+Z96</f>
        <v>0</v>
      </c>
      <c r="AD96" s="145"/>
      <c r="AE96" s="145"/>
      <c r="AF96" s="145"/>
      <c r="AG96" s="353">
        <f>AF96+AE96+AD96</f>
        <v>0</v>
      </c>
      <c r="AH96" s="145"/>
      <c r="AI96" s="145"/>
      <c r="AJ96" s="145"/>
      <c r="AK96" s="353">
        <f>AJ96+AI96+AH96</f>
        <v>0</v>
      </c>
      <c r="AL96" s="354">
        <f>Q96+M96+U96+Y96+AC96+AG96+AK96</f>
        <v>4</v>
      </c>
    </row>
    <row r="97" spans="1:38" ht="111">
      <c r="A97" s="33">
        <f t="shared" si="1"/>
        <v>89</v>
      </c>
      <c r="B97" s="28"/>
      <c r="C97" s="32" t="s">
        <v>884</v>
      </c>
      <c r="D97" s="33">
        <v>1985</v>
      </c>
      <c r="E97" s="33" t="s">
        <v>13</v>
      </c>
      <c r="F97" s="32" t="s">
        <v>825</v>
      </c>
      <c r="G97" s="37" t="s">
        <v>826</v>
      </c>
      <c r="H97" s="37" t="s">
        <v>827</v>
      </c>
      <c r="I97" s="165" t="s">
        <v>14</v>
      </c>
      <c r="J97" s="145"/>
      <c r="K97" s="146"/>
      <c r="L97" s="145"/>
      <c r="M97" s="147">
        <f>L97+K97+J97</f>
        <v>0</v>
      </c>
      <c r="N97" s="352"/>
      <c r="O97" s="352"/>
      <c r="P97" s="352"/>
      <c r="Q97" s="353">
        <f>P97+O97+N97</f>
        <v>0</v>
      </c>
      <c r="R97" s="145"/>
      <c r="S97" s="145">
        <v>3</v>
      </c>
      <c r="T97" s="145"/>
      <c r="U97" s="353">
        <f>T97+S97+R97</f>
        <v>3</v>
      </c>
      <c r="V97" s="145"/>
      <c r="W97" s="145"/>
      <c r="X97" s="145"/>
      <c r="Y97" s="353">
        <f>X97+W97+V97</f>
        <v>0</v>
      </c>
      <c r="Z97" s="145"/>
      <c r="AA97" s="145"/>
      <c r="AB97" s="145"/>
      <c r="AC97" s="353">
        <f>AB97+AA97+Z97</f>
        <v>0</v>
      </c>
      <c r="AD97" s="145"/>
      <c r="AE97" s="145"/>
      <c r="AF97" s="145"/>
      <c r="AG97" s="353">
        <f>AF97+AE97+AD97</f>
        <v>0</v>
      </c>
      <c r="AH97" s="145"/>
      <c r="AI97" s="145"/>
      <c r="AJ97" s="145"/>
      <c r="AK97" s="353">
        <f>AJ97+AI97+AH97</f>
        <v>0</v>
      </c>
      <c r="AL97" s="354">
        <f>Q97+M97+U97+Y97+AC97+AG97+AK97</f>
        <v>3</v>
      </c>
    </row>
    <row r="98" spans="1:38" ht="138.75">
      <c r="A98" s="33">
        <f t="shared" si="1"/>
        <v>90</v>
      </c>
      <c r="B98" s="28"/>
      <c r="C98" s="46" t="s">
        <v>1231</v>
      </c>
      <c r="D98" s="33">
        <v>1995</v>
      </c>
      <c r="E98" s="40" t="s">
        <v>72</v>
      </c>
      <c r="F98" s="32" t="s">
        <v>1232</v>
      </c>
      <c r="G98" s="37" t="s">
        <v>1233</v>
      </c>
      <c r="H98" s="34" t="s">
        <v>138</v>
      </c>
      <c r="I98" s="34" t="s">
        <v>139</v>
      </c>
      <c r="J98" s="145"/>
      <c r="K98" s="146"/>
      <c r="L98" s="145"/>
      <c r="M98" s="147">
        <f>L98+K98+J98</f>
        <v>0</v>
      </c>
      <c r="N98" s="145"/>
      <c r="O98" s="333"/>
      <c r="P98" s="333"/>
      <c r="Q98" s="353">
        <f>P98+O98+N98</f>
        <v>0</v>
      </c>
      <c r="R98" s="145"/>
      <c r="S98" s="148"/>
      <c r="T98" s="145"/>
      <c r="U98" s="353">
        <f>T98+S98+R98</f>
        <v>0</v>
      </c>
      <c r="V98" s="145"/>
      <c r="W98" s="145"/>
      <c r="X98" s="145"/>
      <c r="Y98" s="353">
        <f>X98+W98+V98</f>
        <v>0</v>
      </c>
      <c r="Z98" s="145"/>
      <c r="AA98" s="145"/>
      <c r="AB98" s="145"/>
      <c r="AC98" s="353">
        <f>AB98+AA98+Z98</f>
        <v>0</v>
      </c>
      <c r="AD98" s="145"/>
      <c r="AE98" s="145"/>
      <c r="AF98" s="145">
        <v>3</v>
      </c>
      <c r="AG98" s="353">
        <f>AF98+AE98+AD98</f>
        <v>3</v>
      </c>
      <c r="AH98" s="145"/>
      <c r="AI98" s="145"/>
      <c r="AJ98" s="145"/>
      <c r="AK98" s="353">
        <f>AJ98+AI98+AH98</f>
        <v>0</v>
      </c>
      <c r="AL98" s="354">
        <f>Q98+M98+U98+Y98+AC98+AG98+AK98</f>
        <v>3</v>
      </c>
    </row>
    <row r="99" spans="1:38" ht="112.5" customHeight="1">
      <c r="A99" s="33">
        <f t="shared" si="1"/>
        <v>91</v>
      </c>
      <c r="B99" s="28"/>
      <c r="C99" s="32" t="s">
        <v>519</v>
      </c>
      <c r="D99" s="33">
        <v>1968</v>
      </c>
      <c r="E99" s="33" t="s">
        <v>13</v>
      </c>
      <c r="F99" s="32" t="s">
        <v>644</v>
      </c>
      <c r="G99" s="37" t="s">
        <v>645</v>
      </c>
      <c r="H99" s="37" t="s">
        <v>152</v>
      </c>
      <c r="I99" s="121" t="s">
        <v>153</v>
      </c>
      <c r="J99" s="145"/>
      <c r="K99" s="146"/>
      <c r="L99" s="145"/>
      <c r="M99" s="147">
        <f>L99+K99+J99</f>
        <v>0</v>
      </c>
      <c r="N99" s="352">
        <v>2</v>
      </c>
      <c r="O99" s="352"/>
      <c r="P99" s="352"/>
      <c r="Q99" s="353">
        <f>P99+O99+N99</f>
        <v>2</v>
      </c>
      <c r="R99" s="145"/>
      <c r="S99" s="145"/>
      <c r="T99" s="145"/>
      <c r="U99" s="353">
        <f>T99+S99+R99</f>
        <v>0</v>
      </c>
      <c r="V99" s="145"/>
      <c r="W99" s="145"/>
      <c r="X99" s="145"/>
      <c r="Y99" s="353">
        <f>X99+W99+V99</f>
        <v>0</v>
      </c>
      <c r="Z99" s="145"/>
      <c r="AA99" s="145"/>
      <c r="AB99" s="145"/>
      <c r="AC99" s="353">
        <f>AB99+AA99+Z99</f>
        <v>0</v>
      </c>
      <c r="AD99" s="145"/>
      <c r="AE99" s="145"/>
      <c r="AF99" s="145"/>
      <c r="AG99" s="353">
        <f>AF99+AE99+AD99</f>
        <v>0</v>
      </c>
      <c r="AH99" s="145"/>
      <c r="AI99" s="145"/>
      <c r="AJ99" s="145"/>
      <c r="AK99" s="353">
        <f>AJ99+AI99+AH99</f>
        <v>0</v>
      </c>
      <c r="AL99" s="354">
        <f>Q99+M99+U99+Y99+AC99+AG99+AK99</f>
        <v>2</v>
      </c>
    </row>
    <row r="100" spans="1:38" ht="111">
      <c r="A100" s="33">
        <f t="shared" si="1"/>
        <v>92</v>
      </c>
      <c r="B100" s="28"/>
      <c r="C100" s="32" t="s">
        <v>1134</v>
      </c>
      <c r="D100" s="33">
        <v>1997</v>
      </c>
      <c r="E100" s="33" t="s">
        <v>72</v>
      </c>
      <c r="F100" s="32" t="s">
        <v>1132</v>
      </c>
      <c r="G100" s="37" t="s">
        <v>1133</v>
      </c>
      <c r="H100" s="37" t="s">
        <v>1129</v>
      </c>
      <c r="I100" s="107" t="s">
        <v>1130</v>
      </c>
      <c r="J100" s="146"/>
      <c r="K100" s="146"/>
      <c r="L100" s="146"/>
      <c r="M100" s="147">
        <f>L100+K100+J100</f>
        <v>0</v>
      </c>
      <c r="N100" s="352"/>
      <c r="O100" s="352"/>
      <c r="P100" s="352"/>
      <c r="Q100" s="353">
        <f>P100+O100+N100</f>
        <v>0</v>
      </c>
      <c r="R100" s="145"/>
      <c r="S100" s="145"/>
      <c r="T100" s="145"/>
      <c r="U100" s="353">
        <f>T100+S100+R100</f>
        <v>0</v>
      </c>
      <c r="V100" s="145"/>
      <c r="W100" s="145"/>
      <c r="X100" s="145"/>
      <c r="Y100" s="353">
        <f>X100+W100+V100</f>
        <v>0</v>
      </c>
      <c r="Z100" s="145"/>
      <c r="AA100" s="145">
        <v>2</v>
      </c>
      <c r="AB100" s="145"/>
      <c r="AC100" s="353">
        <f>AB100+AA100+Z100</f>
        <v>2</v>
      </c>
      <c r="AD100" s="145"/>
      <c r="AE100" s="145"/>
      <c r="AF100" s="145"/>
      <c r="AG100" s="353">
        <f>AF100+AE100+AD100</f>
        <v>0</v>
      </c>
      <c r="AH100" s="145"/>
      <c r="AI100" s="145"/>
      <c r="AJ100" s="145"/>
      <c r="AK100" s="353">
        <f>AJ100+AI100+AH100</f>
        <v>0</v>
      </c>
      <c r="AL100" s="354">
        <f>Q100+M100+U100+Y100+AC100+AG100+AK100</f>
        <v>2</v>
      </c>
    </row>
    <row r="101" spans="1:38" ht="111.75" thickBot="1">
      <c r="A101" s="33">
        <f t="shared" si="1"/>
        <v>93</v>
      </c>
      <c r="B101" s="28"/>
      <c r="C101" s="46" t="s">
        <v>967</v>
      </c>
      <c r="D101" s="33"/>
      <c r="E101" s="40" t="s">
        <v>13</v>
      </c>
      <c r="F101" s="46" t="s">
        <v>968</v>
      </c>
      <c r="G101" s="37" t="s">
        <v>969</v>
      </c>
      <c r="H101" s="803" t="s">
        <v>74</v>
      </c>
      <c r="I101" s="806" t="s">
        <v>75</v>
      </c>
      <c r="J101" s="146"/>
      <c r="K101" s="146"/>
      <c r="L101" s="146"/>
      <c r="M101" s="147">
        <f>L101+K101+J101</f>
        <v>0</v>
      </c>
      <c r="N101" s="355"/>
      <c r="O101" s="355"/>
      <c r="P101" s="355"/>
      <c r="Q101" s="353">
        <f>P101+O101+N101</f>
        <v>0</v>
      </c>
      <c r="R101" s="355"/>
      <c r="S101" s="355"/>
      <c r="T101" s="355"/>
      <c r="U101" s="353">
        <f>T101+S101+R101</f>
        <v>0</v>
      </c>
      <c r="V101" s="145">
        <v>2</v>
      </c>
      <c r="W101" s="145"/>
      <c r="X101" s="145"/>
      <c r="Y101" s="353">
        <f>X101+W101+V101</f>
        <v>2</v>
      </c>
      <c r="Z101" s="145"/>
      <c r="AA101" s="145"/>
      <c r="AB101" s="145"/>
      <c r="AC101" s="353">
        <f>AB101+AA101+Z101</f>
        <v>0</v>
      </c>
      <c r="AD101" s="145"/>
      <c r="AE101" s="145"/>
      <c r="AF101" s="145"/>
      <c r="AG101" s="353">
        <f>AF101+AE101+AD101</f>
        <v>0</v>
      </c>
      <c r="AH101" s="145"/>
      <c r="AI101" s="145"/>
      <c r="AJ101" s="145"/>
      <c r="AK101" s="353">
        <f>AJ101+AI101+AH101</f>
        <v>0</v>
      </c>
      <c r="AL101" s="354">
        <f>Q101+M101+U101+Y101+AC101+AG101+AK101</f>
        <v>2</v>
      </c>
    </row>
    <row r="102" spans="1:38" ht="138.75">
      <c r="A102" s="33">
        <f t="shared" si="1"/>
        <v>94</v>
      </c>
      <c r="B102" s="28"/>
      <c r="C102" s="32" t="s">
        <v>1136</v>
      </c>
      <c r="D102" s="33"/>
      <c r="E102" s="33" t="s">
        <v>13</v>
      </c>
      <c r="F102" s="32" t="s">
        <v>1168</v>
      </c>
      <c r="G102" s="37" t="s">
        <v>1140</v>
      </c>
      <c r="H102" s="38" t="s">
        <v>806</v>
      </c>
      <c r="I102" s="38" t="s">
        <v>803</v>
      </c>
      <c r="J102" s="145"/>
      <c r="K102" s="146"/>
      <c r="L102" s="145"/>
      <c r="M102" s="147">
        <f>L102+K102+J102</f>
        <v>0</v>
      </c>
      <c r="N102" s="352"/>
      <c r="O102" s="352"/>
      <c r="P102" s="352"/>
      <c r="Q102" s="353">
        <f>P102+O102+N102</f>
        <v>0</v>
      </c>
      <c r="R102" s="145"/>
      <c r="S102" s="145"/>
      <c r="T102" s="145"/>
      <c r="U102" s="353">
        <f>T102+S102+R102</f>
        <v>0</v>
      </c>
      <c r="V102" s="145"/>
      <c r="W102" s="145"/>
      <c r="X102" s="145"/>
      <c r="Y102" s="353">
        <f>X102+W102+V102</f>
        <v>0</v>
      </c>
      <c r="Z102" s="145"/>
      <c r="AA102" s="145">
        <v>1</v>
      </c>
      <c r="AB102" s="145"/>
      <c r="AC102" s="353">
        <f>AB102+AA102+Z102</f>
        <v>1</v>
      </c>
      <c r="AD102" s="145"/>
      <c r="AE102" s="145"/>
      <c r="AF102" s="145"/>
      <c r="AG102" s="353">
        <f>AF102+AE102+AD102</f>
        <v>0</v>
      </c>
      <c r="AH102" s="145"/>
      <c r="AI102" s="145"/>
      <c r="AJ102" s="145"/>
      <c r="AK102" s="353">
        <f>AJ102+AI102+AH102</f>
        <v>0</v>
      </c>
      <c r="AL102" s="354">
        <f>Q102+M102+U102+Y102+AC102+AG102+AK102</f>
        <v>1</v>
      </c>
    </row>
    <row r="103" spans="1:38" ht="111">
      <c r="A103" s="33">
        <f t="shared" si="1"/>
        <v>95</v>
      </c>
      <c r="B103" s="28"/>
      <c r="C103" s="32" t="s">
        <v>683</v>
      </c>
      <c r="D103" s="33">
        <v>1989</v>
      </c>
      <c r="E103" s="33" t="s">
        <v>29</v>
      </c>
      <c r="F103" s="32" t="s">
        <v>510</v>
      </c>
      <c r="G103" s="37" t="s">
        <v>511</v>
      </c>
      <c r="H103" s="37" t="s">
        <v>509</v>
      </c>
      <c r="I103" s="135" t="s">
        <v>153</v>
      </c>
      <c r="J103" s="146"/>
      <c r="K103" s="146"/>
      <c r="L103" s="146"/>
      <c r="M103" s="147">
        <f>L103+K103+J103</f>
        <v>0</v>
      </c>
      <c r="N103" s="352">
        <v>1</v>
      </c>
      <c r="O103" s="352"/>
      <c r="P103" s="352"/>
      <c r="Q103" s="353">
        <f>P103+O103+N103</f>
        <v>1</v>
      </c>
      <c r="R103" s="145"/>
      <c r="S103" s="145"/>
      <c r="T103" s="145"/>
      <c r="U103" s="353">
        <f>T103+S103+R103</f>
        <v>0</v>
      </c>
      <c r="V103" s="145"/>
      <c r="W103" s="145"/>
      <c r="X103" s="145"/>
      <c r="Y103" s="353">
        <f>X103+W103+V103</f>
        <v>0</v>
      </c>
      <c r="Z103" s="145"/>
      <c r="AA103" s="145"/>
      <c r="AB103" s="145"/>
      <c r="AC103" s="353">
        <f>AB103+AA103+Z103</f>
        <v>0</v>
      </c>
      <c r="AD103" s="145"/>
      <c r="AE103" s="145"/>
      <c r="AF103" s="145"/>
      <c r="AG103" s="353">
        <f>AF103+AE103+AD103</f>
        <v>0</v>
      </c>
      <c r="AH103" s="145"/>
      <c r="AI103" s="145"/>
      <c r="AJ103" s="145"/>
      <c r="AK103" s="353">
        <f>AJ103+AI103+AH103</f>
        <v>0</v>
      </c>
      <c r="AL103" s="354">
        <f>Q103+M103+U103+Y103+AC103+AG103+AK103</f>
        <v>1</v>
      </c>
    </row>
    <row r="104" spans="1:38">
      <c r="C104" s="6"/>
      <c r="D104" s="15" t="s">
        <v>39</v>
      </c>
      <c r="E104" s="29"/>
      <c r="F104" s="8"/>
      <c r="G104" s="8"/>
      <c r="H104" s="21"/>
      <c r="I104" s="15" t="s">
        <v>336</v>
      </c>
      <c r="J104" s="3"/>
      <c r="K104" s="7"/>
    </row>
    <row r="105" spans="1:38">
      <c r="C105" s="6"/>
      <c r="D105" s="8"/>
      <c r="E105" s="8"/>
      <c r="F105" s="8"/>
      <c r="G105" s="8"/>
      <c r="H105" s="21"/>
      <c r="I105" s="22"/>
      <c r="J105" s="3"/>
      <c r="K105" s="7"/>
    </row>
    <row r="106" spans="1:38">
      <c r="C106" s="6"/>
      <c r="D106" s="15" t="s">
        <v>2</v>
      </c>
      <c r="E106" s="29"/>
      <c r="F106" s="8"/>
      <c r="G106" s="8"/>
      <c r="H106" s="21"/>
      <c r="I106" s="15" t="s">
        <v>337</v>
      </c>
      <c r="J106" s="3"/>
      <c r="K106" s="7"/>
    </row>
  </sheetData>
  <sortState ref="C9:AL103">
    <sortCondition descending="1" ref="AL9:AL103"/>
  </sortState>
  <mergeCells count="30">
    <mergeCell ref="R7:T7"/>
    <mergeCell ref="U7:U8"/>
    <mergeCell ref="AH7:AJ7"/>
    <mergeCell ref="AK7:AK8"/>
    <mergeCell ref="A3:W3"/>
    <mergeCell ref="AD7:AF7"/>
    <mergeCell ref="AG7:AG8"/>
    <mergeCell ref="H7:H8"/>
    <mergeCell ref="N7:P7"/>
    <mergeCell ref="A1:X1"/>
    <mergeCell ref="A5:AC5"/>
    <mergeCell ref="A6:AC6"/>
    <mergeCell ref="J7:L7"/>
    <mergeCell ref="C7:C8"/>
    <mergeCell ref="B7:B8"/>
    <mergeCell ref="D7:D8"/>
    <mergeCell ref="E7:E8"/>
    <mergeCell ref="A2:M2"/>
    <mergeCell ref="A4:M4"/>
    <mergeCell ref="I7:I8"/>
    <mergeCell ref="G7:G8"/>
    <mergeCell ref="A7:A8"/>
    <mergeCell ref="Q7:Q8"/>
    <mergeCell ref="F7:F8"/>
    <mergeCell ref="M7:M8"/>
    <mergeCell ref="AL7:AL8"/>
    <mergeCell ref="Z7:AB7"/>
    <mergeCell ref="AC7:AC8"/>
    <mergeCell ref="V7:X7"/>
    <mergeCell ref="Y7:Y8"/>
  </mergeCells>
  <pageMargins left="0.7" right="0.7" top="0.75" bottom="0.75" header="0.3" footer="0.3"/>
  <pageSetup paperSize="9" scale="17" fitToHeight="0" orientation="landscape" r:id="rId1"/>
  <rowBreaks count="2" manualBreakCount="2">
    <brk id="79" max="37" man="1"/>
    <brk id="102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54"/>
  <sheetViews>
    <sheetView view="pageBreakPreview" zoomScale="26" zoomScaleNormal="61" zoomScaleSheetLayoutView="26" workbookViewId="0">
      <selection activeCell="AD7" sqref="AD6:AK7"/>
    </sheetView>
  </sheetViews>
  <sheetFormatPr defaultRowHeight="20.25"/>
  <cols>
    <col min="1" max="1" width="19.5703125" style="1" customWidth="1"/>
    <col min="2" max="2" width="0.140625" style="1" customWidth="1"/>
    <col min="3" max="3" width="66" style="2" customWidth="1"/>
    <col min="4" max="4" width="15.7109375" style="1" customWidth="1"/>
    <col min="5" max="5" width="22.85546875" style="1" customWidth="1"/>
    <col min="6" max="6" width="52.5703125" style="1" customWidth="1"/>
    <col min="7" max="7" width="56.5703125" style="169" customWidth="1"/>
    <col min="8" max="8" width="45.7109375" style="1" customWidth="1"/>
    <col min="9" max="9" width="40" style="1" customWidth="1"/>
    <col min="10" max="10" width="14.42578125" style="1" customWidth="1"/>
    <col min="11" max="12" width="14.140625" style="1" customWidth="1"/>
    <col min="13" max="13" width="19.140625" style="1" customWidth="1"/>
    <col min="14" max="14" width="14.140625" style="1" customWidth="1"/>
    <col min="15" max="15" width="14.7109375" style="1" customWidth="1"/>
    <col min="16" max="16" width="10.5703125" style="1" customWidth="1"/>
    <col min="17" max="17" width="16.140625" style="1" customWidth="1"/>
    <col min="18" max="18" width="14.140625" style="1" customWidth="1"/>
    <col min="19" max="19" width="14.7109375" style="1" customWidth="1"/>
    <col min="20" max="20" width="10.5703125" style="1" customWidth="1"/>
    <col min="21" max="21" width="12.85546875" style="1" customWidth="1"/>
    <col min="22" max="22" width="14.140625" style="1" customWidth="1"/>
    <col min="23" max="23" width="14.7109375" style="1" customWidth="1"/>
    <col min="24" max="24" width="10.5703125" style="1" customWidth="1"/>
    <col min="25" max="25" width="16.7109375" style="1" customWidth="1"/>
    <col min="26" max="26" width="14.140625" style="1" customWidth="1"/>
    <col min="27" max="27" width="14.7109375" style="1" customWidth="1"/>
    <col min="28" max="28" width="13.28515625" style="1" customWidth="1"/>
    <col min="29" max="29" width="16.7109375" style="1" customWidth="1"/>
    <col min="30" max="30" width="14.140625" style="1" customWidth="1"/>
    <col min="31" max="31" width="14.7109375" style="1" customWidth="1"/>
    <col min="32" max="32" width="13.28515625" style="1" customWidth="1"/>
    <col min="33" max="33" width="17.7109375" style="1" customWidth="1"/>
    <col min="34" max="34" width="14.140625" style="1" customWidth="1"/>
    <col min="35" max="35" width="14.7109375" style="1" customWidth="1"/>
    <col min="36" max="36" width="13.28515625" style="1" customWidth="1"/>
    <col min="37" max="37" width="17.140625" style="1" customWidth="1"/>
    <col min="38" max="38" width="26.85546875" style="1" customWidth="1"/>
    <col min="39" max="16384" width="9.140625" style="1"/>
  </cols>
  <sheetData>
    <row r="1" spans="1:38" s="3" customFormat="1" ht="33" customHeight="1">
      <c r="A1" s="658" t="s">
        <v>351</v>
      </c>
      <c r="B1" s="658"/>
      <c r="C1" s="658"/>
      <c r="D1" s="658"/>
      <c r="E1" s="658"/>
      <c r="F1" s="658"/>
      <c r="G1" s="658"/>
      <c r="H1" s="658"/>
      <c r="I1" s="658"/>
      <c r="J1" s="659"/>
      <c r="K1" s="659"/>
      <c r="L1" s="659"/>
      <c r="M1" s="660"/>
    </row>
    <row r="2" spans="1:38" s="3" customFormat="1" ht="33" customHeight="1">
      <c r="A2" s="658" t="s">
        <v>888</v>
      </c>
      <c r="B2" s="658"/>
      <c r="C2" s="658"/>
      <c r="D2" s="658"/>
      <c r="E2" s="658"/>
      <c r="F2" s="658"/>
      <c r="G2" s="658"/>
      <c r="H2" s="658"/>
      <c r="I2" s="658"/>
      <c r="J2" s="659"/>
      <c r="K2" s="659"/>
      <c r="L2" s="659"/>
      <c r="M2" s="660"/>
    </row>
    <row r="3" spans="1:38" s="3" customFormat="1" ht="25.5" customHeight="1">
      <c r="A3" s="657"/>
      <c r="B3" s="658"/>
      <c r="C3" s="658"/>
      <c r="D3" s="658"/>
      <c r="E3" s="658"/>
      <c r="F3" s="658"/>
      <c r="G3" s="658"/>
      <c r="H3" s="658"/>
      <c r="I3" s="658"/>
      <c r="J3" s="659"/>
      <c r="K3" s="659"/>
      <c r="L3" s="659"/>
      <c r="M3" s="660"/>
    </row>
    <row r="4" spans="1:38" s="3" customFormat="1" ht="33" customHeight="1">
      <c r="A4" s="658" t="s">
        <v>889</v>
      </c>
      <c r="B4" s="658"/>
      <c r="C4" s="658"/>
      <c r="D4" s="658"/>
      <c r="E4" s="658"/>
      <c r="F4" s="658"/>
      <c r="G4" s="658"/>
      <c r="H4" s="658"/>
      <c r="I4" s="658"/>
      <c r="J4" s="659"/>
      <c r="K4" s="659"/>
      <c r="L4" s="659"/>
      <c r="M4" s="660"/>
    </row>
    <row r="5" spans="1:38" s="3" customFormat="1" ht="33" customHeight="1" thickBot="1">
      <c r="A5" s="658" t="s">
        <v>5</v>
      </c>
      <c r="B5" s="658"/>
      <c r="C5" s="658"/>
      <c r="D5" s="658"/>
      <c r="E5" s="658"/>
      <c r="F5" s="658"/>
      <c r="G5" s="658"/>
      <c r="H5" s="658"/>
      <c r="I5" s="658"/>
      <c r="J5" s="659"/>
      <c r="K5" s="659"/>
      <c r="L5" s="659"/>
      <c r="M5" s="660"/>
    </row>
    <row r="6" spans="1:38" s="4" customFormat="1" ht="33" customHeight="1">
      <c r="A6" s="647" t="s">
        <v>23</v>
      </c>
      <c r="B6" s="630" t="s">
        <v>4</v>
      </c>
      <c r="C6" s="630" t="s">
        <v>1</v>
      </c>
      <c r="D6" s="630" t="s">
        <v>9</v>
      </c>
      <c r="E6" s="630" t="s">
        <v>7</v>
      </c>
      <c r="F6" s="630" t="s">
        <v>3</v>
      </c>
      <c r="G6" s="684" t="s">
        <v>61</v>
      </c>
      <c r="H6" s="634" t="s">
        <v>62</v>
      </c>
      <c r="I6" s="670" t="s">
        <v>338</v>
      </c>
      <c r="J6" s="666" t="s">
        <v>438</v>
      </c>
      <c r="K6" s="675"/>
      <c r="L6" s="676"/>
      <c r="M6" s="679" t="s">
        <v>456</v>
      </c>
      <c r="N6" s="681" t="s">
        <v>675</v>
      </c>
      <c r="O6" s="682"/>
      <c r="P6" s="683"/>
      <c r="Q6" s="666" t="s">
        <v>544</v>
      </c>
      <c r="R6" s="681" t="s">
        <v>790</v>
      </c>
      <c r="S6" s="682"/>
      <c r="T6" s="683"/>
      <c r="U6" s="666" t="s">
        <v>820</v>
      </c>
      <c r="V6" s="681" t="s">
        <v>970</v>
      </c>
      <c r="W6" s="682"/>
      <c r="X6" s="683"/>
      <c r="Y6" s="666" t="s">
        <v>926</v>
      </c>
      <c r="Z6" s="681" t="s">
        <v>1103</v>
      </c>
      <c r="AA6" s="682"/>
      <c r="AB6" s="683"/>
      <c r="AC6" s="666" t="s">
        <v>1085</v>
      </c>
      <c r="AD6" s="681" t="s">
        <v>1104</v>
      </c>
      <c r="AE6" s="682"/>
      <c r="AF6" s="683"/>
      <c r="AG6" s="666" t="s">
        <v>1090</v>
      </c>
      <c r="AH6" s="681" t="s">
        <v>1105</v>
      </c>
      <c r="AI6" s="682"/>
      <c r="AJ6" s="683"/>
      <c r="AK6" s="666" t="s">
        <v>1201</v>
      </c>
      <c r="AL6" s="677"/>
    </row>
    <row r="7" spans="1:38" s="4" customFormat="1" ht="43.5" customHeight="1">
      <c r="A7" s="648"/>
      <c r="B7" s="631"/>
      <c r="C7" s="631"/>
      <c r="D7" s="631"/>
      <c r="E7" s="631"/>
      <c r="F7" s="631"/>
      <c r="G7" s="685"/>
      <c r="H7" s="635"/>
      <c r="I7" s="637"/>
      <c r="J7" s="154" t="s">
        <v>453</v>
      </c>
      <c r="K7" s="152" t="s">
        <v>454</v>
      </c>
      <c r="L7" s="153" t="s">
        <v>458</v>
      </c>
      <c r="M7" s="680"/>
      <c r="N7" s="151" t="s">
        <v>530</v>
      </c>
      <c r="O7" s="152" t="s">
        <v>531</v>
      </c>
      <c r="P7" s="153" t="s">
        <v>532</v>
      </c>
      <c r="Q7" s="667"/>
      <c r="R7" s="151" t="s">
        <v>799</v>
      </c>
      <c r="S7" s="151" t="s">
        <v>853</v>
      </c>
      <c r="T7" s="151" t="s">
        <v>530</v>
      </c>
      <c r="U7" s="667"/>
      <c r="V7" s="216" t="s">
        <v>923</v>
      </c>
      <c r="W7" s="216" t="s">
        <v>924</v>
      </c>
      <c r="X7" s="216" t="s">
        <v>925</v>
      </c>
      <c r="Y7" s="667"/>
      <c r="Z7" s="216" t="s">
        <v>1082</v>
      </c>
      <c r="AA7" s="216" t="s">
        <v>1083</v>
      </c>
      <c r="AB7" s="216" t="s">
        <v>1084</v>
      </c>
      <c r="AC7" s="667"/>
      <c r="AD7" s="216" t="s">
        <v>1240</v>
      </c>
      <c r="AE7" s="216" t="s">
        <v>1241</v>
      </c>
      <c r="AF7" s="216" t="s">
        <v>1219</v>
      </c>
      <c r="AG7" s="667"/>
      <c r="AH7" s="216" t="s">
        <v>1352</v>
      </c>
      <c r="AI7" s="216" t="s">
        <v>1350</v>
      </c>
      <c r="AJ7" s="216" t="s">
        <v>1351</v>
      </c>
      <c r="AK7" s="667"/>
      <c r="AL7" s="678"/>
    </row>
    <row r="8" spans="1:38" s="5" customFormat="1" ht="158.25" customHeight="1">
      <c r="A8" s="33">
        <f t="shared" ref="A8:A20" si="0">A7+1</f>
        <v>1</v>
      </c>
      <c r="B8" s="33"/>
      <c r="C8" s="514" t="s">
        <v>85</v>
      </c>
      <c r="D8" s="275">
        <v>1991</v>
      </c>
      <c r="E8" s="275" t="s">
        <v>11</v>
      </c>
      <c r="F8" s="477" t="s">
        <v>219</v>
      </c>
      <c r="G8" s="36" t="s">
        <v>220</v>
      </c>
      <c r="H8" s="32" t="s">
        <v>70</v>
      </c>
      <c r="I8" s="116" t="s">
        <v>71</v>
      </c>
      <c r="J8" s="331">
        <v>0</v>
      </c>
      <c r="K8" s="331">
        <v>6</v>
      </c>
      <c r="L8" s="331">
        <v>9</v>
      </c>
      <c r="M8" s="344">
        <f>L8+K8+J8</f>
        <v>15</v>
      </c>
      <c r="N8" s="148"/>
      <c r="O8" s="148"/>
      <c r="P8" s="148">
        <v>15</v>
      </c>
      <c r="Q8" s="149">
        <f>P8+O8+N8</f>
        <v>15</v>
      </c>
      <c r="R8" s="148">
        <v>12</v>
      </c>
      <c r="S8" s="148">
        <v>14</v>
      </c>
      <c r="T8" s="148">
        <v>2</v>
      </c>
      <c r="U8" s="149">
        <f>T8+S8+R8</f>
        <v>28</v>
      </c>
      <c r="V8" s="148">
        <v>16</v>
      </c>
      <c r="W8" s="148">
        <v>6</v>
      </c>
      <c r="X8" s="148">
        <v>12</v>
      </c>
      <c r="Y8" s="149">
        <f>X8+W8+V8</f>
        <v>34</v>
      </c>
      <c r="Z8" s="148">
        <v>16</v>
      </c>
      <c r="AA8" s="148">
        <v>8</v>
      </c>
      <c r="AB8" s="148"/>
      <c r="AC8" s="149">
        <f>AB8+AA8+Z8</f>
        <v>24</v>
      </c>
      <c r="AD8" s="148">
        <v>13</v>
      </c>
      <c r="AE8" s="148">
        <v>16</v>
      </c>
      <c r="AF8" s="148"/>
      <c r="AG8" s="149">
        <f>AF8+AE8+AD8</f>
        <v>29</v>
      </c>
      <c r="AH8" s="148">
        <v>16</v>
      </c>
      <c r="AI8" s="148">
        <v>1</v>
      </c>
      <c r="AJ8" s="148">
        <v>16</v>
      </c>
      <c r="AK8" s="149">
        <f>AJ8+AI8+AH8</f>
        <v>33</v>
      </c>
      <c r="AL8" s="359">
        <f>AK8+AG8+AC8+Y8+U8+Q8+M8</f>
        <v>178</v>
      </c>
    </row>
    <row r="9" spans="1:38" s="5" customFormat="1" ht="132" customHeight="1">
      <c r="A9" s="33">
        <f t="shared" si="0"/>
        <v>2</v>
      </c>
      <c r="B9" s="33"/>
      <c r="C9" s="514" t="s">
        <v>83</v>
      </c>
      <c r="D9" s="275">
        <v>1991</v>
      </c>
      <c r="E9" s="275" t="s">
        <v>11</v>
      </c>
      <c r="F9" s="514" t="s">
        <v>126</v>
      </c>
      <c r="G9" s="56" t="s">
        <v>111</v>
      </c>
      <c r="H9" s="42" t="s">
        <v>70</v>
      </c>
      <c r="I9" s="42" t="s">
        <v>71</v>
      </c>
      <c r="J9" s="331">
        <v>14</v>
      </c>
      <c r="K9" s="331">
        <v>7</v>
      </c>
      <c r="L9" s="331">
        <v>6</v>
      </c>
      <c r="M9" s="344">
        <f>L9+K9+J9</f>
        <v>27</v>
      </c>
      <c r="N9" s="148">
        <v>9</v>
      </c>
      <c r="O9" s="148"/>
      <c r="P9" s="148"/>
      <c r="Q9" s="149">
        <f>P9+O9+N9</f>
        <v>9</v>
      </c>
      <c r="R9" s="148"/>
      <c r="S9" s="148"/>
      <c r="T9" s="148"/>
      <c r="U9" s="149">
        <f>T9+S9+R9</f>
        <v>0</v>
      </c>
      <c r="V9" s="148"/>
      <c r="W9" s="148"/>
      <c r="X9" s="148"/>
      <c r="Y9" s="149">
        <f>X9+W9+V9</f>
        <v>0</v>
      </c>
      <c r="Z9" s="148">
        <v>14</v>
      </c>
      <c r="AA9" s="148">
        <v>16</v>
      </c>
      <c r="AB9" s="148">
        <v>15</v>
      </c>
      <c r="AC9" s="149">
        <f>AB9+AA9+Z9</f>
        <v>45</v>
      </c>
      <c r="AD9" s="148">
        <v>15</v>
      </c>
      <c r="AE9" s="148">
        <v>15</v>
      </c>
      <c r="AF9" s="148">
        <v>14</v>
      </c>
      <c r="AG9" s="149">
        <f>AF9+AE9+AD9</f>
        <v>44</v>
      </c>
      <c r="AH9" s="148">
        <v>4</v>
      </c>
      <c r="AI9" s="148">
        <v>14</v>
      </c>
      <c r="AJ9" s="148">
        <v>13</v>
      </c>
      <c r="AK9" s="149">
        <f>AJ9+AI9+AH9</f>
        <v>31</v>
      </c>
      <c r="AL9" s="359">
        <f>AK9+AG9+AC9+Y9+U9+Q9+M9</f>
        <v>156</v>
      </c>
    </row>
    <row r="10" spans="1:38" s="5" customFormat="1" ht="127.5" customHeight="1">
      <c r="A10" s="33">
        <f t="shared" si="0"/>
        <v>3</v>
      </c>
      <c r="B10" s="33"/>
      <c r="C10" s="514" t="s">
        <v>67</v>
      </c>
      <c r="D10" s="275">
        <v>1993</v>
      </c>
      <c r="E10" s="275" t="s">
        <v>10</v>
      </c>
      <c r="F10" s="514" t="s">
        <v>769</v>
      </c>
      <c r="G10" s="36" t="s">
        <v>770</v>
      </c>
      <c r="H10" s="32" t="s">
        <v>70</v>
      </c>
      <c r="I10" s="116" t="s">
        <v>71</v>
      </c>
      <c r="J10" s="349"/>
      <c r="K10" s="349"/>
      <c r="L10" s="349"/>
      <c r="M10" s="344">
        <f>L10+K10+J10</f>
        <v>0</v>
      </c>
      <c r="N10" s="349"/>
      <c r="O10" s="349">
        <v>10</v>
      </c>
      <c r="P10" s="349"/>
      <c r="Q10" s="149">
        <f>P10+O10+N10</f>
        <v>10</v>
      </c>
      <c r="R10" s="148">
        <v>11</v>
      </c>
      <c r="S10" s="148">
        <v>12</v>
      </c>
      <c r="T10" s="148">
        <v>6</v>
      </c>
      <c r="U10" s="149">
        <f>T10+S10+R10</f>
        <v>29</v>
      </c>
      <c r="V10" s="148">
        <v>9</v>
      </c>
      <c r="W10" s="148">
        <v>14</v>
      </c>
      <c r="X10" s="148">
        <v>16</v>
      </c>
      <c r="Y10" s="149">
        <f>X10+W10+V10</f>
        <v>39</v>
      </c>
      <c r="Z10" s="148">
        <v>5</v>
      </c>
      <c r="AA10" s="148">
        <v>13</v>
      </c>
      <c r="AB10" s="148">
        <v>10</v>
      </c>
      <c r="AC10" s="149">
        <f>AB10+AA10+Z10</f>
        <v>28</v>
      </c>
      <c r="AD10" s="148">
        <v>16</v>
      </c>
      <c r="AE10" s="148"/>
      <c r="AF10" s="148">
        <v>6</v>
      </c>
      <c r="AG10" s="149">
        <f>AF10+AE10+AD10</f>
        <v>22</v>
      </c>
      <c r="AH10" s="148">
        <v>9</v>
      </c>
      <c r="AI10" s="148">
        <v>1</v>
      </c>
      <c r="AJ10" s="148">
        <v>1</v>
      </c>
      <c r="AK10" s="149">
        <f>AJ10+AI10+AH10</f>
        <v>11</v>
      </c>
      <c r="AL10" s="359">
        <f>AK10+AG10+AC10+Y10+U10+Q10+M10</f>
        <v>139</v>
      </c>
    </row>
    <row r="11" spans="1:38" s="5" customFormat="1" ht="127.5" customHeight="1">
      <c r="A11" s="33">
        <f t="shared" si="0"/>
        <v>4</v>
      </c>
      <c r="B11" s="33"/>
      <c r="C11" s="513" t="s">
        <v>44</v>
      </c>
      <c r="D11" s="474">
        <v>1992</v>
      </c>
      <c r="E11" s="474" t="s">
        <v>10</v>
      </c>
      <c r="F11" s="585" t="s">
        <v>171</v>
      </c>
      <c r="G11" s="595" t="s">
        <v>151</v>
      </c>
      <c r="H11" s="596" t="s">
        <v>152</v>
      </c>
      <c r="I11" s="597" t="s">
        <v>153</v>
      </c>
      <c r="J11" s="331">
        <v>7</v>
      </c>
      <c r="K11" s="331">
        <v>9</v>
      </c>
      <c r="L11" s="331">
        <v>2</v>
      </c>
      <c r="M11" s="344">
        <f>L11+K11+J11</f>
        <v>18</v>
      </c>
      <c r="N11" s="148">
        <v>5</v>
      </c>
      <c r="O11" s="148">
        <v>9</v>
      </c>
      <c r="P11" s="148">
        <v>16</v>
      </c>
      <c r="Q11" s="149">
        <f>P11+O11+N11</f>
        <v>30</v>
      </c>
      <c r="R11" s="148">
        <v>14</v>
      </c>
      <c r="S11" s="148">
        <v>16</v>
      </c>
      <c r="T11" s="148">
        <v>13</v>
      </c>
      <c r="U11" s="149">
        <f>T11+S11+R11</f>
        <v>43</v>
      </c>
      <c r="V11" s="148"/>
      <c r="W11" s="148"/>
      <c r="X11" s="148"/>
      <c r="Y11" s="149">
        <f>X11+W11+V11</f>
        <v>0</v>
      </c>
      <c r="Z11" s="148"/>
      <c r="AA11" s="148"/>
      <c r="AB11" s="148"/>
      <c r="AC11" s="149">
        <f>AB11+AA11+Z11</f>
        <v>0</v>
      </c>
      <c r="AD11" s="148"/>
      <c r="AE11" s="148"/>
      <c r="AF11" s="148"/>
      <c r="AG11" s="149">
        <f>AF11+AE11+AD11</f>
        <v>0</v>
      </c>
      <c r="AH11" s="148"/>
      <c r="AI11" s="148"/>
      <c r="AJ11" s="148"/>
      <c r="AK11" s="149">
        <f>AJ11+AI11+AH11</f>
        <v>0</v>
      </c>
      <c r="AL11" s="359">
        <f>AK11+AG11+AC11+Y11+U11+Q11+M11</f>
        <v>91</v>
      </c>
    </row>
    <row r="12" spans="1:38" s="5" customFormat="1" ht="127.5" customHeight="1">
      <c r="A12" s="33">
        <f t="shared" si="0"/>
        <v>5</v>
      </c>
      <c r="B12" s="33"/>
      <c r="C12" s="514" t="s">
        <v>67</v>
      </c>
      <c r="D12" s="275">
        <v>1993</v>
      </c>
      <c r="E12" s="275" t="s">
        <v>10</v>
      </c>
      <c r="F12" s="514" t="s">
        <v>397</v>
      </c>
      <c r="G12" s="36" t="s">
        <v>149</v>
      </c>
      <c r="H12" s="32" t="s">
        <v>70</v>
      </c>
      <c r="I12" s="116" t="s">
        <v>71</v>
      </c>
      <c r="J12" s="331">
        <v>3</v>
      </c>
      <c r="K12" s="331">
        <v>11</v>
      </c>
      <c r="L12" s="331">
        <v>3</v>
      </c>
      <c r="M12" s="344">
        <f>L12+K12+J12</f>
        <v>17</v>
      </c>
      <c r="N12" s="148">
        <v>11</v>
      </c>
      <c r="O12" s="148">
        <v>1</v>
      </c>
      <c r="P12" s="148">
        <v>1</v>
      </c>
      <c r="Q12" s="149">
        <f>P12+O12+N12</f>
        <v>13</v>
      </c>
      <c r="R12" s="148">
        <v>6</v>
      </c>
      <c r="S12" s="148">
        <v>1</v>
      </c>
      <c r="T12" s="148">
        <v>11</v>
      </c>
      <c r="U12" s="149">
        <f>T12+S12+R12</f>
        <v>18</v>
      </c>
      <c r="V12" s="148"/>
      <c r="W12" s="148"/>
      <c r="X12" s="148"/>
      <c r="Y12" s="149">
        <f>X12+W12+V12</f>
        <v>0</v>
      </c>
      <c r="Z12" s="148">
        <v>1</v>
      </c>
      <c r="AA12" s="148">
        <v>3</v>
      </c>
      <c r="AB12" s="148">
        <v>6</v>
      </c>
      <c r="AC12" s="149">
        <f>AB12+AA12+Z12</f>
        <v>10</v>
      </c>
      <c r="AD12" s="148">
        <v>5</v>
      </c>
      <c r="AE12" s="148">
        <v>4</v>
      </c>
      <c r="AF12" s="148">
        <v>1</v>
      </c>
      <c r="AG12" s="149">
        <f>AF12+AE12+AD12</f>
        <v>10</v>
      </c>
      <c r="AH12" s="148"/>
      <c r="AI12" s="148">
        <v>1</v>
      </c>
      <c r="AJ12" s="148">
        <v>12</v>
      </c>
      <c r="AK12" s="149">
        <f>AJ12+AI12+AH12</f>
        <v>13</v>
      </c>
      <c r="AL12" s="359">
        <f>AK12+AG12+AC12+Y12+U12+Q12+M12</f>
        <v>81</v>
      </c>
    </row>
    <row r="13" spans="1:38" s="5" customFormat="1" ht="127.5" customHeight="1">
      <c r="A13" s="33">
        <f t="shared" si="0"/>
        <v>6</v>
      </c>
      <c r="B13" s="393">
        <v>77</v>
      </c>
      <c r="C13" s="514" t="s">
        <v>45</v>
      </c>
      <c r="D13" s="275">
        <v>1980</v>
      </c>
      <c r="E13" s="275" t="s">
        <v>27</v>
      </c>
      <c r="F13" s="514" t="s">
        <v>275</v>
      </c>
      <c r="G13" s="36" t="s">
        <v>276</v>
      </c>
      <c r="H13" s="32" t="s">
        <v>47</v>
      </c>
      <c r="I13" s="116" t="s">
        <v>636</v>
      </c>
      <c r="J13" s="146"/>
      <c r="K13" s="319"/>
      <c r="L13" s="319"/>
      <c r="M13" s="344">
        <f>L13+K13+J13</f>
        <v>0</v>
      </c>
      <c r="N13" s="145"/>
      <c r="O13" s="148">
        <v>12</v>
      </c>
      <c r="P13" s="148"/>
      <c r="Q13" s="149">
        <f>P13+O13+N13</f>
        <v>12</v>
      </c>
      <c r="R13" s="148">
        <v>15</v>
      </c>
      <c r="S13" s="148">
        <v>15</v>
      </c>
      <c r="T13" s="148">
        <v>14</v>
      </c>
      <c r="U13" s="149">
        <f>T13+S13+R13</f>
        <v>44</v>
      </c>
      <c r="V13" s="148"/>
      <c r="W13" s="148"/>
      <c r="X13" s="148"/>
      <c r="Y13" s="149">
        <f>X13+W13+V13</f>
        <v>0</v>
      </c>
      <c r="Z13" s="148"/>
      <c r="AA13" s="148"/>
      <c r="AB13" s="148"/>
      <c r="AC13" s="149">
        <f>AB13+AA13+Z13</f>
        <v>0</v>
      </c>
      <c r="AD13" s="148"/>
      <c r="AE13" s="148"/>
      <c r="AF13" s="148"/>
      <c r="AG13" s="149">
        <f>AF13+AE13+AD13</f>
        <v>0</v>
      </c>
      <c r="AH13" s="148"/>
      <c r="AI13" s="148">
        <v>16</v>
      </c>
      <c r="AJ13" s="148">
        <v>1</v>
      </c>
      <c r="AK13" s="149">
        <f>AJ13+AI13+AH13</f>
        <v>17</v>
      </c>
      <c r="AL13" s="359">
        <f>AK13+AG13+AC13+Y13+U13+Q13+M13</f>
        <v>73</v>
      </c>
    </row>
    <row r="14" spans="1:38" s="5" customFormat="1" ht="127.5" customHeight="1">
      <c r="A14" s="33">
        <f t="shared" si="0"/>
        <v>7</v>
      </c>
      <c r="B14" s="33"/>
      <c r="C14" s="513" t="s">
        <v>85</v>
      </c>
      <c r="D14" s="474">
        <v>1991</v>
      </c>
      <c r="E14" s="474" t="s">
        <v>11</v>
      </c>
      <c r="F14" s="585" t="s">
        <v>469</v>
      </c>
      <c r="G14" s="156" t="s">
        <v>857</v>
      </c>
      <c r="H14" s="63" t="s">
        <v>70</v>
      </c>
      <c r="I14" s="304" t="s">
        <v>71</v>
      </c>
      <c r="J14" s="331"/>
      <c r="K14" s="331"/>
      <c r="L14" s="331"/>
      <c r="M14" s="344">
        <f>L14+K14+J14</f>
        <v>0</v>
      </c>
      <c r="N14" s="148"/>
      <c r="O14" s="148"/>
      <c r="P14" s="148"/>
      <c r="Q14" s="149">
        <f>P14+O14+N14</f>
        <v>0</v>
      </c>
      <c r="R14" s="148">
        <v>16</v>
      </c>
      <c r="S14" s="148">
        <v>2</v>
      </c>
      <c r="T14" s="148">
        <v>3</v>
      </c>
      <c r="U14" s="149">
        <f>T14+S14+R14</f>
        <v>21</v>
      </c>
      <c r="V14" s="148">
        <v>15</v>
      </c>
      <c r="W14" s="148">
        <v>16</v>
      </c>
      <c r="X14" s="148">
        <v>7</v>
      </c>
      <c r="Y14" s="149">
        <f>X14+W14+V14</f>
        <v>38</v>
      </c>
      <c r="Z14" s="148"/>
      <c r="AA14" s="148"/>
      <c r="AB14" s="148"/>
      <c r="AC14" s="149">
        <f>AB14+AA14+Z14</f>
        <v>0</v>
      </c>
      <c r="AD14" s="148"/>
      <c r="AE14" s="148"/>
      <c r="AF14" s="148"/>
      <c r="AG14" s="149">
        <f>AF14+AE14+AD14</f>
        <v>0</v>
      </c>
      <c r="AH14" s="148"/>
      <c r="AI14" s="148"/>
      <c r="AJ14" s="148">
        <v>10</v>
      </c>
      <c r="AK14" s="149">
        <f>AJ14+AI14+AH14</f>
        <v>10</v>
      </c>
      <c r="AL14" s="359">
        <f>AK14+AG14+AC14+Y14+U14+Q14+M14</f>
        <v>69</v>
      </c>
    </row>
    <row r="15" spans="1:38" s="5" customFormat="1" ht="127.5" customHeight="1">
      <c r="A15" s="33">
        <f t="shared" si="0"/>
        <v>8</v>
      </c>
      <c r="B15" s="33"/>
      <c r="C15" s="514" t="s">
        <v>80</v>
      </c>
      <c r="D15" s="275">
        <v>1998</v>
      </c>
      <c r="E15" s="275" t="s">
        <v>24</v>
      </c>
      <c r="F15" s="514" t="s">
        <v>470</v>
      </c>
      <c r="G15" s="36" t="s">
        <v>471</v>
      </c>
      <c r="H15" s="32" t="s">
        <v>70</v>
      </c>
      <c r="I15" s="165" t="s">
        <v>71</v>
      </c>
      <c r="J15" s="146"/>
      <c r="K15" s="319"/>
      <c r="L15" s="319"/>
      <c r="M15" s="344">
        <f>L15+K15+J15</f>
        <v>0</v>
      </c>
      <c r="N15" s="145">
        <v>8</v>
      </c>
      <c r="O15" s="148">
        <v>3</v>
      </c>
      <c r="P15" s="148">
        <v>1</v>
      </c>
      <c r="Q15" s="149">
        <f>P15+O15+N15</f>
        <v>12</v>
      </c>
      <c r="R15" s="148"/>
      <c r="S15" s="148"/>
      <c r="T15" s="148"/>
      <c r="U15" s="149">
        <f>T15+S15+R15</f>
        <v>0</v>
      </c>
      <c r="V15" s="148">
        <v>2</v>
      </c>
      <c r="W15" s="148">
        <v>10</v>
      </c>
      <c r="X15" s="148">
        <v>4</v>
      </c>
      <c r="Y15" s="149">
        <f>X15+W15+V15</f>
        <v>16</v>
      </c>
      <c r="Z15" s="148">
        <v>8</v>
      </c>
      <c r="AA15" s="148">
        <v>15</v>
      </c>
      <c r="AB15" s="148">
        <v>8</v>
      </c>
      <c r="AC15" s="149">
        <f>AB15+AA15+Z15</f>
        <v>31</v>
      </c>
      <c r="AD15" s="148">
        <v>3</v>
      </c>
      <c r="AE15" s="148">
        <v>1</v>
      </c>
      <c r="AF15" s="148">
        <v>5</v>
      </c>
      <c r="AG15" s="149">
        <f>AF15+AE15+AD15</f>
        <v>9</v>
      </c>
      <c r="AH15" s="148"/>
      <c r="AI15" s="148"/>
      <c r="AJ15" s="148"/>
      <c r="AK15" s="149">
        <f>AJ15+AI15+AH15</f>
        <v>0</v>
      </c>
      <c r="AL15" s="359">
        <f>AK15+AG15+AC15+Y15+U15+Q15+M15</f>
        <v>68</v>
      </c>
    </row>
    <row r="16" spans="1:38" s="5" customFormat="1" ht="127.5" customHeight="1">
      <c r="A16" s="33">
        <f t="shared" si="0"/>
        <v>9</v>
      </c>
      <c r="B16" s="33"/>
      <c r="C16" s="514" t="s">
        <v>362</v>
      </c>
      <c r="D16" s="275">
        <v>1995</v>
      </c>
      <c r="E16" s="275" t="s">
        <v>72</v>
      </c>
      <c r="F16" s="514" t="s">
        <v>177</v>
      </c>
      <c r="G16" s="56" t="s">
        <v>140</v>
      </c>
      <c r="H16" s="42" t="s">
        <v>138</v>
      </c>
      <c r="I16" s="42" t="s">
        <v>139</v>
      </c>
      <c r="J16" s="331">
        <v>16</v>
      </c>
      <c r="K16" s="331">
        <v>16</v>
      </c>
      <c r="L16" s="331">
        <v>10</v>
      </c>
      <c r="M16" s="344">
        <f>L16+K16+J16</f>
        <v>42</v>
      </c>
      <c r="N16" s="145">
        <v>7</v>
      </c>
      <c r="O16" s="148">
        <v>16</v>
      </c>
      <c r="P16" s="148">
        <v>1</v>
      </c>
      <c r="Q16" s="149">
        <f>P16+O16+N16</f>
        <v>24</v>
      </c>
      <c r="R16" s="148"/>
      <c r="S16" s="148"/>
      <c r="T16" s="148"/>
      <c r="U16" s="149">
        <f>T16+S16+R16</f>
        <v>0</v>
      </c>
      <c r="V16" s="148"/>
      <c r="W16" s="148"/>
      <c r="X16" s="148"/>
      <c r="Y16" s="149">
        <f>X16+W16+V16</f>
        <v>0</v>
      </c>
      <c r="Z16" s="148"/>
      <c r="AA16" s="148"/>
      <c r="AB16" s="148"/>
      <c r="AC16" s="149">
        <f>AB16+AA16+Z16</f>
        <v>0</v>
      </c>
      <c r="AD16" s="148"/>
      <c r="AE16" s="148"/>
      <c r="AF16" s="148"/>
      <c r="AG16" s="149">
        <f>AF16+AE16+AD16</f>
        <v>0</v>
      </c>
      <c r="AH16" s="148"/>
      <c r="AI16" s="148"/>
      <c r="AJ16" s="148"/>
      <c r="AK16" s="149">
        <f>AJ16+AI16+AH16</f>
        <v>0</v>
      </c>
      <c r="AL16" s="359">
        <f>AK16+AG16+AC16+Y16+U16+Q16+M16</f>
        <v>66</v>
      </c>
    </row>
    <row r="17" spans="1:38" s="5" customFormat="1" ht="141.75" customHeight="1">
      <c r="A17" s="33">
        <f t="shared" si="0"/>
        <v>10</v>
      </c>
      <c r="B17" s="33"/>
      <c r="C17" s="514" t="s">
        <v>357</v>
      </c>
      <c r="D17" s="275">
        <v>1992</v>
      </c>
      <c r="E17" s="275"/>
      <c r="F17" s="514" t="s">
        <v>263</v>
      </c>
      <c r="G17" s="36" t="s">
        <v>236</v>
      </c>
      <c r="H17" s="32" t="s">
        <v>167</v>
      </c>
      <c r="I17" s="116" t="s">
        <v>14</v>
      </c>
      <c r="J17" s="331"/>
      <c r="K17" s="331">
        <v>4</v>
      </c>
      <c r="L17" s="331">
        <v>1</v>
      </c>
      <c r="M17" s="344">
        <f>L17+K17+J17</f>
        <v>5</v>
      </c>
      <c r="N17" s="148">
        <v>16</v>
      </c>
      <c r="O17" s="148"/>
      <c r="P17" s="148">
        <v>6</v>
      </c>
      <c r="Q17" s="149">
        <f>P17+O17+N17</f>
        <v>22</v>
      </c>
      <c r="R17" s="148"/>
      <c r="S17" s="148"/>
      <c r="T17" s="148"/>
      <c r="U17" s="149">
        <f>T17+S17+R17</f>
        <v>0</v>
      </c>
      <c r="V17" s="148"/>
      <c r="W17" s="148"/>
      <c r="X17" s="148">
        <v>14</v>
      </c>
      <c r="Y17" s="149">
        <f>X17+W17+V17</f>
        <v>14</v>
      </c>
      <c r="Z17" s="148"/>
      <c r="AA17" s="148"/>
      <c r="AB17" s="148"/>
      <c r="AC17" s="149">
        <f>AB17+AA17+Z17</f>
        <v>0</v>
      </c>
      <c r="AD17" s="148"/>
      <c r="AE17" s="148"/>
      <c r="AF17" s="148">
        <v>15</v>
      </c>
      <c r="AG17" s="149">
        <f>AF17+AE17+AD17</f>
        <v>15</v>
      </c>
      <c r="AH17" s="148"/>
      <c r="AI17" s="148"/>
      <c r="AJ17" s="148"/>
      <c r="AK17" s="149">
        <f>AJ17+AI17+AH17</f>
        <v>0</v>
      </c>
      <c r="AL17" s="359">
        <f>AK17+AG17+AC17+Y17+U17+Q17+M17</f>
        <v>56</v>
      </c>
    </row>
    <row r="18" spans="1:38" s="5" customFormat="1" ht="141.75" customHeight="1">
      <c r="A18" s="33">
        <f t="shared" si="0"/>
        <v>11</v>
      </c>
      <c r="B18" s="33"/>
      <c r="C18" s="514" t="s">
        <v>750</v>
      </c>
      <c r="D18" s="275">
        <v>1999</v>
      </c>
      <c r="E18" s="275" t="s">
        <v>29</v>
      </c>
      <c r="F18" s="522" t="s">
        <v>1190</v>
      </c>
      <c r="G18" s="36" t="s">
        <v>523</v>
      </c>
      <c r="H18" s="32" t="s">
        <v>152</v>
      </c>
      <c r="I18" s="165" t="s">
        <v>752</v>
      </c>
      <c r="J18" s="146"/>
      <c r="K18" s="319"/>
      <c r="L18" s="319"/>
      <c r="M18" s="344">
        <f>L18+K18+J18</f>
        <v>0</v>
      </c>
      <c r="N18" s="145">
        <v>2</v>
      </c>
      <c r="O18" s="148">
        <v>3</v>
      </c>
      <c r="P18" s="148">
        <v>9</v>
      </c>
      <c r="Q18" s="149">
        <f>P18+O18+N18</f>
        <v>14</v>
      </c>
      <c r="R18" s="148"/>
      <c r="S18" s="148"/>
      <c r="T18" s="148"/>
      <c r="U18" s="149">
        <f>T18+S18+R18</f>
        <v>0</v>
      </c>
      <c r="V18" s="148"/>
      <c r="W18" s="148"/>
      <c r="X18" s="148"/>
      <c r="Y18" s="149">
        <f>X18+W18+V18</f>
        <v>0</v>
      </c>
      <c r="Z18" s="148">
        <v>1</v>
      </c>
      <c r="AA18" s="148">
        <v>12</v>
      </c>
      <c r="AB18" s="148">
        <v>12</v>
      </c>
      <c r="AC18" s="149">
        <f>AB18+AA18+Z18</f>
        <v>25</v>
      </c>
      <c r="AD18" s="148">
        <v>1</v>
      </c>
      <c r="AE18" s="148">
        <v>7</v>
      </c>
      <c r="AF18" s="148">
        <v>1</v>
      </c>
      <c r="AG18" s="149">
        <f>AF18+AE18+AD18</f>
        <v>9</v>
      </c>
      <c r="AH18" s="148"/>
      <c r="AI18" s="148"/>
      <c r="AJ18" s="148"/>
      <c r="AK18" s="149">
        <f>AJ18+AI18+AH18</f>
        <v>0</v>
      </c>
      <c r="AL18" s="359">
        <f>AK18+AG18+AC18+Y18+U18+Q18+M18</f>
        <v>48</v>
      </c>
    </row>
    <row r="19" spans="1:38" s="5" customFormat="1" ht="141.75" customHeight="1">
      <c r="A19" s="33">
        <f t="shared" si="0"/>
        <v>12</v>
      </c>
      <c r="B19" s="33"/>
      <c r="C19" s="142" t="s">
        <v>1258</v>
      </c>
      <c r="D19" s="33">
        <v>1994</v>
      </c>
      <c r="E19" s="589" t="s">
        <v>27</v>
      </c>
      <c r="F19" s="142" t="s">
        <v>1260</v>
      </c>
      <c r="G19" s="36"/>
      <c r="H19" s="32" t="s">
        <v>74</v>
      </c>
      <c r="I19" s="46" t="s">
        <v>1321</v>
      </c>
      <c r="J19" s="146"/>
      <c r="K19" s="319"/>
      <c r="L19" s="319"/>
      <c r="M19" s="344">
        <f>L19+K19+J19</f>
        <v>0</v>
      </c>
      <c r="N19" s="145"/>
      <c r="O19" s="148"/>
      <c r="P19" s="148"/>
      <c r="Q19" s="149">
        <f>P19+O19+N19</f>
        <v>0</v>
      </c>
      <c r="R19" s="148"/>
      <c r="S19" s="148"/>
      <c r="T19" s="148"/>
      <c r="U19" s="149">
        <f>T19+S19+R19</f>
        <v>0</v>
      </c>
      <c r="V19" s="148"/>
      <c r="W19" s="148"/>
      <c r="X19" s="148"/>
      <c r="Y19" s="149">
        <f>X19+W19+V19</f>
        <v>0</v>
      </c>
      <c r="Z19" s="148"/>
      <c r="AA19" s="148"/>
      <c r="AB19" s="148"/>
      <c r="AC19" s="149">
        <f>AB19+AA19+Z19</f>
        <v>0</v>
      </c>
      <c r="AD19" s="148"/>
      <c r="AE19" s="148"/>
      <c r="AF19" s="148"/>
      <c r="AG19" s="149">
        <f>AF19+AE19+AD19</f>
        <v>0</v>
      </c>
      <c r="AH19" s="148">
        <v>15</v>
      </c>
      <c r="AI19" s="148">
        <v>15</v>
      </c>
      <c r="AJ19" s="148">
        <v>15</v>
      </c>
      <c r="AK19" s="149">
        <f>AJ19+AI19+AH19</f>
        <v>45</v>
      </c>
      <c r="AL19" s="359">
        <f>AK19+AG19+AC19+Y19+U19+Q19+M19</f>
        <v>45</v>
      </c>
    </row>
    <row r="20" spans="1:38" s="5" customFormat="1" ht="114.75" customHeight="1">
      <c r="A20" s="33">
        <f t="shared" si="0"/>
        <v>13</v>
      </c>
      <c r="B20" s="33"/>
      <c r="C20" s="514" t="s">
        <v>80</v>
      </c>
      <c r="D20" s="275">
        <v>1998</v>
      </c>
      <c r="E20" s="275" t="s">
        <v>15</v>
      </c>
      <c r="F20" s="514" t="s">
        <v>172</v>
      </c>
      <c r="G20" s="56" t="s">
        <v>150</v>
      </c>
      <c r="H20" s="42" t="s">
        <v>70</v>
      </c>
      <c r="I20" s="42" t="s">
        <v>71</v>
      </c>
      <c r="J20" s="331">
        <v>1</v>
      </c>
      <c r="K20" s="331">
        <v>5</v>
      </c>
      <c r="L20" s="331">
        <v>1</v>
      </c>
      <c r="M20" s="344">
        <f>L20+K20+J20</f>
        <v>7</v>
      </c>
      <c r="N20" s="148">
        <v>1</v>
      </c>
      <c r="O20" s="148">
        <v>1</v>
      </c>
      <c r="P20" s="148">
        <v>1</v>
      </c>
      <c r="Q20" s="149">
        <f>P20+O20+N20</f>
        <v>3</v>
      </c>
      <c r="R20" s="148"/>
      <c r="S20" s="148"/>
      <c r="T20" s="148"/>
      <c r="U20" s="149">
        <f>T20+S20+R20</f>
        <v>0</v>
      </c>
      <c r="V20" s="148">
        <v>3</v>
      </c>
      <c r="W20" s="148">
        <v>4</v>
      </c>
      <c r="X20" s="148">
        <v>8</v>
      </c>
      <c r="Y20" s="149">
        <f>X20+W20+V20</f>
        <v>15</v>
      </c>
      <c r="Z20" s="148">
        <v>2</v>
      </c>
      <c r="AA20" s="148">
        <v>2</v>
      </c>
      <c r="AB20" s="148">
        <v>1</v>
      </c>
      <c r="AC20" s="149">
        <f>AB20+AA20+Z20</f>
        <v>5</v>
      </c>
      <c r="AD20" s="148">
        <v>1</v>
      </c>
      <c r="AE20" s="148">
        <v>1</v>
      </c>
      <c r="AF20" s="148">
        <v>1</v>
      </c>
      <c r="AG20" s="149">
        <f>AF20+AE20+AD20</f>
        <v>3</v>
      </c>
      <c r="AH20" s="148">
        <v>1</v>
      </c>
      <c r="AI20" s="148"/>
      <c r="AJ20" s="148">
        <v>9</v>
      </c>
      <c r="AK20" s="149">
        <f>AJ20+AI20+AH20</f>
        <v>10</v>
      </c>
      <c r="AL20" s="359">
        <f>AK20+AG20+AC20+Y20+U20+Q20+M20</f>
        <v>43</v>
      </c>
    </row>
    <row r="21" spans="1:38" s="5" customFormat="1" ht="112.5" customHeight="1">
      <c r="A21" s="33" t="e">
        <f>#REF!+1</f>
        <v>#REF!</v>
      </c>
      <c r="B21" s="33"/>
      <c r="C21" s="514" t="s">
        <v>803</v>
      </c>
      <c r="D21" s="275">
        <v>1986</v>
      </c>
      <c r="E21" s="275" t="s">
        <v>10</v>
      </c>
      <c r="F21" s="514" t="s">
        <v>867</v>
      </c>
      <c r="G21" s="36" t="s">
        <v>868</v>
      </c>
      <c r="H21" s="32" t="s">
        <v>869</v>
      </c>
      <c r="I21" s="116" t="s">
        <v>153</v>
      </c>
      <c r="J21" s="331"/>
      <c r="K21" s="331"/>
      <c r="L21" s="331"/>
      <c r="M21" s="344">
        <f>L21+K21+J21</f>
        <v>0</v>
      </c>
      <c r="N21" s="148"/>
      <c r="O21" s="148"/>
      <c r="P21" s="148"/>
      <c r="Q21" s="149">
        <f>P21+O21+N21</f>
        <v>0</v>
      </c>
      <c r="R21" s="360">
        <v>5</v>
      </c>
      <c r="S21" s="148">
        <v>1</v>
      </c>
      <c r="T21" s="148">
        <v>5</v>
      </c>
      <c r="U21" s="149">
        <f>T21+S21+R21</f>
        <v>11</v>
      </c>
      <c r="V21" s="148">
        <v>2</v>
      </c>
      <c r="W21" s="148">
        <v>2</v>
      </c>
      <c r="X21" s="148">
        <v>5</v>
      </c>
      <c r="Y21" s="149">
        <f>X21+W21+V21</f>
        <v>9</v>
      </c>
      <c r="Z21" s="148">
        <v>1</v>
      </c>
      <c r="AA21" s="148">
        <v>7</v>
      </c>
      <c r="AB21" s="148">
        <v>14</v>
      </c>
      <c r="AC21" s="149">
        <f>AB21+AA21+Z21</f>
        <v>22</v>
      </c>
      <c r="AD21" s="148"/>
      <c r="AE21" s="148"/>
      <c r="AF21" s="148"/>
      <c r="AG21" s="149">
        <f>AF21+AE21+AD21</f>
        <v>0</v>
      </c>
      <c r="AH21" s="148"/>
      <c r="AI21" s="148"/>
      <c r="AJ21" s="148"/>
      <c r="AK21" s="149">
        <f>AJ21+AI21+AH21</f>
        <v>0</v>
      </c>
      <c r="AL21" s="359">
        <f>AK21+AG21+AC21+Y21+U21+Q21+M21</f>
        <v>42</v>
      </c>
    </row>
    <row r="22" spans="1:38" s="5" customFormat="1" ht="117.75" customHeight="1">
      <c r="A22" s="33" t="e">
        <f t="shared" ref="A22:A53" si="1">A21+1</f>
        <v>#REF!</v>
      </c>
      <c r="B22" s="33"/>
      <c r="C22" s="514" t="s">
        <v>854</v>
      </c>
      <c r="D22" s="275">
        <v>1968</v>
      </c>
      <c r="E22" s="275" t="s">
        <v>11</v>
      </c>
      <c r="F22" s="477" t="s">
        <v>855</v>
      </c>
      <c r="G22" s="36" t="s">
        <v>856</v>
      </c>
      <c r="H22" s="32" t="s">
        <v>138</v>
      </c>
      <c r="I22" s="116" t="s">
        <v>139</v>
      </c>
      <c r="J22" s="146"/>
      <c r="K22" s="319"/>
      <c r="L22" s="319"/>
      <c r="M22" s="344">
        <f>L22+K22+J22</f>
        <v>0</v>
      </c>
      <c r="N22" s="361"/>
      <c r="O22" s="148"/>
      <c r="P22" s="148"/>
      <c r="Q22" s="149">
        <f>P22+O22+N22</f>
        <v>0</v>
      </c>
      <c r="R22" s="148">
        <v>13</v>
      </c>
      <c r="S22" s="148">
        <v>15</v>
      </c>
      <c r="T22" s="148">
        <v>12</v>
      </c>
      <c r="U22" s="149">
        <f>T22+S22+R22</f>
        <v>40</v>
      </c>
      <c r="V22" s="148"/>
      <c r="W22" s="148"/>
      <c r="X22" s="148"/>
      <c r="Y22" s="149">
        <f>X22+W22+V22</f>
        <v>0</v>
      </c>
      <c r="Z22" s="148"/>
      <c r="AA22" s="148"/>
      <c r="AB22" s="148"/>
      <c r="AC22" s="149">
        <f>AB22+AA22+Z22</f>
        <v>0</v>
      </c>
      <c r="AD22" s="148"/>
      <c r="AE22" s="148"/>
      <c r="AF22" s="148"/>
      <c r="AG22" s="149">
        <f>AF22+AE22+AD22</f>
        <v>0</v>
      </c>
      <c r="AH22" s="148"/>
      <c r="AI22" s="148"/>
      <c r="AJ22" s="148"/>
      <c r="AK22" s="149">
        <f>AJ22+AI22+AH22</f>
        <v>0</v>
      </c>
      <c r="AL22" s="359">
        <f>AK22+AG22+AC22+Y22+U22+Q22+M22</f>
        <v>40</v>
      </c>
    </row>
    <row r="23" spans="1:38" s="5" customFormat="1" ht="117.75" customHeight="1">
      <c r="A23" s="33" t="e">
        <f t="shared" si="1"/>
        <v>#REF!</v>
      </c>
      <c r="B23" s="33"/>
      <c r="C23" s="59" t="s">
        <v>85</v>
      </c>
      <c r="D23" s="181">
        <v>1991</v>
      </c>
      <c r="E23" s="181" t="s">
        <v>11</v>
      </c>
      <c r="F23" s="593" t="s">
        <v>86</v>
      </c>
      <c r="G23" s="594" t="s">
        <v>87</v>
      </c>
      <c r="H23" s="399" t="s">
        <v>70</v>
      </c>
      <c r="I23" s="400" t="s">
        <v>71</v>
      </c>
      <c r="J23" s="362"/>
      <c r="K23" s="331"/>
      <c r="L23" s="331"/>
      <c r="M23" s="344">
        <f>L23+K23+J23</f>
        <v>0</v>
      </c>
      <c r="N23" s="148"/>
      <c r="O23" s="148"/>
      <c r="P23" s="148"/>
      <c r="Q23" s="149">
        <f>P23+O23+N23</f>
        <v>0</v>
      </c>
      <c r="R23" s="148"/>
      <c r="S23" s="148"/>
      <c r="T23" s="148"/>
      <c r="U23" s="149">
        <f>T23+S23+R23</f>
        <v>0</v>
      </c>
      <c r="V23" s="148"/>
      <c r="W23" s="148"/>
      <c r="X23" s="148"/>
      <c r="Y23" s="149">
        <f>X23+W23+V23</f>
        <v>0</v>
      </c>
      <c r="Z23" s="148">
        <v>1</v>
      </c>
      <c r="AA23" s="148">
        <v>12</v>
      </c>
      <c r="AB23" s="148"/>
      <c r="AC23" s="149">
        <f>AB23+AA23+Z23</f>
        <v>13</v>
      </c>
      <c r="AD23" s="148">
        <v>1</v>
      </c>
      <c r="AE23" s="148">
        <v>13</v>
      </c>
      <c r="AF23" s="148"/>
      <c r="AG23" s="149">
        <f>AF23+AE23+AD23</f>
        <v>14</v>
      </c>
      <c r="AH23" s="148">
        <v>12</v>
      </c>
      <c r="AI23" s="148">
        <v>1</v>
      </c>
      <c r="AJ23" s="148"/>
      <c r="AK23" s="149">
        <f>AJ23+AI23+AH23</f>
        <v>13</v>
      </c>
      <c r="AL23" s="359">
        <f>AK23+AG23+AC23+Y23+U23+Q23+M23</f>
        <v>40</v>
      </c>
    </row>
    <row r="24" spans="1:38" s="5" customFormat="1" ht="117.75" customHeight="1">
      <c r="A24" s="33" t="e">
        <f t="shared" si="1"/>
        <v>#REF!</v>
      </c>
      <c r="B24" s="33"/>
      <c r="C24" s="59" t="s">
        <v>950</v>
      </c>
      <c r="D24" s="181">
        <v>1998</v>
      </c>
      <c r="E24" s="181" t="s">
        <v>24</v>
      </c>
      <c r="F24" s="59" t="s">
        <v>973</v>
      </c>
      <c r="G24" s="156" t="s">
        <v>974</v>
      </c>
      <c r="H24" s="63" t="s">
        <v>30</v>
      </c>
      <c r="I24" s="581" t="s">
        <v>199</v>
      </c>
      <c r="J24" s="331"/>
      <c r="K24" s="331"/>
      <c r="L24" s="331"/>
      <c r="M24" s="344">
        <f>L24+K24+J24</f>
        <v>0</v>
      </c>
      <c r="N24" s="148"/>
      <c r="O24" s="148"/>
      <c r="P24" s="148"/>
      <c r="Q24" s="149">
        <f>P24+O24+N24</f>
        <v>0</v>
      </c>
      <c r="R24" s="148"/>
      <c r="S24" s="148"/>
      <c r="T24" s="148"/>
      <c r="U24" s="149">
        <f>T24+S24+R24</f>
        <v>0</v>
      </c>
      <c r="V24" s="148">
        <v>13</v>
      </c>
      <c r="W24" s="148">
        <v>5</v>
      </c>
      <c r="X24" s="148">
        <v>6</v>
      </c>
      <c r="Y24" s="149">
        <f>X24+W24+V24</f>
        <v>24</v>
      </c>
      <c r="Z24" s="148">
        <v>15</v>
      </c>
      <c r="AA24" s="148"/>
      <c r="AB24" s="148"/>
      <c r="AC24" s="149">
        <f>AB24+AA24+Z24</f>
        <v>15</v>
      </c>
      <c r="AD24" s="148"/>
      <c r="AE24" s="148"/>
      <c r="AF24" s="148"/>
      <c r="AG24" s="149">
        <f>AF24+AE24+AD24</f>
        <v>0</v>
      </c>
      <c r="AH24" s="148"/>
      <c r="AI24" s="148"/>
      <c r="AJ24" s="148"/>
      <c r="AK24" s="149">
        <f>AJ24+AI24+AH24</f>
        <v>0</v>
      </c>
      <c r="AL24" s="359">
        <f>AK24+AG24+AC24+Y24+U24+Q24+M24</f>
        <v>39</v>
      </c>
    </row>
    <row r="25" spans="1:38" s="5" customFormat="1" ht="117.75" customHeight="1">
      <c r="A25" s="33" t="e">
        <f t="shared" si="1"/>
        <v>#REF!</v>
      </c>
      <c r="B25" s="33"/>
      <c r="C25" s="513" t="s">
        <v>357</v>
      </c>
      <c r="D25" s="474">
        <v>1992</v>
      </c>
      <c r="E25" s="474"/>
      <c r="F25" s="513" t="s">
        <v>165</v>
      </c>
      <c r="G25" s="595" t="s">
        <v>166</v>
      </c>
      <c r="H25" s="596" t="s">
        <v>167</v>
      </c>
      <c r="I25" s="597" t="s">
        <v>14</v>
      </c>
      <c r="J25" s="331">
        <v>11</v>
      </c>
      <c r="K25" s="331">
        <v>15</v>
      </c>
      <c r="L25" s="331">
        <v>12</v>
      </c>
      <c r="M25" s="344">
        <f>L25+K25+J25</f>
        <v>38</v>
      </c>
      <c r="N25" s="148"/>
      <c r="O25" s="148"/>
      <c r="P25" s="148"/>
      <c r="Q25" s="149">
        <f>P25+O25+N25</f>
        <v>0</v>
      </c>
      <c r="R25" s="148"/>
      <c r="S25" s="148"/>
      <c r="T25" s="148"/>
      <c r="U25" s="149">
        <f>T25+S25+R25</f>
        <v>0</v>
      </c>
      <c r="V25" s="148"/>
      <c r="W25" s="148"/>
      <c r="X25" s="148"/>
      <c r="Y25" s="149">
        <f>X25+W25+V25</f>
        <v>0</v>
      </c>
      <c r="Z25" s="148"/>
      <c r="AA25" s="148"/>
      <c r="AB25" s="148"/>
      <c r="AC25" s="149">
        <f>AB25+AA25+Z25</f>
        <v>0</v>
      </c>
      <c r="AD25" s="148"/>
      <c r="AE25" s="148"/>
      <c r="AF25" s="148"/>
      <c r="AG25" s="149">
        <f>AF25+AE25+AD25</f>
        <v>0</v>
      </c>
      <c r="AH25" s="148"/>
      <c r="AI25" s="148"/>
      <c r="AJ25" s="148"/>
      <c r="AK25" s="149">
        <f>AJ25+AI25+AH25</f>
        <v>0</v>
      </c>
      <c r="AL25" s="359">
        <f>AK25+AG25+AC25+Y25+U25+Q25+M25</f>
        <v>38</v>
      </c>
    </row>
    <row r="26" spans="1:38" s="5" customFormat="1" ht="88.5" customHeight="1">
      <c r="A26" s="33" t="e">
        <f t="shared" si="1"/>
        <v>#REF!</v>
      </c>
      <c r="B26" s="33"/>
      <c r="C26" s="46" t="s">
        <v>994</v>
      </c>
      <c r="D26" s="47">
        <v>1991</v>
      </c>
      <c r="E26" s="47" t="s">
        <v>29</v>
      </c>
      <c r="F26" s="46" t="s">
        <v>995</v>
      </c>
      <c r="G26" s="36" t="s">
        <v>996</v>
      </c>
      <c r="H26" s="32" t="s">
        <v>997</v>
      </c>
      <c r="I26" s="32" t="s">
        <v>998</v>
      </c>
      <c r="J26" s="331"/>
      <c r="K26" s="331"/>
      <c r="L26" s="331"/>
      <c r="M26" s="344">
        <f>L26+K26+J26</f>
        <v>0</v>
      </c>
      <c r="N26" s="148"/>
      <c r="O26" s="148"/>
      <c r="P26" s="148"/>
      <c r="Q26" s="149">
        <f>P26+O26+N26</f>
        <v>0</v>
      </c>
      <c r="R26" s="148"/>
      <c r="S26" s="148"/>
      <c r="T26" s="148"/>
      <c r="U26" s="149">
        <f>T26+S26+R26</f>
        <v>0</v>
      </c>
      <c r="V26" s="148"/>
      <c r="W26" s="148"/>
      <c r="X26" s="148">
        <v>15</v>
      </c>
      <c r="Y26" s="149">
        <f>X26+W26+V26</f>
        <v>15</v>
      </c>
      <c r="Z26" s="148"/>
      <c r="AA26" s="148"/>
      <c r="AB26" s="148"/>
      <c r="AC26" s="149">
        <f>AB26+AA26+Z26</f>
        <v>0</v>
      </c>
      <c r="AD26" s="148">
        <v>4</v>
      </c>
      <c r="AE26" s="148">
        <v>9</v>
      </c>
      <c r="AF26" s="148">
        <v>10</v>
      </c>
      <c r="AG26" s="149">
        <f>AF26+AE26+AD26</f>
        <v>23</v>
      </c>
      <c r="AH26" s="148"/>
      <c r="AI26" s="148"/>
      <c r="AJ26" s="148"/>
      <c r="AK26" s="149">
        <f>AJ26+AI26+AH26</f>
        <v>0</v>
      </c>
      <c r="AL26" s="359">
        <f>AK26+AG26+AC26+Y26+U26+Q26+M26</f>
        <v>38</v>
      </c>
    </row>
    <row r="27" spans="1:38" s="5" customFormat="1" ht="88.5" customHeight="1">
      <c r="A27" s="33" t="e">
        <f t="shared" si="1"/>
        <v>#REF!</v>
      </c>
      <c r="B27" s="33"/>
      <c r="C27" s="46" t="s">
        <v>964</v>
      </c>
      <c r="D27" s="47">
        <v>1967</v>
      </c>
      <c r="E27" s="47" t="s">
        <v>935</v>
      </c>
      <c r="F27" s="46" t="s">
        <v>975</v>
      </c>
      <c r="G27" s="36" t="s">
        <v>976</v>
      </c>
      <c r="H27" s="32" t="s">
        <v>30</v>
      </c>
      <c r="I27" s="32" t="s">
        <v>966</v>
      </c>
      <c r="J27" s="331"/>
      <c r="K27" s="331"/>
      <c r="L27" s="331"/>
      <c r="M27" s="344">
        <f>L27+K27+J27</f>
        <v>0</v>
      </c>
      <c r="N27" s="148"/>
      <c r="O27" s="148"/>
      <c r="P27" s="148"/>
      <c r="Q27" s="149">
        <f>P27+O27+N27</f>
        <v>0</v>
      </c>
      <c r="R27" s="148"/>
      <c r="S27" s="148"/>
      <c r="T27" s="148"/>
      <c r="U27" s="149">
        <f>T27+S27+R27</f>
        <v>0</v>
      </c>
      <c r="V27" s="148">
        <v>11</v>
      </c>
      <c r="W27" s="148">
        <v>13</v>
      </c>
      <c r="X27" s="148">
        <v>13</v>
      </c>
      <c r="Y27" s="149">
        <f>X27+W27+V27</f>
        <v>37</v>
      </c>
      <c r="Z27" s="148"/>
      <c r="AA27" s="148"/>
      <c r="AB27" s="148"/>
      <c r="AC27" s="149">
        <f>AB27+AA27+Z27</f>
        <v>0</v>
      </c>
      <c r="AD27" s="148"/>
      <c r="AE27" s="148"/>
      <c r="AF27" s="148"/>
      <c r="AG27" s="149">
        <f>AF27+AE27+AD27</f>
        <v>0</v>
      </c>
      <c r="AH27" s="148"/>
      <c r="AI27" s="148"/>
      <c r="AJ27" s="148"/>
      <c r="AK27" s="149">
        <f>AJ27+AI27+AH27</f>
        <v>0</v>
      </c>
      <c r="AL27" s="359">
        <f>AK27+AG27+AC27+Y27+U27+Q27+M27</f>
        <v>37</v>
      </c>
    </row>
    <row r="28" spans="1:38" s="5" customFormat="1" ht="88.5" customHeight="1">
      <c r="A28" s="33" t="e">
        <f t="shared" si="1"/>
        <v>#REF!</v>
      </c>
      <c r="B28" s="33"/>
      <c r="C28" s="46" t="s">
        <v>971</v>
      </c>
      <c r="D28" s="47">
        <f>2014-16</f>
        <v>1998</v>
      </c>
      <c r="E28" s="47" t="s">
        <v>72</v>
      </c>
      <c r="F28" s="46" t="s">
        <v>522</v>
      </c>
      <c r="G28" s="36" t="s">
        <v>972</v>
      </c>
      <c r="H28" s="32" t="s">
        <v>169</v>
      </c>
      <c r="I28" s="32" t="s">
        <v>49</v>
      </c>
      <c r="J28" s="331"/>
      <c r="K28" s="331"/>
      <c r="L28" s="331"/>
      <c r="M28" s="344">
        <f>L28+K28+J28</f>
        <v>0</v>
      </c>
      <c r="N28" s="148"/>
      <c r="O28" s="148"/>
      <c r="P28" s="148"/>
      <c r="Q28" s="149">
        <f>P28+O28+N28</f>
        <v>0</v>
      </c>
      <c r="R28" s="148"/>
      <c r="S28" s="148"/>
      <c r="T28" s="148"/>
      <c r="U28" s="149">
        <f>T28+S28+R28</f>
        <v>0</v>
      </c>
      <c r="V28" s="148">
        <v>14</v>
      </c>
      <c r="W28" s="148">
        <v>11</v>
      </c>
      <c r="X28" s="148">
        <v>11</v>
      </c>
      <c r="Y28" s="149">
        <f>X28+W28+V28</f>
        <v>36</v>
      </c>
      <c r="Z28" s="148"/>
      <c r="AA28" s="148"/>
      <c r="AB28" s="148"/>
      <c r="AC28" s="149">
        <f>AB28+AA28+Z28</f>
        <v>0</v>
      </c>
      <c r="AD28" s="148"/>
      <c r="AE28" s="148"/>
      <c r="AF28" s="148"/>
      <c r="AG28" s="149">
        <f>AF28+AE28+AD28</f>
        <v>0</v>
      </c>
      <c r="AH28" s="148"/>
      <c r="AI28" s="148"/>
      <c r="AJ28" s="148"/>
      <c r="AK28" s="149">
        <f>AJ28+AI28+AH28</f>
        <v>0</v>
      </c>
      <c r="AL28" s="359">
        <f>AK28+AG28+AC28+Y28+U28+Q28+M28</f>
        <v>36</v>
      </c>
    </row>
    <row r="29" spans="1:38" s="5" customFormat="1" ht="88.5" customHeight="1">
      <c r="A29" s="33" t="e">
        <f t="shared" si="1"/>
        <v>#REF!</v>
      </c>
      <c r="B29" s="33"/>
      <c r="C29" s="514" t="s">
        <v>580</v>
      </c>
      <c r="D29" s="275">
        <v>1996</v>
      </c>
      <c r="E29" s="275" t="s">
        <v>10</v>
      </c>
      <c r="F29" s="477" t="s">
        <v>737</v>
      </c>
      <c r="G29" s="36"/>
      <c r="H29" s="32" t="s">
        <v>582</v>
      </c>
      <c r="I29" s="116" t="s">
        <v>738</v>
      </c>
      <c r="J29" s="362"/>
      <c r="K29" s="331"/>
      <c r="L29" s="331"/>
      <c r="M29" s="344">
        <f>L29+K29+J29</f>
        <v>0</v>
      </c>
      <c r="N29" s="148">
        <v>13</v>
      </c>
      <c r="O29" s="148">
        <v>1</v>
      </c>
      <c r="P29" s="148">
        <v>1</v>
      </c>
      <c r="Q29" s="149">
        <f>P29+O29+N29</f>
        <v>15</v>
      </c>
      <c r="R29" s="148"/>
      <c r="S29" s="148"/>
      <c r="T29" s="148"/>
      <c r="U29" s="149">
        <f>T29+S29+R29</f>
        <v>0</v>
      </c>
      <c r="V29" s="148"/>
      <c r="W29" s="148"/>
      <c r="X29" s="148"/>
      <c r="Y29" s="149">
        <f>X29+W29+V29</f>
        <v>0</v>
      </c>
      <c r="Z29" s="148"/>
      <c r="AA29" s="148"/>
      <c r="AB29" s="148"/>
      <c r="AC29" s="149">
        <f>AB29+AA29+Z29</f>
        <v>0</v>
      </c>
      <c r="AD29" s="148"/>
      <c r="AE29" s="148"/>
      <c r="AF29" s="148"/>
      <c r="AG29" s="149">
        <f>AF29+AE29+AD29</f>
        <v>0</v>
      </c>
      <c r="AH29" s="148"/>
      <c r="AI29" s="148">
        <v>6</v>
      </c>
      <c r="AJ29" s="148">
        <v>12</v>
      </c>
      <c r="AK29" s="149">
        <f>AJ29+AI29+AH29</f>
        <v>18</v>
      </c>
      <c r="AL29" s="359">
        <f>AK29+AG29+AC29+Y29+U29+Q29+M29</f>
        <v>33</v>
      </c>
    </row>
    <row r="30" spans="1:38" s="5" customFormat="1" ht="124.5" customHeight="1">
      <c r="A30" s="33" t="e">
        <f t="shared" si="1"/>
        <v>#REF!</v>
      </c>
      <c r="B30" s="33"/>
      <c r="C30" s="46" t="s">
        <v>247</v>
      </c>
      <c r="D30" s="47">
        <v>1970</v>
      </c>
      <c r="E30" s="47" t="s">
        <v>11</v>
      </c>
      <c r="F30" s="196" t="s">
        <v>1220</v>
      </c>
      <c r="G30" s="36" t="s">
        <v>1275</v>
      </c>
      <c r="H30" s="32" t="s">
        <v>169</v>
      </c>
      <c r="I30" s="32" t="s">
        <v>14</v>
      </c>
      <c r="J30" s="331"/>
      <c r="K30" s="331"/>
      <c r="L30" s="331"/>
      <c r="M30" s="344">
        <f>L30+K30+J30</f>
        <v>0</v>
      </c>
      <c r="N30" s="148"/>
      <c r="O30" s="148"/>
      <c r="P30" s="148"/>
      <c r="Q30" s="149">
        <f>P30+O30+N30</f>
        <v>0</v>
      </c>
      <c r="R30" s="148"/>
      <c r="S30" s="148"/>
      <c r="T30" s="148"/>
      <c r="U30" s="149">
        <f>T30+S30+R30</f>
        <v>0</v>
      </c>
      <c r="V30" s="148"/>
      <c r="W30" s="148"/>
      <c r="X30" s="148"/>
      <c r="Y30" s="149">
        <f>X30+W30+V30</f>
        <v>0</v>
      </c>
      <c r="Z30" s="148"/>
      <c r="AA30" s="148"/>
      <c r="AB30" s="148"/>
      <c r="AC30" s="149">
        <f>AB30+AA30+Z30</f>
        <v>0</v>
      </c>
      <c r="AD30" s="148">
        <v>14</v>
      </c>
      <c r="AE30" s="148">
        <v>1</v>
      </c>
      <c r="AF30" s="148">
        <v>16</v>
      </c>
      <c r="AG30" s="149">
        <f>AF30+AE30+AD30</f>
        <v>31</v>
      </c>
      <c r="AH30" s="148"/>
      <c r="AI30" s="148"/>
      <c r="AJ30" s="148"/>
      <c r="AK30" s="149">
        <f>AJ30+AI30+AH30</f>
        <v>0</v>
      </c>
      <c r="AL30" s="359">
        <f>AK30+AG30+AC30+Y30+U30+Q30+M30</f>
        <v>31</v>
      </c>
    </row>
    <row r="31" spans="1:38" s="5" customFormat="1" ht="110.25" customHeight="1">
      <c r="A31" s="33" t="e">
        <f t="shared" si="1"/>
        <v>#REF!</v>
      </c>
      <c r="B31" s="33"/>
      <c r="C31" s="514" t="s">
        <v>589</v>
      </c>
      <c r="D31" s="275">
        <v>1989</v>
      </c>
      <c r="E31" s="275" t="s">
        <v>11</v>
      </c>
      <c r="F31" s="514" t="s">
        <v>746</v>
      </c>
      <c r="G31" s="36" t="s">
        <v>747</v>
      </c>
      <c r="H31" s="32" t="s">
        <v>592</v>
      </c>
      <c r="I31" s="165" t="s">
        <v>14</v>
      </c>
      <c r="J31" s="146"/>
      <c r="K31" s="319"/>
      <c r="L31" s="319"/>
      <c r="M31" s="344">
        <f>L31+K31+J31</f>
        <v>0</v>
      </c>
      <c r="N31" s="145">
        <v>4</v>
      </c>
      <c r="O31" s="148">
        <v>13</v>
      </c>
      <c r="P31" s="148">
        <v>14</v>
      </c>
      <c r="Q31" s="149">
        <f>P31+O31+N31</f>
        <v>31</v>
      </c>
      <c r="R31" s="148"/>
      <c r="S31" s="148"/>
      <c r="T31" s="148"/>
      <c r="U31" s="149">
        <f>T31+S31+R31</f>
        <v>0</v>
      </c>
      <c r="V31" s="148"/>
      <c r="W31" s="148"/>
      <c r="X31" s="148"/>
      <c r="Y31" s="149">
        <f>X31+W31+V31</f>
        <v>0</v>
      </c>
      <c r="Z31" s="148"/>
      <c r="AA31" s="148"/>
      <c r="AB31" s="148"/>
      <c r="AC31" s="149">
        <f>AB31+AA31+Z31</f>
        <v>0</v>
      </c>
      <c r="AD31" s="148"/>
      <c r="AE31" s="148"/>
      <c r="AF31" s="148"/>
      <c r="AG31" s="149">
        <f>AF31+AE31+AD31</f>
        <v>0</v>
      </c>
      <c r="AH31" s="148"/>
      <c r="AI31" s="148"/>
      <c r="AJ31" s="148"/>
      <c r="AK31" s="149">
        <f>AJ31+AI31+AH31</f>
        <v>0</v>
      </c>
      <c r="AL31" s="359">
        <f>AK31+AG31+AC31+Y31+U31+Q31+M31</f>
        <v>31</v>
      </c>
    </row>
    <row r="32" spans="1:38" s="5" customFormat="1" ht="98.25" customHeight="1">
      <c r="A32" s="33" t="e">
        <f t="shared" si="1"/>
        <v>#REF!</v>
      </c>
      <c r="B32" s="33"/>
      <c r="C32" s="514" t="s">
        <v>1119</v>
      </c>
      <c r="D32" s="275">
        <v>1996</v>
      </c>
      <c r="E32" s="275" t="s">
        <v>15</v>
      </c>
      <c r="F32" s="514" t="s">
        <v>1158</v>
      </c>
      <c r="G32" s="36"/>
      <c r="H32" s="32"/>
      <c r="I32" s="165" t="s">
        <v>1120</v>
      </c>
      <c r="J32" s="332"/>
      <c r="K32" s="331"/>
      <c r="L32" s="331"/>
      <c r="M32" s="344">
        <f>L32+K32+J32</f>
        <v>0</v>
      </c>
      <c r="N32" s="148"/>
      <c r="O32" s="148"/>
      <c r="P32" s="148"/>
      <c r="Q32" s="149">
        <f>P32+O32+N32</f>
        <v>0</v>
      </c>
      <c r="R32" s="148"/>
      <c r="S32" s="148"/>
      <c r="T32" s="148"/>
      <c r="U32" s="149">
        <f>T32+S32+R32</f>
        <v>0</v>
      </c>
      <c r="V32" s="148"/>
      <c r="W32" s="148"/>
      <c r="X32" s="148"/>
      <c r="Y32" s="149">
        <f>X32+W32+V32</f>
        <v>0</v>
      </c>
      <c r="Z32" s="148">
        <v>12</v>
      </c>
      <c r="AA32" s="148">
        <v>14</v>
      </c>
      <c r="AB32" s="148">
        <v>4</v>
      </c>
      <c r="AC32" s="149">
        <f>AB32+AA32+Z32</f>
        <v>30</v>
      </c>
      <c r="AD32" s="148"/>
      <c r="AE32" s="148"/>
      <c r="AF32" s="148"/>
      <c r="AG32" s="149">
        <f>AF32+AE32+AD32</f>
        <v>0</v>
      </c>
      <c r="AH32" s="148"/>
      <c r="AI32" s="148"/>
      <c r="AJ32" s="148"/>
      <c r="AK32" s="149">
        <f>AJ32+AI32+AH32</f>
        <v>0</v>
      </c>
      <c r="AL32" s="359">
        <f>AK32+AG32+AC32+Y32+U32+Q32+M32</f>
        <v>30</v>
      </c>
    </row>
    <row r="33" spans="1:38" s="5" customFormat="1" ht="86.25" customHeight="1">
      <c r="A33" s="33" t="e">
        <f t="shared" si="1"/>
        <v>#REF!</v>
      </c>
      <c r="B33" s="33"/>
      <c r="C33" s="514" t="s">
        <v>97</v>
      </c>
      <c r="D33" s="275">
        <f>2014-17</f>
        <v>1997</v>
      </c>
      <c r="E33" s="275" t="s">
        <v>29</v>
      </c>
      <c r="F33" s="514" t="s">
        <v>98</v>
      </c>
      <c r="G33" s="56" t="s">
        <v>361</v>
      </c>
      <c r="H33" s="42" t="s">
        <v>77</v>
      </c>
      <c r="I33" s="42" t="s">
        <v>51</v>
      </c>
      <c r="J33" s="331">
        <v>1</v>
      </c>
      <c r="K33" s="331">
        <v>1</v>
      </c>
      <c r="L33" s="331"/>
      <c r="M33" s="344">
        <f>L33+K33+J33</f>
        <v>2</v>
      </c>
      <c r="N33" s="148">
        <v>14</v>
      </c>
      <c r="O33" s="148">
        <v>1</v>
      </c>
      <c r="P33" s="148">
        <v>11</v>
      </c>
      <c r="Q33" s="149">
        <f>P33+O33+N33</f>
        <v>26</v>
      </c>
      <c r="R33" s="148"/>
      <c r="S33" s="148"/>
      <c r="T33" s="148"/>
      <c r="U33" s="149">
        <f>T33+S33+R33</f>
        <v>0</v>
      </c>
      <c r="V33" s="148"/>
      <c r="W33" s="148"/>
      <c r="X33" s="148"/>
      <c r="Y33" s="149">
        <f>X33+W33+V33</f>
        <v>0</v>
      </c>
      <c r="Z33" s="148"/>
      <c r="AA33" s="148"/>
      <c r="AB33" s="148"/>
      <c r="AC33" s="149">
        <f>AB33+AA33+Z33</f>
        <v>0</v>
      </c>
      <c r="AD33" s="148"/>
      <c r="AE33" s="148"/>
      <c r="AF33" s="148"/>
      <c r="AG33" s="149">
        <f>AF33+AE33+AD33</f>
        <v>0</v>
      </c>
      <c r="AH33" s="148"/>
      <c r="AI33" s="148"/>
      <c r="AJ33" s="148"/>
      <c r="AK33" s="149">
        <f>AJ33+AI33+AH33</f>
        <v>0</v>
      </c>
      <c r="AL33" s="359">
        <f>AK33+AG33+AC33+Y33+U33+Q33+M33</f>
        <v>28</v>
      </c>
    </row>
    <row r="34" spans="1:38" s="5" customFormat="1" ht="163.5" customHeight="1">
      <c r="A34" s="33" t="e">
        <f t="shared" si="1"/>
        <v>#REF!</v>
      </c>
      <c r="B34" s="33"/>
      <c r="C34" s="523" t="s">
        <v>181</v>
      </c>
      <c r="D34" s="524">
        <v>1985</v>
      </c>
      <c r="E34" s="524" t="s">
        <v>11</v>
      </c>
      <c r="F34" s="525" t="s">
        <v>1225</v>
      </c>
      <c r="G34" s="608" t="s">
        <v>1226</v>
      </c>
      <c r="H34" s="392" t="s">
        <v>705</v>
      </c>
      <c r="I34" s="534" t="s">
        <v>1227</v>
      </c>
      <c r="J34" s="331"/>
      <c r="K34" s="331"/>
      <c r="L34" s="331"/>
      <c r="M34" s="344"/>
      <c r="N34" s="148"/>
      <c r="O34" s="148"/>
      <c r="P34" s="148"/>
      <c r="Q34" s="149">
        <f>P34+O34+N34</f>
        <v>0</v>
      </c>
      <c r="R34" s="148"/>
      <c r="S34" s="148"/>
      <c r="T34" s="148"/>
      <c r="U34" s="149"/>
      <c r="V34" s="148"/>
      <c r="W34" s="148"/>
      <c r="X34" s="148"/>
      <c r="Y34" s="149"/>
      <c r="Z34" s="148"/>
      <c r="AA34" s="148"/>
      <c r="AB34" s="148"/>
      <c r="AC34" s="149"/>
      <c r="AD34" s="148">
        <v>8</v>
      </c>
      <c r="AE34" s="148">
        <v>11</v>
      </c>
      <c r="AF34" s="148">
        <v>8</v>
      </c>
      <c r="AG34" s="149">
        <f>AF34+AE34+AD34</f>
        <v>27</v>
      </c>
      <c r="AH34" s="148"/>
      <c r="AI34" s="148"/>
      <c r="AJ34" s="148"/>
      <c r="AK34" s="149">
        <f>AJ34+AI34+AH34</f>
        <v>0</v>
      </c>
      <c r="AL34" s="359">
        <f>AK34+AG34+AC34+Y34+U34+Q34+M34</f>
        <v>27</v>
      </c>
    </row>
    <row r="35" spans="1:38" s="5" customFormat="1" ht="102.75" customHeight="1">
      <c r="A35" s="33" t="e">
        <f t="shared" si="1"/>
        <v>#REF!</v>
      </c>
      <c r="B35" s="33"/>
      <c r="C35" s="514" t="s">
        <v>484</v>
      </c>
      <c r="D35" s="275">
        <v>1999</v>
      </c>
      <c r="E35" s="275" t="s">
        <v>72</v>
      </c>
      <c r="F35" s="514" t="s">
        <v>740</v>
      </c>
      <c r="G35" s="36" t="s">
        <v>741</v>
      </c>
      <c r="H35" s="32" t="s">
        <v>480</v>
      </c>
      <c r="I35" s="116" t="s">
        <v>481</v>
      </c>
      <c r="J35" s="146"/>
      <c r="K35" s="319"/>
      <c r="L35" s="319"/>
      <c r="M35" s="344">
        <f>L35+K35+J35</f>
        <v>0</v>
      </c>
      <c r="N35" s="145"/>
      <c r="O35" s="148">
        <v>6</v>
      </c>
      <c r="P35" s="148"/>
      <c r="Q35" s="149">
        <f>P35+O35+N35</f>
        <v>6</v>
      </c>
      <c r="R35" s="148"/>
      <c r="S35" s="148"/>
      <c r="T35" s="148"/>
      <c r="U35" s="149">
        <f>T35+S35+R35</f>
        <v>0</v>
      </c>
      <c r="V35" s="148">
        <v>4</v>
      </c>
      <c r="W35" s="148">
        <v>8</v>
      </c>
      <c r="X35" s="148">
        <v>9</v>
      </c>
      <c r="Y35" s="149">
        <f>X35+W35+V35</f>
        <v>21</v>
      </c>
      <c r="Z35" s="148"/>
      <c r="AA35" s="148"/>
      <c r="AB35" s="148"/>
      <c r="AC35" s="149">
        <f>AB35+AA35+Z35</f>
        <v>0</v>
      </c>
      <c r="AD35" s="148"/>
      <c r="AE35" s="148"/>
      <c r="AF35" s="148"/>
      <c r="AG35" s="149">
        <f>AF35+AE35+AD35</f>
        <v>0</v>
      </c>
      <c r="AH35" s="148"/>
      <c r="AI35" s="148"/>
      <c r="AJ35" s="148"/>
      <c r="AK35" s="149">
        <f>AJ35+AI35+AH35</f>
        <v>0</v>
      </c>
      <c r="AL35" s="359">
        <f>AK35+AG35+AC35+Y35+U35+Q35+M35</f>
        <v>27</v>
      </c>
    </row>
    <row r="36" spans="1:38" s="5" customFormat="1" ht="125.25" customHeight="1">
      <c r="A36" s="33" t="e">
        <f t="shared" si="1"/>
        <v>#REF!</v>
      </c>
      <c r="B36" s="33"/>
      <c r="C36" s="142" t="s">
        <v>1032</v>
      </c>
      <c r="D36" s="33">
        <v>1992</v>
      </c>
      <c r="E36" s="39"/>
      <c r="F36" s="142" t="s">
        <v>1332</v>
      </c>
      <c r="G36" s="36" t="s">
        <v>1333</v>
      </c>
      <c r="H36" s="32" t="s">
        <v>167</v>
      </c>
      <c r="I36" s="46" t="s">
        <v>487</v>
      </c>
      <c r="J36" s="146"/>
      <c r="K36" s="319"/>
      <c r="L36" s="319"/>
      <c r="M36" s="344">
        <f>L36+K36+J36</f>
        <v>0</v>
      </c>
      <c r="N36" s="145"/>
      <c r="O36" s="148"/>
      <c r="P36" s="148"/>
      <c r="Q36" s="149">
        <f>P36+O36+N36</f>
        <v>0</v>
      </c>
      <c r="R36" s="148"/>
      <c r="S36" s="148"/>
      <c r="T36" s="148"/>
      <c r="U36" s="149">
        <f>T36+S36+R36</f>
        <v>0</v>
      </c>
      <c r="V36" s="148"/>
      <c r="W36" s="148"/>
      <c r="X36" s="148"/>
      <c r="Y36" s="149">
        <f>X36+W36+V36</f>
        <v>0</v>
      </c>
      <c r="Z36" s="148"/>
      <c r="AA36" s="148"/>
      <c r="AB36" s="148"/>
      <c r="AC36" s="149">
        <f>AB36+AA36+Z36</f>
        <v>0</v>
      </c>
      <c r="AD36" s="148"/>
      <c r="AE36" s="148"/>
      <c r="AF36" s="148"/>
      <c r="AG36" s="149">
        <f>AF36+AE36+AD36</f>
        <v>0</v>
      </c>
      <c r="AH36" s="148">
        <v>7</v>
      </c>
      <c r="AI36" s="148">
        <v>13</v>
      </c>
      <c r="AJ36" s="148">
        <v>6</v>
      </c>
      <c r="AK36" s="149">
        <f>AJ36+AI36+AH36</f>
        <v>26</v>
      </c>
      <c r="AL36" s="359">
        <f>AK36+AG36+AC36+Y36+U36+Q36+M36</f>
        <v>26</v>
      </c>
    </row>
    <row r="37" spans="1:38" s="5" customFormat="1" ht="125.25" customHeight="1">
      <c r="A37" s="33" t="e">
        <f t="shared" si="1"/>
        <v>#REF!</v>
      </c>
      <c r="B37" s="33"/>
      <c r="C37" s="404" t="s">
        <v>32</v>
      </c>
      <c r="D37" s="405">
        <v>1984</v>
      </c>
      <c r="E37" s="405" t="s">
        <v>11</v>
      </c>
      <c r="F37" s="405" t="s">
        <v>1234</v>
      </c>
      <c r="G37" s="607" t="s">
        <v>1377</v>
      </c>
      <c r="H37" s="406" t="s">
        <v>96</v>
      </c>
      <c r="I37" s="404" t="s">
        <v>14</v>
      </c>
      <c r="J37" s="394"/>
      <c r="K37" s="331"/>
      <c r="L37" s="331"/>
      <c r="M37" s="344">
        <f>L37+K37+J37</f>
        <v>0</v>
      </c>
      <c r="N37" s="148"/>
      <c r="O37" s="148"/>
      <c r="P37" s="148"/>
      <c r="Q37" s="149">
        <f>P37+O37+N37</f>
        <v>0</v>
      </c>
      <c r="R37" s="148"/>
      <c r="S37" s="148"/>
      <c r="T37" s="148"/>
      <c r="U37" s="149">
        <f>T37+S37+R37</f>
        <v>0</v>
      </c>
      <c r="V37" s="148"/>
      <c r="W37" s="148"/>
      <c r="X37" s="148"/>
      <c r="Y37" s="149">
        <f>X37+W37+V37</f>
        <v>0</v>
      </c>
      <c r="Z37" s="148"/>
      <c r="AA37" s="148"/>
      <c r="AB37" s="148"/>
      <c r="AC37" s="149">
        <f>AB37+AA37+Z37</f>
        <v>0</v>
      </c>
      <c r="AD37" s="148">
        <v>1</v>
      </c>
      <c r="AE37" s="148">
        <v>1</v>
      </c>
      <c r="AF37" s="148"/>
      <c r="AG37" s="149">
        <f>AF37+AE37+AD37</f>
        <v>2</v>
      </c>
      <c r="AH37" s="148">
        <v>8</v>
      </c>
      <c r="AI37" s="148">
        <v>8</v>
      </c>
      <c r="AJ37" s="148">
        <v>8</v>
      </c>
      <c r="AK37" s="149">
        <f>AJ37+AI37+AH37</f>
        <v>24</v>
      </c>
      <c r="AL37" s="359">
        <f>AK37+AG37+AC37+Y37+U37+Q37+M37</f>
        <v>26</v>
      </c>
    </row>
    <row r="38" spans="1:38" s="5" customFormat="1" ht="120" customHeight="1">
      <c r="A38" s="33" t="e">
        <f t="shared" si="1"/>
        <v>#REF!</v>
      </c>
      <c r="B38" s="33"/>
      <c r="C38" s="46" t="s">
        <v>956</v>
      </c>
      <c r="D38" s="47">
        <v>1971</v>
      </c>
      <c r="E38" s="47" t="s">
        <v>11</v>
      </c>
      <c r="F38" s="46" t="s">
        <v>840</v>
      </c>
      <c r="G38" s="36" t="s">
        <v>979</v>
      </c>
      <c r="H38" s="32" t="s">
        <v>955</v>
      </c>
      <c r="I38" s="32" t="s">
        <v>843</v>
      </c>
      <c r="J38" s="331"/>
      <c r="K38" s="331"/>
      <c r="L38" s="331"/>
      <c r="M38" s="344">
        <f>L38+K38+J38</f>
        <v>0</v>
      </c>
      <c r="N38" s="148"/>
      <c r="O38" s="148"/>
      <c r="P38" s="148"/>
      <c r="Q38" s="149">
        <f>P38+O38+N38</f>
        <v>0</v>
      </c>
      <c r="R38" s="148"/>
      <c r="S38" s="148"/>
      <c r="T38" s="148"/>
      <c r="U38" s="149">
        <f>T38+S38+R38</f>
        <v>0</v>
      </c>
      <c r="V38" s="148">
        <v>7</v>
      </c>
      <c r="W38" s="148"/>
      <c r="X38" s="148"/>
      <c r="Y38" s="149">
        <f>X38+W38+V38</f>
        <v>7</v>
      </c>
      <c r="Z38" s="148">
        <v>10</v>
      </c>
      <c r="AA38" s="148"/>
      <c r="AB38" s="148"/>
      <c r="AC38" s="149">
        <f>AB38+AA38+Z38</f>
        <v>10</v>
      </c>
      <c r="AD38" s="148">
        <v>7</v>
      </c>
      <c r="AE38" s="148">
        <v>2</v>
      </c>
      <c r="AF38" s="148"/>
      <c r="AG38" s="149">
        <f>AF38+AE38+AD38</f>
        <v>9</v>
      </c>
      <c r="AH38" s="148"/>
      <c r="AI38" s="148"/>
      <c r="AJ38" s="148"/>
      <c r="AK38" s="149">
        <f>AJ38+AI38+AH38</f>
        <v>0</v>
      </c>
      <c r="AL38" s="359">
        <f>AK38+AG38+AC38+Y38+U38+Q38+M38</f>
        <v>26</v>
      </c>
    </row>
    <row r="39" spans="1:38" s="5" customFormat="1" ht="120" customHeight="1">
      <c r="A39" s="33" t="e">
        <f t="shared" si="1"/>
        <v>#REF!</v>
      </c>
      <c r="B39" s="33"/>
      <c r="C39" s="514" t="s">
        <v>144</v>
      </c>
      <c r="D39" s="275">
        <v>1994</v>
      </c>
      <c r="E39" s="275" t="s">
        <v>29</v>
      </c>
      <c r="F39" s="514" t="s">
        <v>178</v>
      </c>
      <c r="G39" s="56" t="s">
        <v>145</v>
      </c>
      <c r="H39" s="42" t="s">
        <v>179</v>
      </c>
      <c r="I39" s="42" t="s">
        <v>65</v>
      </c>
      <c r="J39" s="331">
        <v>9</v>
      </c>
      <c r="K39" s="331"/>
      <c r="L39" s="331">
        <v>16</v>
      </c>
      <c r="M39" s="344">
        <f>L39+K39+J39</f>
        <v>25</v>
      </c>
      <c r="N39" s="148"/>
      <c r="O39" s="148"/>
      <c r="P39" s="148"/>
      <c r="Q39" s="149">
        <f>P39+O39+N39</f>
        <v>0</v>
      </c>
      <c r="R39" s="148"/>
      <c r="S39" s="148"/>
      <c r="T39" s="148"/>
      <c r="U39" s="149">
        <f>T39+S39+R39</f>
        <v>0</v>
      </c>
      <c r="V39" s="148"/>
      <c r="W39" s="148"/>
      <c r="X39" s="148"/>
      <c r="Y39" s="149">
        <f>X39+W39+V39</f>
        <v>0</v>
      </c>
      <c r="Z39" s="148"/>
      <c r="AA39" s="148"/>
      <c r="AB39" s="148"/>
      <c r="AC39" s="149">
        <f>AB39+AA39+Z39</f>
        <v>0</v>
      </c>
      <c r="AD39" s="148"/>
      <c r="AE39" s="148"/>
      <c r="AF39" s="148"/>
      <c r="AG39" s="149">
        <f>AF39+AE39+AD39</f>
        <v>0</v>
      </c>
      <c r="AH39" s="148"/>
      <c r="AI39" s="148"/>
      <c r="AJ39" s="148"/>
      <c r="AK39" s="149">
        <f>AJ39+AI39+AH39</f>
        <v>0</v>
      </c>
      <c r="AL39" s="359">
        <f>AK39+AG39+AC39+Y39+U39+Q39+M39</f>
        <v>25</v>
      </c>
    </row>
    <row r="40" spans="1:38" s="5" customFormat="1" ht="120" customHeight="1">
      <c r="A40" s="33" t="e">
        <f t="shared" si="1"/>
        <v>#REF!</v>
      </c>
      <c r="B40" s="33"/>
      <c r="C40" s="514" t="s">
        <v>265</v>
      </c>
      <c r="D40" s="275">
        <v>1979</v>
      </c>
      <c r="E40" s="275" t="s">
        <v>11</v>
      </c>
      <c r="F40" s="477" t="s">
        <v>858</v>
      </c>
      <c r="G40" s="36" t="s">
        <v>859</v>
      </c>
      <c r="H40" s="50" t="s">
        <v>860</v>
      </c>
      <c r="I40" s="303" t="s">
        <v>139</v>
      </c>
      <c r="J40" s="146"/>
      <c r="K40" s="319"/>
      <c r="L40" s="319"/>
      <c r="M40" s="344">
        <f>L40+K40+J40</f>
        <v>0</v>
      </c>
      <c r="N40" s="145"/>
      <c r="O40" s="148"/>
      <c r="P40" s="148"/>
      <c r="Q40" s="149">
        <f>P40+O40+N40</f>
        <v>0</v>
      </c>
      <c r="R40" s="148">
        <v>7</v>
      </c>
      <c r="S40" s="148">
        <v>8</v>
      </c>
      <c r="T40" s="148">
        <v>10</v>
      </c>
      <c r="U40" s="149">
        <f>T40+S40+R40</f>
        <v>25</v>
      </c>
      <c r="V40" s="148"/>
      <c r="W40" s="148"/>
      <c r="X40" s="148"/>
      <c r="Y40" s="149">
        <f>X40+W40+V40</f>
        <v>0</v>
      </c>
      <c r="Z40" s="148"/>
      <c r="AA40" s="148"/>
      <c r="AB40" s="148"/>
      <c r="AC40" s="149">
        <f>AB40+AA40+Z40</f>
        <v>0</v>
      </c>
      <c r="AD40" s="148"/>
      <c r="AE40" s="148"/>
      <c r="AF40" s="148"/>
      <c r="AG40" s="149">
        <f>AF40+AE40+AD40</f>
        <v>0</v>
      </c>
      <c r="AH40" s="148"/>
      <c r="AI40" s="148"/>
      <c r="AJ40" s="148"/>
      <c r="AK40" s="149">
        <f>AJ40+AI40+AH40</f>
        <v>0</v>
      </c>
      <c r="AL40" s="359">
        <f>AK40+AG40+AC40+Y40+U40+Q40+M40</f>
        <v>25</v>
      </c>
    </row>
    <row r="41" spans="1:38" s="5" customFormat="1" ht="177.75" customHeight="1">
      <c r="A41" s="33" t="e">
        <f t="shared" si="1"/>
        <v>#REF!</v>
      </c>
      <c r="B41" s="33"/>
      <c r="C41" s="142" t="s">
        <v>1325</v>
      </c>
      <c r="D41" s="33">
        <v>1992</v>
      </c>
      <c r="E41" s="39" t="s">
        <v>11</v>
      </c>
      <c r="F41" s="142" t="s">
        <v>1326</v>
      </c>
      <c r="G41" s="36" t="s">
        <v>1327</v>
      </c>
      <c r="H41" s="38" t="s">
        <v>1328</v>
      </c>
      <c r="I41" s="46" t="s">
        <v>14</v>
      </c>
      <c r="J41" s="331"/>
      <c r="K41" s="331"/>
      <c r="L41" s="331"/>
      <c r="M41" s="344">
        <f>L41+K41+J41</f>
        <v>0</v>
      </c>
      <c r="N41" s="148"/>
      <c r="O41" s="148"/>
      <c r="P41" s="148"/>
      <c r="Q41" s="149">
        <f>P41+O41+N41</f>
        <v>0</v>
      </c>
      <c r="R41" s="148"/>
      <c r="S41" s="148"/>
      <c r="T41" s="148"/>
      <c r="U41" s="149">
        <f>T41+S41+R41</f>
        <v>0</v>
      </c>
      <c r="V41" s="148"/>
      <c r="W41" s="148"/>
      <c r="X41" s="148"/>
      <c r="Y41" s="149">
        <f>X41+W41+V41</f>
        <v>0</v>
      </c>
      <c r="Z41" s="148"/>
      <c r="AA41" s="148"/>
      <c r="AB41" s="148"/>
      <c r="AC41" s="149">
        <f>AB41+AA41+Z41</f>
        <v>0</v>
      </c>
      <c r="AD41" s="148"/>
      <c r="AE41" s="148"/>
      <c r="AF41" s="148"/>
      <c r="AG41" s="149">
        <f>AF41+AE41+AD41</f>
        <v>0</v>
      </c>
      <c r="AH41" s="148">
        <v>13</v>
      </c>
      <c r="AI41" s="148"/>
      <c r="AJ41" s="148">
        <v>11</v>
      </c>
      <c r="AK41" s="149">
        <f>AJ41+AI41+AH41</f>
        <v>24</v>
      </c>
      <c r="AL41" s="359">
        <f>AK41+AG41+AC41+Y41+U41+Q41+M41</f>
        <v>24</v>
      </c>
    </row>
    <row r="42" spans="1:38" s="5" customFormat="1" ht="117.75" customHeight="1">
      <c r="A42" s="33" t="e">
        <f t="shared" si="1"/>
        <v>#REF!</v>
      </c>
      <c r="B42" s="33"/>
      <c r="C42" s="46" t="s">
        <v>1276</v>
      </c>
      <c r="D42" s="47">
        <v>1998</v>
      </c>
      <c r="E42" s="47" t="s">
        <v>29</v>
      </c>
      <c r="F42" s="46" t="s">
        <v>1277</v>
      </c>
      <c r="G42" s="36" t="s">
        <v>1278</v>
      </c>
      <c r="H42" s="38" t="s">
        <v>1279</v>
      </c>
      <c r="I42" s="37" t="s">
        <v>910</v>
      </c>
      <c r="J42" s="332"/>
      <c r="K42" s="331"/>
      <c r="L42" s="331"/>
      <c r="M42" s="344">
        <f>L42+K42+J42</f>
        <v>0</v>
      </c>
      <c r="N42" s="148"/>
      <c r="O42" s="148"/>
      <c r="P42" s="148"/>
      <c r="Q42" s="149">
        <f>P42+O42+N42</f>
        <v>0</v>
      </c>
      <c r="R42" s="148"/>
      <c r="S42" s="148"/>
      <c r="T42" s="148"/>
      <c r="U42" s="149">
        <f>T42+S42+R42</f>
        <v>0</v>
      </c>
      <c r="V42" s="148"/>
      <c r="W42" s="148"/>
      <c r="X42" s="148"/>
      <c r="Y42" s="149">
        <f>X42+W42+V42</f>
        <v>0</v>
      </c>
      <c r="Z42" s="148"/>
      <c r="AA42" s="148"/>
      <c r="AB42" s="148"/>
      <c r="AC42" s="149">
        <f>AB42+AA42+Z42</f>
        <v>0</v>
      </c>
      <c r="AD42" s="148"/>
      <c r="AE42" s="148">
        <v>14</v>
      </c>
      <c r="AF42" s="148">
        <v>9</v>
      </c>
      <c r="AG42" s="149">
        <f>AF42+AE42+AD42</f>
        <v>23</v>
      </c>
      <c r="AH42" s="148"/>
      <c r="AI42" s="148"/>
      <c r="AJ42" s="148"/>
      <c r="AK42" s="149">
        <f>AJ42+AI42+AH42</f>
        <v>0</v>
      </c>
      <c r="AL42" s="359">
        <f>AK42+AG42+AC42+Y42+U42+Q42+M42</f>
        <v>23</v>
      </c>
    </row>
    <row r="43" spans="1:38" s="5" customFormat="1" ht="117.75" customHeight="1">
      <c r="A43" s="33" t="e">
        <f t="shared" si="1"/>
        <v>#REF!</v>
      </c>
      <c r="B43" s="33"/>
      <c r="C43" s="142" t="s">
        <v>1334</v>
      </c>
      <c r="D43" s="33">
        <v>1991</v>
      </c>
      <c r="E43" s="39" t="s">
        <v>10</v>
      </c>
      <c r="F43" s="142" t="s">
        <v>1335</v>
      </c>
      <c r="G43" s="36" t="s">
        <v>1336</v>
      </c>
      <c r="H43" s="32" t="s">
        <v>115</v>
      </c>
      <c r="I43" s="36" t="s">
        <v>1337</v>
      </c>
      <c r="J43" s="146"/>
      <c r="K43" s="319"/>
      <c r="L43" s="319"/>
      <c r="M43" s="344">
        <f>L43+K43+J43</f>
        <v>0</v>
      </c>
      <c r="N43" s="145"/>
      <c r="O43" s="148"/>
      <c r="P43" s="148"/>
      <c r="Q43" s="149">
        <f>P43+O43+N43</f>
        <v>0</v>
      </c>
      <c r="R43" s="148"/>
      <c r="S43" s="148"/>
      <c r="T43" s="148"/>
      <c r="U43" s="149">
        <f>T43+S43+R43</f>
        <v>0</v>
      </c>
      <c r="V43" s="148"/>
      <c r="W43" s="148"/>
      <c r="X43" s="148"/>
      <c r="Y43" s="149">
        <f>X43+W43+V43</f>
        <v>0</v>
      </c>
      <c r="Z43" s="148"/>
      <c r="AA43" s="148"/>
      <c r="AB43" s="148"/>
      <c r="AC43" s="149">
        <f>AB43+AA43+Z43</f>
        <v>0</v>
      </c>
      <c r="AD43" s="148"/>
      <c r="AE43" s="148"/>
      <c r="AF43" s="148"/>
      <c r="AG43" s="149">
        <f>AF43+AE43+AD43</f>
        <v>0</v>
      </c>
      <c r="AH43" s="148">
        <v>14</v>
      </c>
      <c r="AI43" s="148">
        <v>4</v>
      </c>
      <c r="AJ43" s="148">
        <v>4</v>
      </c>
      <c r="AK43" s="149">
        <f>AJ43+AI43+AH43</f>
        <v>22</v>
      </c>
      <c r="AL43" s="359">
        <f>AK43+AG43+AC43+Y43+U43+Q43+M43</f>
        <v>22</v>
      </c>
    </row>
    <row r="44" spans="1:38" s="5" customFormat="1" ht="131.25" customHeight="1">
      <c r="A44" s="33" t="e">
        <f t="shared" si="1"/>
        <v>#REF!</v>
      </c>
      <c r="B44" s="33"/>
      <c r="C44" s="514" t="s">
        <v>202</v>
      </c>
      <c r="D44" s="275">
        <v>1958</v>
      </c>
      <c r="E44" s="275" t="s">
        <v>27</v>
      </c>
      <c r="F44" s="514" t="s">
        <v>515</v>
      </c>
      <c r="G44" s="36"/>
      <c r="H44" s="32" t="s">
        <v>121</v>
      </c>
      <c r="I44" s="165" t="s">
        <v>50</v>
      </c>
      <c r="J44" s="332"/>
      <c r="K44" s="331"/>
      <c r="L44" s="331"/>
      <c r="M44" s="344">
        <f>L44+K44+J44</f>
        <v>0</v>
      </c>
      <c r="N44" s="148">
        <v>15</v>
      </c>
      <c r="O44" s="148">
        <v>1</v>
      </c>
      <c r="P44" s="148">
        <v>5</v>
      </c>
      <c r="Q44" s="149">
        <f>P44+O44+N44</f>
        <v>21</v>
      </c>
      <c r="R44" s="148"/>
      <c r="S44" s="148"/>
      <c r="T44" s="148"/>
      <c r="U44" s="149">
        <f>T44+S44+R44</f>
        <v>0</v>
      </c>
      <c r="V44" s="148"/>
      <c r="W44" s="148"/>
      <c r="X44" s="148"/>
      <c r="Y44" s="149">
        <f>X44+W44+V44</f>
        <v>0</v>
      </c>
      <c r="Z44" s="148"/>
      <c r="AA44" s="148"/>
      <c r="AB44" s="148"/>
      <c r="AC44" s="149">
        <f>AB44+AA44+Z44</f>
        <v>0</v>
      </c>
      <c r="AD44" s="148"/>
      <c r="AE44" s="148"/>
      <c r="AF44" s="148"/>
      <c r="AG44" s="149">
        <f>AF44+AE44+AD44</f>
        <v>0</v>
      </c>
      <c r="AH44" s="148"/>
      <c r="AI44" s="148"/>
      <c r="AJ44" s="148"/>
      <c r="AK44" s="149">
        <f>AJ44+AI44+AH44</f>
        <v>0</v>
      </c>
      <c r="AL44" s="359">
        <f>AK44+AG44+AC44+Y44+U44+Q44+M44</f>
        <v>21</v>
      </c>
    </row>
    <row r="45" spans="1:38" s="5" customFormat="1" ht="141.75" customHeight="1">
      <c r="A45" s="33" t="e">
        <f t="shared" si="1"/>
        <v>#REF!</v>
      </c>
      <c r="B45" s="33"/>
      <c r="C45" s="514" t="s">
        <v>478</v>
      </c>
      <c r="D45" s="275">
        <v>1988</v>
      </c>
      <c r="E45" s="275" t="s">
        <v>11</v>
      </c>
      <c r="F45" s="404" t="s">
        <v>479</v>
      </c>
      <c r="G45" s="36" t="s">
        <v>778</v>
      </c>
      <c r="H45" s="32" t="s">
        <v>30</v>
      </c>
      <c r="I45" s="116" t="s">
        <v>153</v>
      </c>
      <c r="J45" s="349"/>
      <c r="K45" s="349"/>
      <c r="L45" s="349"/>
      <c r="M45" s="344">
        <f>L45+K45+J45</f>
        <v>0</v>
      </c>
      <c r="N45" s="349"/>
      <c r="O45" s="349"/>
      <c r="P45" s="349">
        <v>2</v>
      </c>
      <c r="Q45" s="149">
        <f>P45+O45+N45</f>
        <v>2</v>
      </c>
      <c r="R45" s="148"/>
      <c r="S45" s="148"/>
      <c r="T45" s="148"/>
      <c r="U45" s="149">
        <f>T45+S45+R45</f>
        <v>0</v>
      </c>
      <c r="V45" s="148">
        <v>12</v>
      </c>
      <c r="W45" s="148"/>
      <c r="X45" s="148"/>
      <c r="Y45" s="149">
        <f>X45+W45+V45</f>
        <v>12</v>
      </c>
      <c r="Z45" s="148">
        <v>1</v>
      </c>
      <c r="AA45" s="148"/>
      <c r="AB45" s="148"/>
      <c r="AC45" s="149">
        <f>AB45+AA45+Z45</f>
        <v>1</v>
      </c>
      <c r="AD45" s="148">
        <v>1</v>
      </c>
      <c r="AE45" s="148">
        <v>1</v>
      </c>
      <c r="AF45" s="148">
        <v>4</v>
      </c>
      <c r="AG45" s="149">
        <f>AF45+AE45+AD45</f>
        <v>6</v>
      </c>
      <c r="AH45" s="148"/>
      <c r="AI45" s="148"/>
      <c r="AJ45" s="148"/>
      <c r="AK45" s="149">
        <f>AJ45+AI45+AH45</f>
        <v>0</v>
      </c>
      <c r="AL45" s="359">
        <f>AK45+AG45+AC45+Y45+U45+Q45+M45</f>
        <v>21</v>
      </c>
    </row>
    <row r="46" spans="1:38" s="5" customFormat="1" ht="137.25" customHeight="1">
      <c r="A46" s="33" t="e">
        <f t="shared" si="1"/>
        <v>#REF!</v>
      </c>
      <c r="B46" s="33"/>
      <c r="C46" s="514" t="s">
        <v>48</v>
      </c>
      <c r="D46" s="275">
        <v>1997</v>
      </c>
      <c r="E46" s="275" t="s">
        <v>15</v>
      </c>
      <c r="F46" s="514" t="s">
        <v>168</v>
      </c>
      <c r="G46" s="56" t="s">
        <v>360</v>
      </c>
      <c r="H46" s="42" t="s">
        <v>169</v>
      </c>
      <c r="I46" s="42" t="s">
        <v>49</v>
      </c>
      <c r="J46" s="331">
        <v>2</v>
      </c>
      <c r="K46" s="331">
        <v>3</v>
      </c>
      <c r="L46" s="331"/>
      <c r="M46" s="344">
        <f>L46+K46+J46</f>
        <v>5</v>
      </c>
      <c r="N46" s="148"/>
      <c r="O46" s="148"/>
      <c r="P46" s="148"/>
      <c r="Q46" s="149">
        <f>P46+O46+N46</f>
        <v>0</v>
      </c>
      <c r="R46" s="148"/>
      <c r="S46" s="148"/>
      <c r="T46" s="148"/>
      <c r="U46" s="149">
        <f>T46+S46+R46</f>
        <v>0</v>
      </c>
      <c r="V46" s="148">
        <v>5</v>
      </c>
      <c r="W46" s="148"/>
      <c r="X46" s="148"/>
      <c r="Y46" s="149">
        <f>X46+W46+V46</f>
        <v>5</v>
      </c>
      <c r="Z46" s="148">
        <v>9</v>
      </c>
      <c r="AA46" s="148"/>
      <c r="AB46" s="148"/>
      <c r="AC46" s="149">
        <f>AB46+AA46+Z46</f>
        <v>9</v>
      </c>
      <c r="AD46" s="148"/>
      <c r="AE46" s="148"/>
      <c r="AF46" s="148"/>
      <c r="AG46" s="149">
        <f>AF46+AE46+AD46</f>
        <v>0</v>
      </c>
      <c r="AH46" s="148"/>
      <c r="AI46" s="148">
        <v>2</v>
      </c>
      <c r="AJ46" s="148"/>
      <c r="AK46" s="149">
        <f>AJ46+AI46+AH46</f>
        <v>2</v>
      </c>
      <c r="AL46" s="359">
        <f>AK46+AG46+AC46+Y46+U46+Q46+M46</f>
        <v>21</v>
      </c>
    </row>
    <row r="47" spans="1:38" s="5" customFormat="1" ht="137.25" customHeight="1">
      <c r="A47" s="33" t="e">
        <f t="shared" si="1"/>
        <v>#REF!</v>
      </c>
      <c r="B47" s="33"/>
      <c r="C47" s="59" t="s">
        <v>1184</v>
      </c>
      <c r="D47" s="181">
        <v>1995</v>
      </c>
      <c r="E47" s="181" t="s">
        <v>10</v>
      </c>
      <c r="F47" s="59" t="s">
        <v>1185</v>
      </c>
      <c r="G47" s="156" t="s">
        <v>1186</v>
      </c>
      <c r="H47" s="155" t="s">
        <v>1182</v>
      </c>
      <c r="I47" s="592" t="s">
        <v>1183</v>
      </c>
      <c r="J47" s="331"/>
      <c r="K47" s="331"/>
      <c r="L47" s="331"/>
      <c r="M47" s="344">
        <f>L47+K47+J47</f>
        <v>0</v>
      </c>
      <c r="N47" s="148"/>
      <c r="O47" s="148"/>
      <c r="P47" s="148"/>
      <c r="Q47" s="149">
        <f>P47+O47+N47</f>
        <v>0</v>
      </c>
      <c r="R47" s="148"/>
      <c r="S47" s="148"/>
      <c r="T47" s="148"/>
      <c r="U47" s="149">
        <f>T47+S47+R47</f>
        <v>0</v>
      </c>
      <c r="V47" s="148"/>
      <c r="W47" s="148"/>
      <c r="X47" s="148"/>
      <c r="Y47" s="149">
        <f>X47+W47+V47</f>
        <v>0</v>
      </c>
      <c r="Z47" s="148">
        <v>4</v>
      </c>
      <c r="AA47" s="148">
        <v>4</v>
      </c>
      <c r="AB47" s="148">
        <v>13</v>
      </c>
      <c r="AC47" s="149">
        <f>AB47+AA47+Z47</f>
        <v>21</v>
      </c>
      <c r="AD47" s="148"/>
      <c r="AE47" s="148"/>
      <c r="AF47" s="148"/>
      <c r="AG47" s="149">
        <f>AF47+AE47+AD47</f>
        <v>0</v>
      </c>
      <c r="AH47" s="148"/>
      <c r="AI47" s="148"/>
      <c r="AJ47" s="148"/>
      <c r="AK47" s="149">
        <f>AJ47+AI47+AH47</f>
        <v>0</v>
      </c>
      <c r="AL47" s="359">
        <f>AK47+AG47+AC47+Y47+U47+Q47+M47</f>
        <v>21</v>
      </c>
    </row>
    <row r="48" spans="1:38" s="5" customFormat="1" ht="79.5" customHeight="1">
      <c r="A48" s="33" t="e">
        <f t="shared" si="1"/>
        <v>#REF!</v>
      </c>
      <c r="B48" s="33"/>
      <c r="C48" s="523" t="s">
        <v>1228</v>
      </c>
      <c r="D48" s="524">
        <v>1987</v>
      </c>
      <c r="E48" s="524" t="s">
        <v>29</v>
      </c>
      <c r="F48" s="405" t="s">
        <v>98</v>
      </c>
      <c r="G48" s="598" t="s">
        <v>361</v>
      </c>
      <c r="H48" s="402" t="s">
        <v>705</v>
      </c>
      <c r="I48" s="402" t="s">
        <v>51</v>
      </c>
      <c r="J48" s="362"/>
      <c r="K48" s="331"/>
      <c r="L48" s="331"/>
      <c r="M48" s="344"/>
      <c r="N48" s="148"/>
      <c r="O48" s="148"/>
      <c r="P48" s="148"/>
      <c r="Q48" s="149">
        <f>P48+O48+N48</f>
        <v>0</v>
      </c>
      <c r="R48" s="148"/>
      <c r="S48" s="148"/>
      <c r="T48" s="148"/>
      <c r="U48" s="149"/>
      <c r="V48" s="148"/>
      <c r="W48" s="148"/>
      <c r="X48" s="148"/>
      <c r="Y48" s="149"/>
      <c r="Z48" s="148"/>
      <c r="AA48" s="148"/>
      <c r="AB48" s="148"/>
      <c r="AC48" s="149"/>
      <c r="AD48" s="148">
        <v>2</v>
      </c>
      <c r="AE48" s="148">
        <v>6</v>
      </c>
      <c r="AF48" s="148">
        <v>12</v>
      </c>
      <c r="AG48" s="149">
        <f>AF48+AE48+AD48</f>
        <v>20</v>
      </c>
      <c r="AH48" s="148"/>
      <c r="AI48" s="148"/>
      <c r="AJ48" s="148"/>
      <c r="AK48" s="149">
        <f>AJ48+AI48+AH48</f>
        <v>0</v>
      </c>
      <c r="AL48" s="359">
        <f>AK48+AG48+AC48+Y48+U48+Q48+M48</f>
        <v>20</v>
      </c>
    </row>
    <row r="49" spans="1:38" s="5" customFormat="1" ht="100.5" customHeight="1">
      <c r="A49" s="33" t="e">
        <f t="shared" si="1"/>
        <v>#REF!</v>
      </c>
      <c r="B49" s="33"/>
      <c r="C49" s="46" t="s">
        <v>821</v>
      </c>
      <c r="D49" s="47">
        <v>2001</v>
      </c>
      <c r="E49" s="47" t="s">
        <v>72</v>
      </c>
      <c r="F49" s="46" t="s">
        <v>733</v>
      </c>
      <c r="G49" s="36" t="s">
        <v>1285</v>
      </c>
      <c r="H49" s="32" t="s">
        <v>47</v>
      </c>
      <c r="I49" s="37" t="s">
        <v>210</v>
      </c>
      <c r="J49" s="331"/>
      <c r="K49" s="331"/>
      <c r="L49" s="331"/>
      <c r="M49" s="344"/>
      <c r="N49" s="148"/>
      <c r="O49" s="148"/>
      <c r="P49" s="148"/>
      <c r="Q49" s="149">
        <f>P49+O49+N49</f>
        <v>0</v>
      </c>
      <c r="R49" s="148"/>
      <c r="S49" s="148"/>
      <c r="T49" s="148"/>
      <c r="U49" s="149"/>
      <c r="V49" s="148"/>
      <c r="W49" s="148"/>
      <c r="X49" s="148"/>
      <c r="Y49" s="149"/>
      <c r="Z49" s="148"/>
      <c r="AA49" s="148"/>
      <c r="AB49" s="148"/>
      <c r="AC49" s="149"/>
      <c r="AD49" s="148"/>
      <c r="AE49" s="148">
        <v>10</v>
      </c>
      <c r="AF49" s="148"/>
      <c r="AG49" s="149">
        <f>AF49+AE49+AD49</f>
        <v>10</v>
      </c>
      <c r="AH49" s="148"/>
      <c r="AI49" s="148">
        <v>10</v>
      </c>
      <c r="AJ49" s="148"/>
      <c r="AK49" s="149">
        <f>AJ49+AI49+AH49</f>
        <v>10</v>
      </c>
      <c r="AL49" s="359">
        <f>AK49+AG49+AC49+Y49+U49+Q49+M49</f>
        <v>20</v>
      </c>
    </row>
    <row r="50" spans="1:38" s="5" customFormat="1" ht="100.5" customHeight="1">
      <c r="A50" s="33" t="e">
        <f t="shared" si="1"/>
        <v>#REF!</v>
      </c>
      <c r="B50" s="33"/>
      <c r="C50" s="514" t="s">
        <v>154</v>
      </c>
      <c r="D50" s="275">
        <v>1974</v>
      </c>
      <c r="E50" s="275" t="s">
        <v>29</v>
      </c>
      <c r="F50" s="514" t="s">
        <v>441</v>
      </c>
      <c r="G50" s="36" t="s">
        <v>155</v>
      </c>
      <c r="H50" s="42" t="s">
        <v>370</v>
      </c>
      <c r="I50" s="42" t="s">
        <v>369</v>
      </c>
      <c r="J50" s="331"/>
      <c r="K50" s="331">
        <v>12</v>
      </c>
      <c r="L50" s="331">
        <v>8</v>
      </c>
      <c r="M50" s="344">
        <f>L50+K50+J50</f>
        <v>20</v>
      </c>
      <c r="N50" s="148"/>
      <c r="O50" s="148"/>
      <c r="P50" s="148"/>
      <c r="Q50" s="149">
        <f>P50+O50+N50</f>
        <v>0</v>
      </c>
      <c r="R50" s="148"/>
      <c r="S50" s="148"/>
      <c r="T50" s="148"/>
      <c r="U50" s="149">
        <f>T50+S50+R50</f>
        <v>0</v>
      </c>
      <c r="V50" s="148"/>
      <c r="W50" s="148"/>
      <c r="X50" s="148"/>
      <c r="Y50" s="149">
        <f>X50+W50+V50</f>
        <v>0</v>
      </c>
      <c r="Z50" s="148"/>
      <c r="AA50" s="148"/>
      <c r="AB50" s="148"/>
      <c r="AC50" s="149">
        <f>AB50+AA50+Z50</f>
        <v>0</v>
      </c>
      <c r="AD50" s="148"/>
      <c r="AE50" s="148"/>
      <c r="AF50" s="148"/>
      <c r="AG50" s="149">
        <f>AF50+AE50+AD50</f>
        <v>0</v>
      </c>
      <c r="AH50" s="148"/>
      <c r="AI50" s="148"/>
      <c r="AJ50" s="148"/>
      <c r="AK50" s="149">
        <f>AJ50+AI50+AH50</f>
        <v>0</v>
      </c>
      <c r="AL50" s="359">
        <f>AK50+AG50+AC50+Y50+U50+Q50+M50</f>
        <v>20</v>
      </c>
    </row>
    <row r="51" spans="1:38" s="5" customFormat="1" ht="113.25" customHeight="1">
      <c r="A51" s="33" t="e">
        <f t="shared" si="1"/>
        <v>#REF!</v>
      </c>
      <c r="B51" s="33"/>
      <c r="C51" s="46" t="s">
        <v>85</v>
      </c>
      <c r="D51" s="47">
        <v>1991</v>
      </c>
      <c r="E51" s="47" t="s">
        <v>11</v>
      </c>
      <c r="F51" s="517" t="s">
        <v>89</v>
      </c>
      <c r="G51" s="170" t="s">
        <v>90</v>
      </c>
      <c r="H51" s="196" t="s">
        <v>70</v>
      </c>
      <c r="I51" s="196" t="s">
        <v>71</v>
      </c>
      <c r="J51" s="331"/>
      <c r="K51" s="331"/>
      <c r="L51" s="331"/>
      <c r="M51" s="344">
        <f>L51+K51+J51</f>
        <v>0</v>
      </c>
      <c r="N51" s="148"/>
      <c r="O51" s="148"/>
      <c r="P51" s="148"/>
      <c r="Q51" s="149">
        <f>P51+O51+N51</f>
        <v>0</v>
      </c>
      <c r="R51" s="148"/>
      <c r="S51" s="148"/>
      <c r="T51" s="148"/>
      <c r="U51" s="149">
        <f>T51+S51+R51</f>
        <v>0</v>
      </c>
      <c r="V51" s="148"/>
      <c r="W51" s="148"/>
      <c r="X51" s="148"/>
      <c r="Y51" s="149">
        <f>X51+W51+V51</f>
        <v>0</v>
      </c>
      <c r="Z51" s="148">
        <v>1</v>
      </c>
      <c r="AA51" s="148">
        <v>9</v>
      </c>
      <c r="AB51" s="148"/>
      <c r="AC51" s="149">
        <f>AB51+AA51+Z51</f>
        <v>10</v>
      </c>
      <c r="AD51" s="148">
        <v>1</v>
      </c>
      <c r="AE51" s="148">
        <v>3</v>
      </c>
      <c r="AF51" s="148"/>
      <c r="AG51" s="149">
        <f>AF51+AE51+AD51</f>
        <v>4</v>
      </c>
      <c r="AH51" s="148">
        <v>5</v>
      </c>
      <c r="AI51" s="148">
        <v>1</v>
      </c>
      <c r="AJ51" s="148"/>
      <c r="AK51" s="149">
        <f>AJ51+AI51+AH51</f>
        <v>6</v>
      </c>
      <c r="AL51" s="359">
        <f>AK51+AG51+AC51+Y51+U51+Q51+M51</f>
        <v>20</v>
      </c>
    </row>
    <row r="52" spans="1:38" s="5" customFormat="1" ht="113.25" customHeight="1">
      <c r="A52" s="33" t="e">
        <f t="shared" si="1"/>
        <v>#REF!</v>
      </c>
      <c r="B52" s="33"/>
      <c r="C52" s="59" t="s">
        <v>823</v>
      </c>
      <c r="D52" s="181">
        <v>2003</v>
      </c>
      <c r="E52" s="181" t="s">
        <v>72</v>
      </c>
      <c r="F52" s="59" t="s">
        <v>1049</v>
      </c>
      <c r="G52" s="156" t="s">
        <v>1050</v>
      </c>
      <c r="H52" s="63" t="s">
        <v>30</v>
      </c>
      <c r="I52" s="304" t="s">
        <v>1046</v>
      </c>
      <c r="J52" s="331"/>
      <c r="K52" s="331"/>
      <c r="L52" s="331"/>
      <c r="M52" s="344">
        <f>L52+K52+J52</f>
        <v>0</v>
      </c>
      <c r="N52" s="148"/>
      <c r="O52" s="148"/>
      <c r="P52" s="148"/>
      <c r="Q52" s="149">
        <f>P52+O52+N52</f>
        <v>0</v>
      </c>
      <c r="R52" s="148"/>
      <c r="S52" s="148"/>
      <c r="T52" s="148"/>
      <c r="U52" s="149">
        <f>T52+S52+R52</f>
        <v>0</v>
      </c>
      <c r="V52" s="148"/>
      <c r="W52" s="148">
        <v>9</v>
      </c>
      <c r="X52" s="148">
        <v>10</v>
      </c>
      <c r="Y52" s="149">
        <f>X52+W52+V52</f>
        <v>19</v>
      </c>
      <c r="Z52" s="148"/>
      <c r="AA52" s="148"/>
      <c r="AB52" s="148"/>
      <c r="AC52" s="149">
        <f>AB52+AA52+Z52</f>
        <v>0</v>
      </c>
      <c r="AD52" s="148"/>
      <c r="AE52" s="148"/>
      <c r="AF52" s="148"/>
      <c r="AG52" s="149">
        <f>AF52+AE52+AD52</f>
        <v>0</v>
      </c>
      <c r="AH52" s="148"/>
      <c r="AI52" s="148"/>
      <c r="AJ52" s="148"/>
      <c r="AK52" s="149">
        <f>AJ52+AI52+AH52</f>
        <v>0</v>
      </c>
      <c r="AL52" s="359">
        <f>AK52+AG52+AC52+Y52+U52+Q52+M52</f>
        <v>19</v>
      </c>
    </row>
    <row r="53" spans="1:38" s="5" customFormat="1" ht="113.25" customHeight="1">
      <c r="A53" s="33" t="e">
        <f t="shared" si="1"/>
        <v>#REF!</v>
      </c>
      <c r="B53" s="33"/>
      <c r="C53" s="514" t="s">
        <v>498</v>
      </c>
      <c r="D53" s="275">
        <v>1968</v>
      </c>
      <c r="E53" s="275" t="s">
        <v>11</v>
      </c>
      <c r="F53" s="514" t="s">
        <v>505</v>
      </c>
      <c r="G53" s="36" t="s">
        <v>852</v>
      </c>
      <c r="H53" s="50" t="s">
        <v>501</v>
      </c>
      <c r="I53" s="303" t="s">
        <v>502</v>
      </c>
      <c r="J53" s="331"/>
      <c r="K53" s="331"/>
      <c r="L53" s="331"/>
      <c r="M53" s="344">
        <f>L53+K53+J53</f>
        <v>0</v>
      </c>
      <c r="N53" s="148"/>
      <c r="O53" s="148"/>
      <c r="P53" s="148"/>
      <c r="Q53" s="149">
        <f>P53+O53+N53</f>
        <v>0</v>
      </c>
      <c r="R53" s="148">
        <v>9</v>
      </c>
      <c r="S53" s="148"/>
      <c r="T53" s="148">
        <v>9</v>
      </c>
      <c r="U53" s="149">
        <f>T53+S53+R53</f>
        <v>18</v>
      </c>
      <c r="V53" s="148"/>
      <c r="W53" s="148"/>
      <c r="X53" s="148"/>
      <c r="Y53" s="149">
        <f>X53+W53+V53</f>
        <v>0</v>
      </c>
      <c r="Z53" s="148"/>
      <c r="AA53" s="148"/>
      <c r="AB53" s="148"/>
      <c r="AC53" s="149">
        <f>AB53+AA53+Z53</f>
        <v>0</v>
      </c>
      <c r="AD53" s="148"/>
      <c r="AE53" s="148"/>
      <c r="AF53" s="148"/>
      <c r="AG53" s="149">
        <f>AF53+AE53+AD53</f>
        <v>0</v>
      </c>
      <c r="AH53" s="148"/>
      <c r="AI53" s="148"/>
      <c r="AJ53" s="148"/>
      <c r="AK53" s="149">
        <f>AJ53+AI53+AH53</f>
        <v>0</v>
      </c>
      <c r="AL53" s="359">
        <f>AK53+AG53+AC53+Y53+U53+Q53+M53</f>
        <v>18</v>
      </c>
    </row>
    <row r="54" spans="1:38" s="5" customFormat="1" ht="122.25" customHeight="1">
      <c r="A54" s="33" t="e">
        <f t="shared" ref="A54:A71" si="2">A53+1</f>
        <v>#REF!</v>
      </c>
      <c r="B54" s="33"/>
      <c r="C54" s="514" t="s">
        <v>28</v>
      </c>
      <c r="D54" s="275">
        <v>1986</v>
      </c>
      <c r="E54" s="275" t="s">
        <v>10</v>
      </c>
      <c r="F54" s="514" t="s">
        <v>129</v>
      </c>
      <c r="G54" s="36" t="s">
        <v>130</v>
      </c>
      <c r="H54" s="32" t="s">
        <v>6</v>
      </c>
      <c r="I54" s="116" t="s">
        <v>131</v>
      </c>
      <c r="J54" s="331"/>
      <c r="K54" s="331"/>
      <c r="L54" s="331">
        <v>1</v>
      </c>
      <c r="M54" s="344">
        <f>L54+K54+J54</f>
        <v>1</v>
      </c>
      <c r="N54" s="148"/>
      <c r="O54" s="148"/>
      <c r="P54" s="148">
        <v>7</v>
      </c>
      <c r="Q54" s="149">
        <f>P54+O54+N54</f>
        <v>7</v>
      </c>
      <c r="R54" s="148">
        <v>10</v>
      </c>
      <c r="S54" s="148"/>
      <c r="T54" s="148"/>
      <c r="U54" s="149">
        <f>T54+S54+R54</f>
        <v>10</v>
      </c>
      <c r="V54" s="148"/>
      <c r="W54" s="148"/>
      <c r="X54" s="148"/>
      <c r="Y54" s="149">
        <f>X54+W54+V54</f>
        <v>0</v>
      </c>
      <c r="Z54" s="148"/>
      <c r="AA54" s="148"/>
      <c r="AB54" s="148"/>
      <c r="AC54" s="149">
        <f>AB54+AA54+Z54</f>
        <v>0</v>
      </c>
      <c r="AD54" s="148"/>
      <c r="AE54" s="148"/>
      <c r="AF54" s="148"/>
      <c r="AG54" s="149">
        <f>AF54+AE54+AD54</f>
        <v>0</v>
      </c>
      <c r="AH54" s="148"/>
      <c r="AI54" s="148"/>
      <c r="AJ54" s="148"/>
      <c r="AK54" s="149">
        <f>AJ54+AI54+AH54</f>
        <v>0</v>
      </c>
      <c r="AL54" s="359">
        <f>AK54+AG54+AC54+Y54+U54+Q54+M54</f>
        <v>18</v>
      </c>
    </row>
    <row r="55" spans="1:38" s="5" customFormat="1" ht="119.25" customHeight="1">
      <c r="A55" s="33" t="e">
        <f t="shared" si="2"/>
        <v>#REF!</v>
      </c>
      <c r="B55" s="33"/>
      <c r="C55" s="514" t="s">
        <v>144</v>
      </c>
      <c r="D55" s="275">
        <v>1994</v>
      </c>
      <c r="E55" s="275" t="s">
        <v>29</v>
      </c>
      <c r="F55" s="514" t="s">
        <v>174</v>
      </c>
      <c r="G55" s="56" t="s">
        <v>147</v>
      </c>
      <c r="H55" s="42" t="s">
        <v>180</v>
      </c>
      <c r="I55" s="42" t="s">
        <v>65</v>
      </c>
      <c r="J55" s="331">
        <v>6</v>
      </c>
      <c r="K55" s="331"/>
      <c r="L55" s="331">
        <v>11</v>
      </c>
      <c r="M55" s="344">
        <f>L55+K55+J55</f>
        <v>17</v>
      </c>
      <c r="N55" s="148"/>
      <c r="O55" s="148"/>
      <c r="P55" s="148"/>
      <c r="Q55" s="149">
        <f>P55+O55+N55</f>
        <v>0</v>
      </c>
      <c r="R55" s="148"/>
      <c r="S55" s="148"/>
      <c r="T55" s="148"/>
      <c r="U55" s="149">
        <f>T55+S55+R55</f>
        <v>0</v>
      </c>
      <c r="V55" s="148"/>
      <c r="W55" s="148"/>
      <c r="X55" s="148"/>
      <c r="Y55" s="149">
        <f>X55+W55+V55</f>
        <v>0</v>
      </c>
      <c r="Z55" s="148"/>
      <c r="AA55" s="148"/>
      <c r="AB55" s="148"/>
      <c r="AC55" s="149">
        <f>AB55+AA55+Z55</f>
        <v>0</v>
      </c>
      <c r="AD55" s="148"/>
      <c r="AE55" s="148"/>
      <c r="AF55" s="148"/>
      <c r="AG55" s="149">
        <f>AF55+AE55+AD55</f>
        <v>0</v>
      </c>
      <c r="AH55" s="148"/>
      <c r="AI55" s="148"/>
      <c r="AJ55" s="148"/>
      <c r="AK55" s="149">
        <f>AJ55+AI55+AH55</f>
        <v>0</v>
      </c>
      <c r="AL55" s="359">
        <f>AK55+AG55+AC55+Y55+U55+Q55+M55</f>
        <v>17</v>
      </c>
    </row>
    <row r="56" spans="1:38" s="5" customFormat="1" ht="109.5" customHeight="1">
      <c r="A56" s="33" t="e">
        <f t="shared" si="2"/>
        <v>#REF!</v>
      </c>
      <c r="B56" s="33"/>
      <c r="C56" s="514" t="s">
        <v>157</v>
      </c>
      <c r="D56" s="275">
        <v>1999</v>
      </c>
      <c r="E56" s="275" t="s">
        <v>15</v>
      </c>
      <c r="F56" s="514" t="s">
        <v>158</v>
      </c>
      <c r="G56" s="56" t="s">
        <v>159</v>
      </c>
      <c r="H56" s="42" t="s">
        <v>160</v>
      </c>
      <c r="I56" s="42" t="s">
        <v>161</v>
      </c>
      <c r="J56" s="331">
        <v>4</v>
      </c>
      <c r="K56" s="331"/>
      <c r="L56" s="331">
        <v>13</v>
      </c>
      <c r="M56" s="344">
        <f>L56+K56+J56</f>
        <v>17</v>
      </c>
      <c r="N56" s="148"/>
      <c r="O56" s="148"/>
      <c r="P56" s="148"/>
      <c r="Q56" s="149">
        <f>P56+O56+N56</f>
        <v>0</v>
      </c>
      <c r="R56" s="148"/>
      <c r="S56" s="148"/>
      <c r="T56" s="148"/>
      <c r="U56" s="149">
        <f>T56+S56+R56</f>
        <v>0</v>
      </c>
      <c r="V56" s="148"/>
      <c r="W56" s="148"/>
      <c r="X56" s="148"/>
      <c r="Y56" s="149">
        <f>X56+W56+V56</f>
        <v>0</v>
      </c>
      <c r="Z56" s="148"/>
      <c r="AA56" s="148"/>
      <c r="AB56" s="148"/>
      <c r="AC56" s="149">
        <f>AB56+AA56+Z56</f>
        <v>0</v>
      </c>
      <c r="AD56" s="148"/>
      <c r="AE56" s="148"/>
      <c r="AF56" s="148"/>
      <c r="AG56" s="149">
        <f>AF56+AE56+AD56</f>
        <v>0</v>
      </c>
      <c r="AH56" s="148"/>
      <c r="AI56" s="148"/>
      <c r="AJ56" s="148"/>
      <c r="AK56" s="149">
        <f>AJ56+AI56+AH56</f>
        <v>0</v>
      </c>
      <c r="AL56" s="359">
        <f>AK56+AG56+AC56+Y56+U56+Q56+M56</f>
        <v>17</v>
      </c>
    </row>
    <row r="57" spans="1:38" s="5" customFormat="1" ht="109.5" customHeight="1">
      <c r="A57" s="33" t="e">
        <f t="shared" si="2"/>
        <v>#REF!</v>
      </c>
      <c r="B57" s="33"/>
      <c r="C57" s="514" t="s">
        <v>683</v>
      </c>
      <c r="D57" s="275">
        <v>1989</v>
      </c>
      <c r="E57" s="275" t="s">
        <v>29</v>
      </c>
      <c r="F57" s="514" t="s">
        <v>764</v>
      </c>
      <c r="G57" s="36" t="s">
        <v>765</v>
      </c>
      <c r="H57" s="32" t="s">
        <v>766</v>
      </c>
      <c r="I57" s="165" t="s">
        <v>14</v>
      </c>
      <c r="J57" s="146"/>
      <c r="K57" s="319"/>
      <c r="L57" s="319"/>
      <c r="M57" s="344">
        <f>L57+K57+J57</f>
        <v>0</v>
      </c>
      <c r="N57" s="145"/>
      <c r="O57" s="148">
        <v>15</v>
      </c>
      <c r="P57" s="148">
        <v>1</v>
      </c>
      <c r="Q57" s="149">
        <f>P57+O57+N57</f>
        <v>16</v>
      </c>
      <c r="R57" s="148"/>
      <c r="S57" s="148"/>
      <c r="T57" s="148"/>
      <c r="U57" s="149">
        <f>T57+S57+R57</f>
        <v>0</v>
      </c>
      <c r="V57" s="148"/>
      <c r="W57" s="148"/>
      <c r="X57" s="148"/>
      <c r="Y57" s="149">
        <f>X57+W57+V57</f>
        <v>0</v>
      </c>
      <c r="Z57" s="148"/>
      <c r="AA57" s="148"/>
      <c r="AB57" s="148"/>
      <c r="AC57" s="149">
        <f>AB57+AA57+Z57</f>
        <v>0</v>
      </c>
      <c r="AD57" s="148"/>
      <c r="AE57" s="148"/>
      <c r="AF57" s="148"/>
      <c r="AG57" s="149">
        <f>AF57+AE57+AD57</f>
        <v>0</v>
      </c>
      <c r="AH57" s="148"/>
      <c r="AI57" s="148"/>
      <c r="AJ57" s="148"/>
      <c r="AK57" s="149">
        <f>AJ57+AI57+AH57</f>
        <v>0</v>
      </c>
      <c r="AL57" s="359">
        <f>AK57+AG57+AC57+Y57+U57+Q57+M57</f>
        <v>16</v>
      </c>
    </row>
    <row r="58" spans="1:38" s="5" customFormat="1" ht="104.25" customHeight="1">
      <c r="A58" s="33" t="e">
        <f t="shared" si="2"/>
        <v>#REF!</v>
      </c>
      <c r="B58" s="33"/>
      <c r="C58" s="514" t="s">
        <v>48</v>
      </c>
      <c r="D58" s="275">
        <v>1997</v>
      </c>
      <c r="E58" s="275" t="s">
        <v>15</v>
      </c>
      <c r="F58" s="477" t="s">
        <v>217</v>
      </c>
      <c r="G58" s="36" t="s">
        <v>377</v>
      </c>
      <c r="H58" s="32" t="s">
        <v>169</v>
      </c>
      <c r="I58" s="116" t="s">
        <v>49</v>
      </c>
      <c r="J58" s="331"/>
      <c r="K58" s="331">
        <v>0</v>
      </c>
      <c r="L58" s="331"/>
      <c r="M58" s="344">
        <f>L58+K58+J58</f>
        <v>0</v>
      </c>
      <c r="N58" s="148"/>
      <c r="O58" s="148"/>
      <c r="P58" s="148"/>
      <c r="Q58" s="149">
        <f>P58+O58+N58</f>
        <v>0</v>
      </c>
      <c r="R58" s="148"/>
      <c r="S58" s="148"/>
      <c r="T58" s="148"/>
      <c r="U58" s="149">
        <f>T58+S58+R58</f>
        <v>0</v>
      </c>
      <c r="V58" s="148"/>
      <c r="W58" s="148"/>
      <c r="X58" s="148"/>
      <c r="Y58" s="149">
        <f>X58+W58+V58</f>
        <v>0</v>
      </c>
      <c r="Z58" s="148">
        <v>13</v>
      </c>
      <c r="AA58" s="148">
        <v>1</v>
      </c>
      <c r="AB58" s="148">
        <v>2</v>
      </c>
      <c r="AC58" s="149">
        <f>AB58+AA58+Z58</f>
        <v>16</v>
      </c>
      <c r="AD58" s="148"/>
      <c r="AE58" s="148"/>
      <c r="AF58" s="148"/>
      <c r="AG58" s="149">
        <f>AF58+AE58+AD58</f>
        <v>0</v>
      </c>
      <c r="AH58" s="148"/>
      <c r="AI58" s="148"/>
      <c r="AJ58" s="148"/>
      <c r="AK58" s="149">
        <f>AJ58+AI58+AH58</f>
        <v>0</v>
      </c>
      <c r="AL58" s="359">
        <f>AK58+AG58+AC58+Y58+U58+Q58+M58</f>
        <v>16</v>
      </c>
    </row>
    <row r="59" spans="1:38" s="5" customFormat="1" ht="98.25" customHeight="1">
      <c r="A59" s="33" t="e">
        <f t="shared" si="2"/>
        <v>#REF!</v>
      </c>
      <c r="B59" s="33"/>
      <c r="C59" s="518" t="s">
        <v>247</v>
      </c>
      <c r="D59" s="526">
        <v>1970</v>
      </c>
      <c r="E59" s="526" t="s">
        <v>11</v>
      </c>
      <c r="F59" s="519" t="s">
        <v>1094</v>
      </c>
      <c r="G59" s="156" t="s">
        <v>1291</v>
      </c>
      <c r="H59" s="521" t="s">
        <v>1156</v>
      </c>
      <c r="I59" s="520" t="s">
        <v>14</v>
      </c>
      <c r="J59" s="331"/>
      <c r="K59" s="331"/>
      <c r="L59" s="331"/>
      <c r="M59" s="344">
        <f>L59+K59+J59</f>
        <v>0</v>
      </c>
      <c r="N59" s="148"/>
      <c r="O59" s="148"/>
      <c r="P59" s="148"/>
      <c r="Q59" s="149">
        <f>P59+O59+N59</f>
        <v>0</v>
      </c>
      <c r="R59" s="148"/>
      <c r="S59" s="148"/>
      <c r="T59" s="148"/>
      <c r="U59" s="149">
        <f>T59+S59+R59</f>
        <v>0</v>
      </c>
      <c r="V59" s="148"/>
      <c r="W59" s="148"/>
      <c r="X59" s="148"/>
      <c r="Y59" s="149">
        <f>X59+W59+V59</f>
        <v>0</v>
      </c>
      <c r="Z59" s="148"/>
      <c r="AA59" s="148"/>
      <c r="AB59" s="148">
        <v>16</v>
      </c>
      <c r="AC59" s="149">
        <f>AB59+AA59+Z59</f>
        <v>16</v>
      </c>
      <c r="AD59" s="148"/>
      <c r="AE59" s="148"/>
      <c r="AF59" s="148"/>
      <c r="AG59" s="149">
        <f>AF59+AE59+AD59</f>
        <v>0</v>
      </c>
      <c r="AH59" s="148"/>
      <c r="AI59" s="148"/>
      <c r="AJ59" s="148"/>
      <c r="AK59" s="149">
        <f>AJ59+AI59+AH59</f>
        <v>0</v>
      </c>
      <c r="AL59" s="359">
        <f>AK59+AG59+AC59+Y59+U59+Q59+M59</f>
        <v>16</v>
      </c>
    </row>
    <row r="60" spans="1:38" s="5" customFormat="1" ht="86.25" customHeight="1">
      <c r="A60" s="33" t="e">
        <f t="shared" si="2"/>
        <v>#REF!</v>
      </c>
      <c r="B60" s="33"/>
      <c r="C60" s="514" t="s">
        <v>141</v>
      </c>
      <c r="D60" s="275">
        <v>1997</v>
      </c>
      <c r="E60" s="275">
        <v>1</v>
      </c>
      <c r="F60" s="514" t="s">
        <v>176</v>
      </c>
      <c r="G60" s="56" t="s">
        <v>142</v>
      </c>
      <c r="H60" s="42" t="s">
        <v>179</v>
      </c>
      <c r="I60" s="42" t="s">
        <v>65</v>
      </c>
      <c r="J60" s="331">
        <v>15</v>
      </c>
      <c r="K60" s="331"/>
      <c r="L60" s="331"/>
      <c r="M60" s="344">
        <f>L60+K60+J60</f>
        <v>15</v>
      </c>
      <c r="N60" s="148"/>
      <c r="O60" s="148"/>
      <c r="P60" s="148"/>
      <c r="Q60" s="149">
        <f>P60+O60+N60</f>
        <v>0</v>
      </c>
      <c r="R60" s="148"/>
      <c r="S60" s="148"/>
      <c r="T60" s="148"/>
      <c r="U60" s="149">
        <f>T60+S60+R60</f>
        <v>0</v>
      </c>
      <c r="V60" s="148"/>
      <c r="W60" s="148"/>
      <c r="X60" s="148"/>
      <c r="Y60" s="149">
        <f>X60+W60+V60</f>
        <v>0</v>
      </c>
      <c r="Z60" s="148"/>
      <c r="AA60" s="148"/>
      <c r="AB60" s="148"/>
      <c r="AC60" s="149">
        <f>AB60+AA60+Z60</f>
        <v>0</v>
      </c>
      <c r="AD60" s="148"/>
      <c r="AE60" s="148"/>
      <c r="AF60" s="148"/>
      <c r="AG60" s="149">
        <f>AF60+AE60+AD60</f>
        <v>0</v>
      </c>
      <c r="AH60" s="148"/>
      <c r="AI60" s="148"/>
      <c r="AJ60" s="148"/>
      <c r="AK60" s="149">
        <f>AJ60+AI60+AH60</f>
        <v>0</v>
      </c>
      <c r="AL60" s="359">
        <f>AK60+AG60+AC60+Y60+U60+Q60+M60</f>
        <v>15</v>
      </c>
    </row>
    <row r="61" spans="1:38" s="5" customFormat="1" ht="109.5" customHeight="1">
      <c r="A61" s="33" t="e">
        <f t="shared" si="2"/>
        <v>#REF!</v>
      </c>
      <c r="B61" s="33"/>
      <c r="C61" s="46" t="s">
        <v>1040</v>
      </c>
      <c r="D61" s="47">
        <v>2000</v>
      </c>
      <c r="E61" s="47" t="s">
        <v>15</v>
      </c>
      <c r="F61" s="46" t="s">
        <v>1041</v>
      </c>
      <c r="G61" s="36" t="s">
        <v>1042</v>
      </c>
      <c r="H61" s="32" t="s">
        <v>195</v>
      </c>
      <c r="I61" s="116" t="s">
        <v>131</v>
      </c>
      <c r="J61" s="331"/>
      <c r="K61" s="331"/>
      <c r="L61" s="331"/>
      <c r="M61" s="344">
        <f>L61+K61+J61</f>
        <v>0</v>
      </c>
      <c r="N61" s="148"/>
      <c r="O61" s="148"/>
      <c r="P61" s="148"/>
      <c r="Q61" s="149">
        <f>P61+O61+N61</f>
        <v>0</v>
      </c>
      <c r="R61" s="148"/>
      <c r="S61" s="148"/>
      <c r="T61" s="148"/>
      <c r="U61" s="149">
        <f>T61+S61+R61</f>
        <v>0</v>
      </c>
      <c r="V61" s="148"/>
      <c r="W61" s="148">
        <v>15</v>
      </c>
      <c r="X61" s="148"/>
      <c r="Y61" s="149">
        <f>X61+W61+V61</f>
        <v>15</v>
      </c>
      <c r="Z61" s="148"/>
      <c r="AA61" s="148"/>
      <c r="AB61" s="148"/>
      <c r="AC61" s="149">
        <f>AB61+AA61+Z61</f>
        <v>0</v>
      </c>
      <c r="AD61" s="148"/>
      <c r="AE61" s="148"/>
      <c r="AF61" s="148"/>
      <c r="AG61" s="149">
        <f>AF61+AE61+AD61</f>
        <v>0</v>
      </c>
      <c r="AH61" s="148"/>
      <c r="AI61" s="148"/>
      <c r="AJ61" s="148"/>
      <c r="AK61" s="149">
        <f>AJ61+AI61+AH61</f>
        <v>0</v>
      </c>
      <c r="AL61" s="359">
        <f>AK61+AG61+AC61+Y61+U61+Q61+M61</f>
        <v>15</v>
      </c>
    </row>
    <row r="62" spans="1:38" s="5" customFormat="1" ht="124.5" customHeight="1">
      <c r="A62" s="33" t="e">
        <f t="shared" si="2"/>
        <v>#REF!</v>
      </c>
      <c r="B62" s="33"/>
      <c r="C62" s="514" t="s">
        <v>247</v>
      </c>
      <c r="D62" s="275">
        <v>1997</v>
      </c>
      <c r="E62" s="275" t="s">
        <v>10</v>
      </c>
      <c r="F62" s="514" t="s">
        <v>442</v>
      </c>
      <c r="G62" s="36" t="s">
        <v>215</v>
      </c>
      <c r="H62" s="32" t="s">
        <v>156</v>
      </c>
      <c r="I62" s="116" t="s">
        <v>14</v>
      </c>
      <c r="J62" s="331">
        <v>0</v>
      </c>
      <c r="K62" s="331"/>
      <c r="L62" s="331">
        <v>15</v>
      </c>
      <c r="M62" s="344">
        <f>L62+K62+J62</f>
        <v>15</v>
      </c>
      <c r="N62" s="148"/>
      <c r="O62" s="148"/>
      <c r="P62" s="148"/>
      <c r="Q62" s="149">
        <f>P62+O62+N62</f>
        <v>0</v>
      </c>
      <c r="R62" s="148"/>
      <c r="S62" s="148"/>
      <c r="T62" s="148"/>
      <c r="U62" s="149">
        <f>T62+S62+R62</f>
        <v>0</v>
      </c>
      <c r="V62" s="148"/>
      <c r="W62" s="148"/>
      <c r="X62" s="148"/>
      <c r="Y62" s="149">
        <f>X62+W62+V62</f>
        <v>0</v>
      </c>
      <c r="Z62" s="148"/>
      <c r="AA62" s="148"/>
      <c r="AB62" s="148"/>
      <c r="AC62" s="149">
        <f>AB62+AA62+Z62</f>
        <v>0</v>
      </c>
      <c r="AD62" s="148"/>
      <c r="AE62" s="148"/>
      <c r="AF62" s="148"/>
      <c r="AG62" s="149">
        <f>AF62+AE62+AD62</f>
        <v>0</v>
      </c>
      <c r="AH62" s="148"/>
      <c r="AI62" s="148"/>
      <c r="AJ62" s="148"/>
      <c r="AK62" s="149">
        <f>AJ62+AI62+AH62</f>
        <v>0</v>
      </c>
      <c r="AL62" s="359">
        <f>AK62+AG62+AC62+Y62+U62+Q62+M62</f>
        <v>15</v>
      </c>
    </row>
    <row r="63" spans="1:38" s="5" customFormat="1" ht="124.5" customHeight="1">
      <c r="A63" s="33" t="e">
        <f t="shared" si="2"/>
        <v>#REF!</v>
      </c>
      <c r="B63" s="33"/>
      <c r="C63" s="46" t="s">
        <v>1043</v>
      </c>
      <c r="D63" s="47">
        <v>2000</v>
      </c>
      <c r="E63" s="47" t="s">
        <v>72</v>
      </c>
      <c r="F63" s="46" t="s">
        <v>1051</v>
      </c>
      <c r="G63" s="36" t="s">
        <v>1052</v>
      </c>
      <c r="H63" s="32" t="s">
        <v>30</v>
      </c>
      <c r="I63" s="116" t="s">
        <v>1046</v>
      </c>
      <c r="J63" s="331"/>
      <c r="K63" s="331"/>
      <c r="L63" s="331"/>
      <c r="M63" s="344">
        <f>L63+K63+J63</f>
        <v>0</v>
      </c>
      <c r="N63" s="148"/>
      <c r="O63" s="148"/>
      <c r="P63" s="148"/>
      <c r="Q63" s="149">
        <f>P63+O63+N63</f>
        <v>0</v>
      </c>
      <c r="R63" s="148"/>
      <c r="S63" s="148"/>
      <c r="T63" s="148"/>
      <c r="U63" s="149">
        <f>T63+S63+R63</f>
        <v>0</v>
      </c>
      <c r="V63" s="148"/>
      <c r="W63" s="148">
        <v>12</v>
      </c>
      <c r="X63" s="148">
        <v>3</v>
      </c>
      <c r="Y63" s="149">
        <f>X63+W63+V63</f>
        <v>15</v>
      </c>
      <c r="Z63" s="148"/>
      <c r="AA63" s="148"/>
      <c r="AB63" s="148"/>
      <c r="AC63" s="149">
        <f>AB63+AA63+Z63</f>
        <v>0</v>
      </c>
      <c r="AD63" s="148"/>
      <c r="AE63" s="148"/>
      <c r="AF63" s="148"/>
      <c r="AG63" s="149">
        <f>AF63+AE63+AD63</f>
        <v>0</v>
      </c>
      <c r="AH63" s="148"/>
      <c r="AI63" s="148"/>
      <c r="AJ63" s="148"/>
      <c r="AK63" s="149">
        <f>AJ63+AI63+AH63</f>
        <v>0</v>
      </c>
      <c r="AL63" s="359">
        <f>AK63+AG63+AC63+Y63+U63+Q63+M63</f>
        <v>15</v>
      </c>
    </row>
    <row r="64" spans="1:38" s="5" customFormat="1" ht="148.5" customHeight="1">
      <c r="A64" s="33" t="e">
        <f t="shared" si="2"/>
        <v>#REF!</v>
      </c>
      <c r="B64" s="33"/>
      <c r="C64" s="513" t="s">
        <v>44</v>
      </c>
      <c r="D64" s="474">
        <v>1992</v>
      </c>
      <c r="E64" s="474" t="s">
        <v>10</v>
      </c>
      <c r="F64" s="513" t="s">
        <v>524</v>
      </c>
      <c r="G64" s="156" t="s">
        <v>525</v>
      </c>
      <c r="H64" s="63" t="s">
        <v>152</v>
      </c>
      <c r="I64" s="304" t="s">
        <v>153</v>
      </c>
      <c r="J64" s="146"/>
      <c r="K64" s="319"/>
      <c r="L64" s="319"/>
      <c r="M64" s="344">
        <f>L64+K64+J64</f>
        <v>0</v>
      </c>
      <c r="N64" s="145"/>
      <c r="O64" s="148">
        <v>14</v>
      </c>
      <c r="P64" s="148"/>
      <c r="Q64" s="149">
        <f>P64+O64+N64</f>
        <v>14</v>
      </c>
      <c r="R64" s="148"/>
      <c r="S64" s="148"/>
      <c r="T64" s="148"/>
      <c r="U64" s="149">
        <f>T64+S64+R64</f>
        <v>0</v>
      </c>
      <c r="V64" s="148"/>
      <c r="W64" s="148"/>
      <c r="X64" s="148"/>
      <c r="Y64" s="149">
        <f>X64+W64+V64</f>
        <v>0</v>
      </c>
      <c r="Z64" s="148"/>
      <c r="AA64" s="148"/>
      <c r="AB64" s="148"/>
      <c r="AC64" s="149">
        <f>AB64+AA64+Z64</f>
        <v>0</v>
      </c>
      <c r="AD64" s="148"/>
      <c r="AE64" s="148"/>
      <c r="AF64" s="148"/>
      <c r="AG64" s="149">
        <f>AF64+AE64+AD64</f>
        <v>0</v>
      </c>
      <c r="AH64" s="148"/>
      <c r="AI64" s="148"/>
      <c r="AJ64" s="148"/>
      <c r="AK64" s="149">
        <f>AJ64+AI64+AH64</f>
        <v>0</v>
      </c>
      <c r="AL64" s="359">
        <f>AK64+AG64+AC64+Y64+U64+Q64+M64</f>
        <v>14</v>
      </c>
    </row>
    <row r="65" spans="1:38" s="5" customFormat="1" ht="148.5" customHeight="1">
      <c r="A65" s="33" t="e">
        <f t="shared" si="2"/>
        <v>#REF!</v>
      </c>
      <c r="B65" s="33"/>
      <c r="C65" s="59" t="s">
        <v>964</v>
      </c>
      <c r="D65" s="181">
        <v>1967</v>
      </c>
      <c r="E65" s="181" t="s">
        <v>935</v>
      </c>
      <c r="F65" s="59" t="s">
        <v>980</v>
      </c>
      <c r="G65" s="156" t="s">
        <v>981</v>
      </c>
      <c r="H65" s="63" t="s">
        <v>30</v>
      </c>
      <c r="I65" s="581" t="s">
        <v>966</v>
      </c>
      <c r="J65" s="331"/>
      <c r="K65" s="331"/>
      <c r="L65" s="331"/>
      <c r="M65" s="344">
        <f>L65+K65+J65</f>
        <v>0</v>
      </c>
      <c r="N65" s="148"/>
      <c r="O65" s="148"/>
      <c r="P65" s="148"/>
      <c r="Q65" s="149">
        <f>P65+O65+N65</f>
        <v>0</v>
      </c>
      <c r="R65" s="148"/>
      <c r="S65" s="148"/>
      <c r="T65" s="148"/>
      <c r="U65" s="149">
        <f>T65+S65+R65</f>
        <v>0</v>
      </c>
      <c r="V65" s="148">
        <v>1</v>
      </c>
      <c r="W65" s="148">
        <v>1</v>
      </c>
      <c r="X65" s="148">
        <v>3</v>
      </c>
      <c r="Y65" s="149">
        <f>X65+W65+V65</f>
        <v>5</v>
      </c>
      <c r="Z65" s="148"/>
      <c r="AA65" s="148"/>
      <c r="AB65" s="148">
        <v>9</v>
      </c>
      <c r="AC65" s="149">
        <f>AB65+AA65+Z65</f>
        <v>9</v>
      </c>
      <c r="AD65" s="148"/>
      <c r="AE65" s="148"/>
      <c r="AF65" s="148"/>
      <c r="AG65" s="149">
        <f>AF65+AE65+AD65</f>
        <v>0</v>
      </c>
      <c r="AH65" s="148"/>
      <c r="AI65" s="148"/>
      <c r="AJ65" s="148"/>
      <c r="AK65" s="149">
        <f>AJ65+AI65+AH65</f>
        <v>0</v>
      </c>
      <c r="AL65" s="359">
        <f>AK65+AG65+AC65+Y65+U65+Q65+M65</f>
        <v>14</v>
      </c>
    </row>
    <row r="66" spans="1:38" s="5" customFormat="1" ht="114.75" customHeight="1">
      <c r="A66" s="33" t="e">
        <f t="shared" si="2"/>
        <v>#REF!</v>
      </c>
      <c r="B66" s="33"/>
      <c r="C66" s="142" t="s">
        <v>45</v>
      </c>
      <c r="D66" s="33">
        <v>1980</v>
      </c>
      <c r="E66" s="589" t="s">
        <v>27</v>
      </c>
      <c r="F66" s="142" t="s">
        <v>1322</v>
      </c>
      <c r="G66" s="36" t="s">
        <v>1323</v>
      </c>
      <c r="H66" s="32" t="s">
        <v>47</v>
      </c>
      <c r="I66" s="46" t="s">
        <v>1324</v>
      </c>
      <c r="J66" s="349"/>
      <c r="K66" s="349"/>
      <c r="L66" s="349"/>
      <c r="M66" s="344">
        <f>L66+K66+J66</f>
        <v>0</v>
      </c>
      <c r="N66" s="349"/>
      <c r="O66" s="349"/>
      <c r="P66" s="349"/>
      <c r="Q66" s="149">
        <f>P66+O66+N66</f>
        <v>0</v>
      </c>
      <c r="R66" s="148"/>
      <c r="S66" s="148"/>
      <c r="T66" s="148"/>
      <c r="U66" s="149">
        <f>T66+S66+R66</f>
        <v>0</v>
      </c>
      <c r="V66" s="148"/>
      <c r="W66" s="148"/>
      <c r="X66" s="148"/>
      <c r="Y66" s="149">
        <f>X66+W66+V66</f>
        <v>0</v>
      </c>
      <c r="Z66" s="148"/>
      <c r="AA66" s="148"/>
      <c r="AB66" s="148"/>
      <c r="AC66" s="149">
        <f>AB66+AA66+Z66</f>
        <v>0</v>
      </c>
      <c r="AD66" s="148"/>
      <c r="AE66" s="148"/>
      <c r="AF66" s="148"/>
      <c r="AG66" s="149">
        <f>AF66+AE66+AD66</f>
        <v>0</v>
      </c>
      <c r="AH66" s="148"/>
      <c r="AI66" s="148"/>
      <c r="AJ66" s="148">
        <v>14</v>
      </c>
      <c r="AK66" s="149">
        <f>AJ66+AI66+AH66</f>
        <v>14</v>
      </c>
      <c r="AL66" s="359">
        <f>AK66+AG66+AC66+Y66+U66+Q66+M66</f>
        <v>14</v>
      </c>
    </row>
    <row r="67" spans="1:38" s="5" customFormat="1" ht="114.75" customHeight="1">
      <c r="A67" s="33" t="e">
        <f t="shared" si="2"/>
        <v>#REF!</v>
      </c>
      <c r="B67" s="33"/>
      <c r="C67" s="514" t="s">
        <v>277</v>
      </c>
      <c r="D67" s="275">
        <v>1971</v>
      </c>
      <c r="E67" s="275" t="s">
        <v>10</v>
      </c>
      <c r="F67" s="477" t="s">
        <v>278</v>
      </c>
      <c r="G67" s="36" t="s">
        <v>279</v>
      </c>
      <c r="H67" s="32" t="s">
        <v>96</v>
      </c>
      <c r="I67" s="116" t="s">
        <v>32</v>
      </c>
      <c r="J67" s="331">
        <v>0</v>
      </c>
      <c r="K67" s="331"/>
      <c r="L67" s="331">
        <v>14</v>
      </c>
      <c r="M67" s="344">
        <f>L67+K67+J67</f>
        <v>14</v>
      </c>
      <c r="N67" s="148"/>
      <c r="O67" s="148"/>
      <c r="P67" s="148"/>
      <c r="Q67" s="149">
        <f>P67+O67+N67</f>
        <v>0</v>
      </c>
      <c r="R67" s="148"/>
      <c r="S67" s="148"/>
      <c r="T67" s="148"/>
      <c r="U67" s="149">
        <f>T67+S67+R67</f>
        <v>0</v>
      </c>
      <c r="V67" s="148"/>
      <c r="W67" s="148"/>
      <c r="X67" s="148"/>
      <c r="Y67" s="149">
        <f>X67+W67+V67</f>
        <v>0</v>
      </c>
      <c r="Z67" s="148"/>
      <c r="AA67" s="148"/>
      <c r="AB67" s="148"/>
      <c r="AC67" s="149">
        <f>AB67+AA67+Z67</f>
        <v>0</v>
      </c>
      <c r="AD67" s="148"/>
      <c r="AE67" s="148"/>
      <c r="AF67" s="148"/>
      <c r="AG67" s="149">
        <f>AF67+AE67+AD67</f>
        <v>0</v>
      </c>
      <c r="AH67" s="148"/>
      <c r="AI67" s="148"/>
      <c r="AJ67" s="148"/>
      <c r="AK67" s="149">
        <f>AJ67+AI67+AH67</f>
        <v>0</v>
      </c>
      <c r="AL67" s="359">
        <f>AK67+AG67+AC67+Y67+U67+Q67+M67</f>
        <v>14</v>
      </c>
    </row>
    <row r="68" spans="1:38" s="5" customFormat="1" ht="114.75" customHeight="1">
      <c r="A68" s="33" t="e">
        <f t="shared" si="2"/>
        <v>#REF!</v>
      </c>
      <c r="B68" s="33"/>
      <c r="C68" s="514" t="s">
        <v>768</v>
      </c>
      <c r="D68" s="275">
        <v>1997</v>
      </c>
      <c r="E68" s="275" t="s">
        <v>29</v>
      </c>
      <c r="F68" s="514" t="s">
        <v>676</v>
      </c>
      <c r="G68" s="36" t="s">
        <v>677</v>
      </c>
      <c r="H68" s="32" t="s">
        <v>77</v>
      </c>
      <c r="I68" s="165" t="s">
        <v>51</v>
      </c>
      <c r="J68" s="146"/>
      <c r="K68" s="319"/>
      <c r="L68" s="319"/>
      <c r="M68" s="344">
        <f>L68+K68+J68</f>
        <v>0</v>
      </c>
      <c r="N68" s="145">
        <v>1</v>
      </c>
      <c r="O68" s="148">
        <v>12</v>
      </c>
      <c r="P68" s="148">
        <v>1</v>
      </c>
      <c r="Q68" s="149">
        <f>P68+O68+N68</f>
        <v>14</v>
      </c>
      <c r="R68" s="148"/>
      <c r="S68" s="148"/>
      <c r="T68" s="148"/>
      <c r="U68" s="149">
        <f>T68+S68+R68</f>
        <v>0</v>
      </c>
      <c r="V68" s="148"/>
      <c r="W68" s="148"/>
      <c r="X68" s="148"/>
      <c r="Y68" s="149">
        <f>X68+W68+V68</f>
        <v>0</v>
      </c>
      <c r="Z68" s="148"/>
      <c r="AA68" s="148"/>
      <c r="AB68" s="148"/>
      <c r="AC68" s="149">
        <f>AB68+AA68+Z68</f>
        <v>0</v>
      </c>
      <c r="AD68" s="148"/>
      <c r="AE68" s="148"/>
      <c r="AF68" s="148"/>
      <c r="AG68" s="149">
        <f>AF68+AE68+AD68</f>
        <v>0</v>
      </c>
      <c r="AH68" s="148"/>
      <c r="AI68" s="148"/>
      <c r="AJ68" s="148"/>
      <c r="AK68" s="149">
        <f>AJ68+AI68+AH68</f>
        <v>0</v>
      </c>
      <c r="AL68" s="359">
        <f>AK68+AG68+AC68+Y68+U68+Q68+M68</f>
        <v>14</v>
      </c>
    </row>
    <row r="69" spans="1:38" s="5" customFormat="1" ht="93" customHeight="1">
      <c r="A69" s="33" t="e">
        <f t="shared" si="2"/>
        <v>#REF!</v>
      </c>
      <c r="B69" s="33"/>
      <c r="C69" s="514" t="s">
        <v>55</v>
      </c>
      <c r="D69" s="275">
        <v>1980</v>
      </c>
      <c r="E69" s="275" t="s">
        <v>13</v>
      </c>
      <c r="F69" s="514" t="s">
        <v>212</v>
      </c>
      <c r="G69" s="36" t="s">
        <v>207</v>
      </c>
      <c r="H69" s="42" t="s">
        <v>133</v>
      </c>
      <c r="I69" s="42" t="s">
        <v>134</v>
      </c>
      <c r="J69" s="362">
        <v>0</v>
      </c>
      <c r="K69" s="331">
        <v>14</v>
      </c>
      <c r="L69" s="331"/>
      <c r="M69" s="344">
        <f>L69+K69+J69</f>
        <v>14</v>
      </c>
      <c r="N69" s="148"/>
      <c r="O69" s="148"/>
      <c r="P69" s="148"/>
      <c r="Q69" s="149">
        <f>P69+O69+N69</f>
        <v>0</v>
      </c>
      <c r="R69" s="148"/>
      <c r="S69" s="148"/>
      <c r="T69" s="148"/>
      <c r="U69" s="149">
        <f>T69+S69+R69</f>
        <v>0</v>
      </c>
      <c r="V69" s="148"/>
      <c r="W69" s="148"/>
      <c r="X69" s="148"/>
      <c r="Y69" s="149">
        <f>X69+W69+V69</f>
        <v>0</v>
      </c>
      <c r="Z69" s="148"/>
      <c r="AA69" s="148"/>
      <c r="AB69" s="148"/>
      <c r="AC69" s="149">
        <f>AB69+AA69+Z69</f>
        <v>0</v>
      </c>
      <c r="AD69" s="148"/>
      <c r="AE69" s="148"/>
      <c r="AF69" s="148"/>
      <c r="AG69" s="149">
        <f>AF69+AE69+AD69</f>
        <v>0</v>
      </c>
      <c r="AH69" s="148"/>
      <c r="AI69" s="148"/>
      <c r="AJ69" s="148"/>
      <c r="AK69" s="149">
        <f>AJ69+AI69+AH69</f>
        <v>0</v>
      </c>
      <c r="AL69" s="359">
        <f>AK69+AG69+AC69+Y69+U69+Q69+M69</f>
        <v>14</v>
      </c>
    </row>
    <row r="70" spans="1:38" s="5" customFormat="1" ht="66.75" customHeight="1">
      <c r="A70" s="33" t="e">
        <f t="shared" si="2"/>
        <v>#REF!</v>
      </c>
      <c r="B70" s="33"/>
      <c r="C70" s="46" t="s">
        <v>990</v>
      </c>
      <c r="D70" s="47">
        <v>1980</v>
      </c>
      <c r="E70" s="47" t="s">
        <v>10</v>
      </c>
      <c r="F70" s="46" t="s">
        <v>1281</v>
      </c>
      <c r="G70" s="36"/>
      <c r="H70" s="32" t="s">
        <v>992</v>
      </c>
      <c r="I70" s="38" t="s">
        <v>1282</v>
      </c>
      <c r="J70" s="146"/>
      <c r="K70" s="319"/>
      <c r="L70" s="319"/>
      <c r="M70" s="344">
        <f>L70+K70+J70</f>
        <v>0</v>
      </c>
      <c r="N70" s="145"/>
      <c r="O70" s="148"/>
      <c r="P70" s="148"/>
      <c r="Q70" s="149">
        <f>P70+O70+N70</f>
        <v>0</v>
      </c>
      <c r="R70" s="148"/>
      <c r="S70" s="148"/>
      <c r="T70" s="148"/>
      <c r="U70" s="149">
        <f>T70+S70+R70</f>
        <v>0</v>
      </c>
      <c r="V70" s="148"/>
      <c r="W70" s="148"/>
      <c r="X70" s="148"/>
      <c r="Y70" s="149">
        <f>X70+W70+V70</f>
        <v>0</v>
      </c>
      <c r="Z70" s="148"/>
      <c r="AA70" s="148"/>
      <c r="AB70" s="148"/>
      <c r="AC70" s="149">
        <f>AB70+AA70+Z70</f>
        <v>0</v>
      </c>
      <c r="AD70" s="148"/>
      <c r="AE70" s="148">
        <v>12</v>
      </c>
      <c r="AF70" s="148">
        <v>2</v>
      </c>
      <c r="AG70" s="149">
        <f>AF70+AE70+AD70</f>
        <v>14</v>
      </c>
      <c r="AH70" s="148"/>
      <c r="AI70" s="148"/>
      <c r="AJ70" s="148"/>
      <c r="AK70" s="149">
        <f>AJ70+AI70+AH70</f>
        <v>0</v>
      </c>
      <c r="AL70" s="359">
        <f>AK70+AG70+AC70+Y70+U70+Q70+M70</f>
        <v>14</v>
      </c>
    </row>
    <row r="71" spans="1:38" s="5" customFormat="1" ht="66.75" customHeight="1">
      <c r="A71" s="33" t="e">
        <f t="shared" si="2"/>
        <v>#REF!</v>
      </c>
      <c r="B71" s="33"/>
      <c r="C71" s="513" t="s">
        <v>498</v>
      </c>
      <c r="D71" s="474">
        <v>1968</v>
      </c>
      <c r="E71" s="474" t="s">
        <v>11</v>
      </c>
      <c r="F71" s="513" t="s">
        <v>870</v>
      </c>
      <c r="G71" s="156" t="s">
        <v>871</v>
      </c>
      <c r="H71" s="63" t="s">
        <v>501</v>
      </c>
      <c r="I71" s="304" t="s">
        <v>502</v>
      </c>
      <c r="J71" s="331"/>
      <c r="K71" s="331"/>
      <c r="L71" s="331"/>
      <c r="M71" s="344">
        <f>L71+K71+J71</f>
        <v>0</v>
      </c>
      <c r="N71" s="148"/>
      <c r="O71" s="148"/>
      <c r="P71" s="148"/>
      <c r="Q71" s="149">
        <f>P71+O71+N71</f>
        <v>0</v>
      </c>
      <c r="R71" s="148"/>
      <c r="S71" s="148">
        <v>10</v>
      </c>
      <c r="T71" s="148">
        <v>4</v>
      </c>
      <c r="U71" s="149">
        <f>T71+S71+R71</f>
        <v>14</v>
      </c>
      <c r="V71" s="148"/>
      <c r="W71" s="148"/>
      <c r="X71" s="148"/>
      <c r="Y71" s="149">
        <f>X71+W71+V71</f>
        <v>0</v>
      </c>
      <c r="Z71" s="148"/>
      <c r="AA71" s="148"/>
      <c r="AB71" s="148"/>
      <c r="AC71" s="149">
        <f>AB71+AA71+Z71</f>
        <v>0</v>
      </c>
      <c r="AD71" s="148"/>
      <c r="AE71" s="148"/>
      <c r="AF71" s="148"/>
      <c r="AG71" s="149">
        <f>AF71+AE71+AD71</f>
        <v>0</v>
      </c>
      <c r="AH71" s="148"/>
      <c r="AI71" s="148"/>
      <c r="AJ71" s="148"/>
      <c r="AK71" s="149">
        <f>AJ71+AI71+AH71</f>
        <v>0</v>
      </c>
      <c r="AL71" s="359">
        <f>AK71+AG71+AC71+Y71+U71+Q71+M71</f>
        <v>14</v>
      </c>
    </row>
    <row r="72" spans="1:38" s="5" customFormat="1" ht="66.75" customHeight="1">
      <c r="A72" s="33">
        <v>1</v>
      </c>
      <c r="B72" s="33"/>
      <c r="C72" s="513" t="s">
        <v>202</v>
      </c>
      <c r="D72" s="474">
        <v>1958</v>
      </c>
      <c r="E72" s="474" t="s">
        <v>27</v>
      </c>
      <c r="F72" s="513" t="s">
        <v>120</v>
      </c>
      <c r="G72" s="156" t="s">
        <v>893</v>
      </c>
      <c r="H72" s="63" t="s">
        <v>121</v>
      </c>
      <c r="I72" s="560" t="s">
        <v>122</v>
      </c>
      <c r="J72" s="332"/>
      <c r="K72" s="331">
        <v>13</v>
      </c>
      <c r="L72" s="331"/>
      <c r="M72" s="344">
        <f>L72+K72+J72</f>
        <v>13</v>
      </c>
      <c r="N72" s="148"/>
      <c r="O72" s="148"/>
      <c r="P72" s="148"/>
      <c r="Q72" s="149">
        <f>P72+O72+N72</f>
        <v>0</v>
      </c>
      <c r="R72" s="148"/>
      <c r="S72" s="148"/>
      <c r="T72" s="148"/>
      <c r="U72" s="149">
        <f>T72+S72+R72</f>
        <v>0</v>
      </c>
      <c r="V72" s="148"/>
      <c r="W72" s="148"/>
      <c r="X72" s="148"/>
      <c r="Y72" s="149">
        <f>X72+W72+V72</f>
        <v>0</v>
      </c>
      <c r="Z72" s="148"/>
      <c r="AA72" s="148"/>
      <c r="AB72" s="148"/>
      <c r="AC72" s="149">
        <f>AB72+AA72+Z72</f>
        <v>0</v>
      </c>
      <c r="AD72" s="148"/>
      <c r="AE72" s="148"/>
      <c r="AF72" s="148"/>
      <c r="AG72" s="149">
        <f>AF72+AE72+AD72</f>
        <v>0</v>
      </c>
      <c r="AH72" s="148"/>
      <c r="AI72" s="148"/>
      <c r="AJ72" s="148"/>
      <c r="AK72" s="149">
        <f>AJ72+AI72+AH72</f>
        <v>0</v>
      </c>
      <c r="AL72" s="359">
        <f>AK72+AG72+AC72+Y72+U72+Q72+M72</f>
        <v>13</v>
      </c>
    </row>
    <row r="73" spans="1:38" s="5" customFormat="1" ht="66.75" customHeight="1">
      <c r="A73" s="33">
        <f t="shared" ref="A73:A104" si="3">A72+1</f>
        <v>2</v>
      </c>
      <c r="B73" s="33"/>
      <c r="C73" s="513" t="s">
        <v>791</v>
      </c>
      <c r="D73" s="474">
        <v>1982</v>
      </c>
      <c r="E73" s="474" t="s">
        <v>10</v>
      </c>
      <c r="F73" s="513" t="s">
        <v>864</v>
      </c>
      <c r="G73" s="609" t="s">
        <v>865</v>
      </c>
      <c r="H73" s="63" t="s">
        <v>30</v>
      </c>
      <c r="I73" s="304" t="s">
        <v>14</v>
      </c>
      <c r="J73" s="331"/>
      <c r="K73" s="331"/>
      <c r="L73" s="331"/>
      <c r="M73" s="344">
        <f>L73+K73+J73</f>
        <v>0</v>
      </c>
      <c r="N73" s="148"/>
      <c r="O73" s="148"/>
      <c r="P73" s="148"/>
      <c r="Q73" s="149">
        <f>P73+O73+N73</f>
        <v>0</v>
      </c>
      <c r="R73" s="360">
        <v>5</v>
      </c>
      <c r="S73" s="148">
        <v>1</v>
      </c>
      <c r="T73" s="148">
        <v>7</v>
      </c>
      <c r="U73" s="149">
        <f>T73+S73+R73</f>
        <v>13</v>
      </c>
      <c r="V73" s="148"/>
      <c r="W73" s="148"/>
      <c r="X73" s="148"/>
      <c r="Y73" s="149">
        <f>X73+W73+V73</f>
        <v>0</v>
      </c>
      <c r="Z73" s="148"/>
      <c r="AA73" s="148"/>
      <c r="AB73" s="148"/>
      <c r="AC73" s="149">
        <f>AB73+AA73+Z73</f>
        <v>0</v>
      </c>
      <c r="AD73" s="148"/>
      <c r="AE73" s="148"/>
      <c r="AF73" s="148"/>
      <c r="AG73" s="149">
        <f>AF73+AE73+AD73</f>
        <v>0</v>
      </c>
      <c r="AH73" s="148"/>
      <c r="AI73" s="148"/>
      <c r="AJ73" s="148"/>
      <c r="AK73" s="149">
        <f>AJ73+AI73+AH73</f>
        <v>0</v>
      </c>
      <c r="AL73" s="359">
        <f>AK73+AG73+AC73+Y73+U73+Q73+M73</f>
        <v>13</v>
      </c>
    </row>
    <row r="74" spans="1:38" s="5" customFormat="1" ht="60.75" customHeight="1">
      <c r="A74" s="33">
        <f t="shared" si="3"/>
        <v>3</v>
      </c>
      <c r="B74" s="33"/>
      <c r="C74" s="46" t="s">
        <v>372</v>
      </c>
      <c r="D74" s="47">
        <v>1970</v>
      </c>
      <c r="E74" s="47" t="s">
        <v>11</v>
      </c>
      <c r="F74" s="46" t="s">
        <v>349</v>
      </c>
      <c r="G74" s="36" t="s">
        <v>305</v>
      </c>
      <c r="H74" s="32" t="s">
        <v>249</v>
      </c>
      <c r="I74" s="116" t="s">
        <v>153</v>
      </c>
      <c r="J74" s="331"/>
      <c r="K74" s="331"/>
      <c r="L74" s="331"/>
      <c r="M74" s="344">
        <f>L74+K74+J74</f>
        <v>0</v>
      </c>
      <c r="N74" s="148"/>
      <c r="O74" s="148"/>
      <c r="P74" s="148"/>
      <c r="Q74" s="149">
        <f>P74+O74+N74</f>
        <v>0</v>
      </c>
      <c r="R74" s="148"/>
      <c r="S74" s="148"/>
      <c r="T74" s="148"/>
      <c r="U74" s="149">
        <f>T74+S74+R74</f>
        <v>0</v>
      </c>
      <c r="V74" s="148"/>
      <c r="W74" s="148"/>
      <c r="X74" s="148"/>
      <c r="Y74" s="149">
        <f>X74+W74+V74</f>
        <v>0</v>
      </c>
      <c r="Z74" s="148"/>
      <c r="AA74" s="148"/>
      <c r="AB74" s="148"/>
      <c r="AC74" s="149">
        <f>AB74+AA74+Z74</f>
        <v>0</v>
      </c>
      <c r="AD74" s="148"/>
      <c r="AE74" s="148"/>
      <c r="AF74" s="148">
        <v>13</v>
      </c>
      <c r="AG74" s="149">
        <f>AF74+AE74+AD74</f>
        <v>13</v>
      </c>
      <c r="AH74" s="148"/>
      <c r="AI74" s="148"/>
      <c r="AJ74" s="148"/>
      <c r="AK74" s="149">
        <f>AJ74+AI74+AH74</f>
        <v>0</v>
      </c>
      <c r="AL74" s="359">
        <f>AK74+AG74+AC74+Y74+U74+Q74+M74</f>
        <v>13</v>
      </c>
    </row>
    <row r="75" spans="1:38" s="5" customFormat="1" ht="78.75" customHeight="1">
      <c r="A75" s="33">
        <f t="shared" si="3"/>
        <v>4</v>
      </c>
      <c r="B75" s="33"/>
      <c r="C75" s="514" t="s">
        <v>773</v>
      </c>
      <c r="D75" s="275">
        <v>1980</v>
      </c>
      <c r="E75" s="275" t="s">
        <v>27</v>
      </c>
      <c r="F75" s="514" t="s">
        <v>774</v>
      </c>
      <c r="G75" s="36" t="s">
        <v>775</v>
      </c>
      <c r="H75" s="32" t="s">
        <v>47</v>
      </c>
      <c r="I75" s="116" t="s">
        <v>636</v>
      </c>
      <c r="J75" s="146"/>
      <c r="K75" s="319"/>
      <c r="L75" s="319"/>
      <c r="M75" s="344">
        <f>L75+K75+J75</f>
        <v>0</v>
      </c>
      <c r="N75" s="145"/>
      <c r="O75" s="148">
        <v>13</v>
      </c>
      <c r="P75" s="148"/>
      <c r="Q75" s="149">
        <f>P75+O75+N75</f>
        <v>13</v>
      </c>
      <c r="R75" s="148"/>
      <c r="S75" s="148"/>
      <c r="T75" s="148"/>
      <c r="U75" s="149">
        <f>T75+S75+R75</f>
        <v>0</v>
      </c>
      <c r="V75" s="148"/>
      <c r="W75" s="148"/>
      <c r="X75" s="148"/>
      <c r="Y75" s="149">
        <f>X75+W75+V75</f>
        <v>0</v>
      </c>
      <c r="Z75" s="148"/>
      <c r="AA75" s="148"/>
      <c r="AB75" s="148"/>
      <c r="AC75" s="149">
        <f>AB75+AA75+Z75</f>
        <v>0</v>
      </c>
      <c r="AD75" s="148"/>
      <c r="AE75" s="148"/>
      <c r="AF75" s="148"/>
      <c r="AG75" s="149">
        <f>AF75+AE75+AD75</f>
        <v>0</v>
      </c>
      <c r="AH75" s="148"/>
      <c r="AI75" s="148"/>
      <c r="AJ75" s="148"/>
      <c r="AK75" s="149">
        <f>AJ75+AI75+AH75</f>
        <v>0</v>
      </c>
      <c r="AL75" s="359">
        <f>AK75+AG75+AC75+Y75+U75+Q75+M75</f>
        <v>13</v>
      </c>
    </row>
    <row r="76" spans="1:38" s="5" customFormat="1" ht="68.25" customHeight="1">
      <c r="A76" s="33">
        <f t="shared" si="3"/>
        <v>5</v>
      </c>
      <c r="B76" s="33"/>
      <c r="C76" s="515" t="s">
        <v>331</v>
      </c>
      <c r="D76" s="487">
        <v>1986</v>
      </c>
      <c r="E76" s="487" t="s">
        <v>42</v>
      </c>
      <c r="F76" s="515" t="s">
        <v>63</v>
      </c>
      <c r="G76" s="134" t="s">
        <v>64</v>
      </c>
      <c r="H76" s="166" t="s">
        <v>179</v>
      </c>
      <c r="I76" s="42" t="s">
        <v>65</v>
      </c>
      <c r="J76" s="331">
        <v>13</v>
      </c>
      <c r="K76" s="331"/>
      <c r="L76" s="331"/>
      <c r="M76" s="344">
        <f>L76+K76+J76</f>
        <v>13</v>
      </c>
      <c r="N76" s="148"/>
      <c r="O76" s="148"/>
      <c r="P76" s="148"/>
      <c r="Q76" s="149">
        <f>P76+O76+N76</f>
        <v>0</v>
      </c>
      <c r="R76" s="148"/>
      <c r="S76" s="148"/>
      <c r="T76" s="148"/>
      <c r="U76" s="149">
        <f>T76+S76+R76</f>
        <v>0</v>
      </c>
      <c r="V76" s="148"/>
      <c r="W76" s="148"/>
      <c r="X76" s="148"/>
      <c r="Y76" s="149">
        <f>X76+W76+V76</f>
        <v>0</v>
      </c>
      <c r="Z76" s="148"/>
      <c r="AA76" s="148"/>
      <c r="AB76" s="148"/>
      <c r="AC76" s="149">
        <f>AB76+AA76+Z76</f>
        <v>0</v>
      </c>
      <c r="AD76" s="148"/>
      <c r="AE76" s="148"/>
      <c r="AF76" s="148"/>
      <c r="AG76" s="149">
        <f>AF76+AE76+AD76</f>
        <v>0</v>
      </c>
      <c r="AH76" s="148"/>
      <c r="AI76" s="148"/>
      <c r="AJ76" s="148"/>
      <c r="AK76" s="149">
        <f>AJ76+AI76+AH76</f>
        <v>0</v>
      </c>
      <c r="AL76" s="359">
        <f>AK76+AG76+AC76+Y76+U76+Q76+M76</f>
        <v>13</v>
      </c>
    </row>
    <row r="77" spans="1:38" s="5" customFormat="1" ht="59.25" customHeight="1">
      <c r="A77" s="33">
        <f t="shared" si="3"/>
        <v>6</v>
      </c>
      <c r="B77" s="33"/>
      <c r="C77" s="142" t="s">
        <v>45</v>
      </c>
      <c r="D77" s="33">
        <v>1980</v>
      </c>
      <c r="E77" s="589" t="s">
        <v>27</v>
      </c>
      <c r="F77" s="142" t="s">
        <v>1343</v>
      </c>
      <c r="G77" s="36" t="s">
        <v>1344</v>
      </c>
      <c r="H77" s="32" t="s">
        <v>47</v>
      </c>
      <c r="I77" s="46" t="s">
        <v>1324</v>
      </c>
      <c r="J77" s="331"/>
      <c r="K77" s="331"/>
      <c r="L77" s="331"/>
      <c r="M77" s="344">
        <f>L77+K77+J77</f>
        <v>0</v>
      </c>
      <c r="N77" s="148"/>
      <c r="O77" s="148"/>
      <c r="P77" s="148"/>
      <c r="Q77" s="149">
        <f>P77+O77+N77</f>
        <v>0</v>
      </c>
      <c r="R77" s="148"/>
      <c r="S77" s="148"/>
      <c r="T77" s="148"/>
      <c r="U77" s="149">
        <f>T77+S77+R77</f>
        <v>0</v>
      </c>
      <c r="V77" s="148"/>
      <c r="W77" s="148"/>
      <c r="X77" s="148"/>
      <c r="Y77" s="149">
        <f>X77+W77+V77</f>
        <v>0</v>
      </c>
      <c r="Z77" s="148"/>
      <c r="AA77" s="148"/>
      <c r="AB77" s="148"/>
      <c r="AC77" s="149">
        <f>AB77+AA77+Z77</f>
        <v>0</v>
      </c>
      <c r="AD77" s="148"/>
      <c r="AE77" s="148"/>
      <c r="AF77" s="148"/>
      <c r="AG77" s="149">
        <f>AF77+AE77+AD77</f>
        <v>0</v>
      </c>
      <c r="AH77" s="148">
        <v>6</v>
      </c>
      <c r="AI77" s="148">
        <v>5</v>
      </c>
      <c r="AJ77" s="148">
        <v>1</v>
      </c>
      <c r="AK77" s="149">
        <f>AJ77+AI77+AH77</f>
        <v>12</v>
      </c>
      <c r="AL77" s="359">
        <f>AK77+AG77+AC77+Y77+U77+Q77+M77</f>
        <v>12</v>
      </c>
    </row>
    <row r="78" spans="1:38" s="5" customFormat="1" ht="63.75" customHeight="1">
      <c r="A78" s="33">
        <f t="shared" si="3"/>
        <v>7</v>
      </c>
      <c r="B78" s="33"/>
      <c r="C78" s="46" t="s">
        <v>1235</v>
      </c>
      <c r="D78" s="47">
        <v>1985</v>
      </c>
      <c r="E78" s="47" t="s">
        <v>15</v>
      </c>
      <c r="F78" s="46" t="s">
        <v>1236</v>
      </c>
      <c r="G78" s="36" t="s">
        <v>1237</v>
      </c>
      <c r="H78" s="32" t="s">
        <v>1238</v>
      </c>
      <c r="I78" s="32" t="s">
        <v>14</v>
      </c>
      <c r="J78" s="331"/>
      <c r="K78" s="331"/>
      <c r="L78" s="331"/>
      <c r="M78" s="344"/>
      <c r="N78" s="148"/>
      <c r="O78" s="148"/>
      <c r="P78" s="148"/>
      <c r="Q78" s="149">
        <f>P78+O78+N78</f>
        <v>0</v>
      </c>
      <c r="R78" s="148"/>
      <c r="S78" s="148"/>
      <c r="T78" s="148"/>
      <c r="U78" s="149"/>
      <c r="V78" s="148"/>
      <c r="W78" s="148"/>
      <c r="X78" s="148"/>
      <c r="Y78" s="149"/>
      <c r="Z78" s="148"/>
      <c r="AA78" s="148"/>
      <c r="AB78" s="148"/>
      <c r="AC78" s="149"/>
      <c r="AD78" s="148"/>
      <c r="AE78" s="148">
        <v>1</v>
      </c>
      <c r="AF78" s="148">
        <v>11</v>
      </c>
      <c r="AG78" s="149">
        <f>AF78+AE78+AD78</f>
        <v>12</v>
      </c>
      <c r="AH78" s="148"/>
      <c r="AI78" s="148"/>
      <c r="AJ78" s="148"/>
      <c r="AK78" s="149">
        <f>AJ78+AI78+AH78</f>
        <v>0</v>
      </c>
      <c r="AL78" s="359">
        <f>AK78+AG78+AC78+Y78+U78+Q78+M78</f>
        <v>12</v>
      </c>
    </row>
    <row r="79" spans="1:38" s="5" customFormat="1" ht="63.75" customHeight="1">
      <c r="A79" s="33">
        <f t="shared" si="3"/>
        <v>8</v>
      </c>
      <c r="B79" s="33"/>
      <c r="C79" s="46" t="s">
        <v>1187</v>
      </c>
      <c r="D79" s="47">
        <v>1992</v>
      </c>
      <c r="E79" s="47" t="s">
        <v>29</v>
      </c>
      <c r="F79" s="46" t="s">
        <v>1188</v>
      </c>
      <c r="G79" s="36" t="s">
        <v>1189</v>
      </c>
      <c r="H79" s="36" t="s">
        <v>1182</v>
      </c>
      <c r="I79" s="36" t="s">
        <v>1183</v>
      </c>
      <c r="J79" s="331"/>
      <c r="K79" s="331"/>
      <c r="L79" s="331"/>
      <c r="M79" s="344">
        <f>L79+K79+J79</f>
        <v>0</v>
      </c>
      <c r="N79" s="148"/>
      <c r="O79" s="148"/>
      <c r="P79" s="148"/>
      <c r="Q79" s="149">
        <f>P79+O79+N79</f>
        <v>0</v>
      </c>
      <c r="R79" s="360"/>
      <c r="S79" s="148"/>
      <c r="T79" s="148"/>
      <c r="U79" s="149">
        <f>T79+S79+R79</f>
        <v>0</v>
      </c>
      <c r="V79" s="148"/>
      <c r="W79" s="148"/>
      <c r="X79" s="148"/>
      <c r="Y79" s="149">
        <f>X79+W79+V79</f>
        <v>0</v>
      </c>
      <c r="Z79" s="148">
        <v>1</v>
      </c>
      <c r="AA79" s="148">
        <v>6</v>
      </c>
      <c r="AB79" s="148">
        <v>5</v>
      </c>
      <c r="AC79" s="149">
        <f>AB79+AA79+Z79</f>
        <v>12</v>
      </c>
      <c r="AD79" s="148"/>
      <c r="AE79" s="148"/>
      <c r="AF79" s="148"/>
      <c r="AG79" s="149">
        <f>AF79+AE79+AD79</f>
        <v>0</v>
      </c>
      <c r="AH79" s="148"/>
      <c r="AI79" s="148"/>
      <c r="AJ79" s="148"/>
      <c r="AK79" s="149">
        <f>AJ79+AI79+AH79</f>
        <v>0</v>
      </c>
      <c r="AL79" s="359">
        <f>AK79+AG79+AC79+Y79+U79+Q79+M79</f>
        <v>12</v>
      </c>
    </row>
    <row r="80" spans="1:38" s="5" customFormat="1" ht="63.75" customHeight="1">
      <c r="A80" s="33">
        <f t="shared" si="3"/>
        <v>9</v>
      </c>
      <c r="B80" s="33"/>
      <c r="C80" s="142" t="s">
        <v>1338</v>
      </c>
      <c r="D80" s="33">
        <v>1985</v>
      </c>
      <c r="E80" s="589" t="s">
        <v>27</v>
      </c>
      <c r="F80" s="142" t="s">
        <v>1302</v>
      </c>
      <c r="G80" s="36" t="s">
        <v>1339</v>
      </c>
      <c r="H80" s="32" t="s">
        <v>1340</v>
      </c>
      <c r="I80" s="46" t="s">
        <v>153</v>
      </c>
      <c r="J80" s="146"/>
      <c r="K80" s="319"/>
      <c r="L80" s="319"/>
      <c r="M80" s="344">
        <f>L80+K80+J80</f>
        <v>0</v>
      </c>
      <c r="N80" s="145"/>
      <c r="O80" s="148"/>
      <c r="P80" s="148"/>
      <c r="Q80" s="149">
        <f>P80+O80+N80</f>
        <v>0</v>
      </c>
      <c r="R80" s="148"/>
      <c r="S80" s="148"/>
      <c r="T80" s="148"/>
      <c r="U80" s="149">
        <f>T80+S80+R80</f>
        <v>0</v>
      </c>
      <c r="V80" s="148"/>
      <c r="W80" s="148"/>
      <c r="X80" s="148"/>
      <c r="Y80" s="149">
        <f>X80+W80+V80</f>
        <v>0</v>
      </c>
      <c r="Z80" s="148"/>
      <c r="AA80" s="148"/>
      <c r="AB80" s="148"/>
      <c r="AC80" s="149">
        <f>AB80+AA80+Z80</f>
        <v>0</v>
      </c>
      <c r="AD80" s="148"/>
      <c r="AE80" s="148"/>
      <c r="AF80" s="148"/>
      <c r="AG80" s="149">
        <f>AF80+AE80+AD80</f>
        <v>0</v>
      </c>
      <c r="AH80" s="148"/>
      <c r="AI80" s="148">
        <v>9</v>
      </c>
      <c r="AJ80" s="148">
        <v>3</v>
      </c>
      <c r="AK80" s="149">
        <f>AJ80+AI80+AH80</f>
        <v>12</v>
      </c>
      <c r="AL80" s="359">
        <f>AK80+AG80+AC80+Y80+U80+Q80+M80</f>
        <v>12</v>
      </c>
    </row>
    <row r="81" spans="1:38" s="5" customFormat="1" ht="85.5" customHeight="1">
      <c r="A81" s="33">
        <f t="shared" si="3"/>
        <v>10</v>
      </c>
      <c r="B81" s="33"/>
      <c r="C81" s="527" t="s">
        <v>1221</v>
      </c>
      <c r="D81" s="404">
        <v>1964</v>
      </c>
      <c r="E81" s="404" t="s">
        <v>11</v>
      </c>
      <c r="F81" s="522" t="s">
        <v>1222</v>
      </c>
      <c r="G81" s="599" t="s">
        <v>1223</v>
      </c>
      <c r="H81" s="397" t="s">
        <v>1224</v>
      </c>
      <c r="I81" s="396" t="s">
        <v>14</v>
      </c>
      <c r="J81" s="332"/>
      <c r="K81" s="331"/>
      <c r="L81" s="331"/>
      <c r="M81" s="344">
        <f>L81+K81+J81</f>
        <v>0</v>
      </c>
      <c r="N81" s="148"/>
      <c r="O81" s="148"/>
      <c r="P81" s="148"/>
      <c r="Q81" s="149">
        <f>P81+O81+N81</f>
        <v>0</v>
      </c>
      <c r="R81" s="148"/>
      <c r="S81" s="148"/>
      <c r="T81" s="148"/>
      <c r="U81" s="149"/>
      <c r="V81" s="148"/>
      <c r="W81" s="148"/>
      <c r="X81" s="148"/>
      <c r="Y81" s="149"/>
      <c r="Z81" s="148"/>
      <c r="AA81" s="148"/>
      <c r="AB81" s="148"/>
      <c r="AC81" s="149"/>
      <c r="AD81" s="148">
        <v>12</v>
      </c>
      <c r="AE81" s="148"/>
      <c r="AF81" s="148"/>
      <c r="AG81" s="149">
        <f>AF81+AE81+AD81</f>
        <v>12</v>
      </c>
      <c r="AH81" s="148"/>
      <c r="AI81" s="148"/>
      <c r="AJ81" s="148"/>
      <c r="AK81" s="149">
        <f>AJ81+AI81+AH81</f>
        <v>0</v>
      </c>
      <c r="AL81" s="359">
        <f>AK81+AG81+AC81+Y81+U81+Q81+M81</f>
        <v>12</v>
      </c>
    </row>
    <row r="82" spans="1:38" s="5" customFormat="1" ht="96" customHeight="1">
      <c r="A82" s="33">
        <f t="shared" si="3"/>
        <v>11</v>
      </c>
      <c r="B82" s="33"/>
      <c r="C82" s="46" t="s">
        <v>59</v>
      </c>
      <c r="D82" s="47"/>
      <c r="E82" s="47" t="s">
        <v>13</v>
      </c>
      <c r="F82" s="196" t="s">
        <v>233</v>
      </c>
      <c r="G82" s="36" t="s">
        <v>381</v>
      </c>
      <c r="H82" s="36" t="s">
        <v>164</v>
      </c>
      <c r="I82" s="135" t="s">
        <v>661</v>
      </c>
      <c r="J82" s="362"/>
      <c r="K82" s="331"/>
      <c r="L82" s="331"/>
      <c r="M82" s="344"/>
      <c r="N82" s="148"/>
      <c r="O82" s="148"/>
      <c r="P82" s="148"/>
      <c r="Q82" s="149">
        <f>P82+O82+N82</f>
        <v>0</v>
      </c>
      <c r="R82" s="148"/>
      <c r="S82" s="148"/>
      <c r="T82" s="148"/>
      <c r="U82" s="149"/>
      <c r="V82" s="148"/>
      <c r="W82" s="148"/>
      <c r="X82" s="148"/>
      <c r="Y82" s="149"/>
      <c r="Z82" s="148"/>
      <c r="AA82" s="148"/>
      <c r="AB82" s="148"/>
      <c r="AC82" s="149"/>
      <c r="AD82" s="148">
        <v>11</v>
      </c>
      <c r="AE82" s="148">
        <v>1</v>
      </c>
      <c r="AF82" s="148"/>
      <c r="AG82" s="149">
        <f>AF82+AE82+AD82</f>
        <v>12</v>
      </c>
      <c r="AH82" s="148"/>
      <c r="AI82" s="148"/>
      <c r="AJ82" s="148"/>
      <c r="AK82" s="149">
        <f>AJ82+AI82+AH82</f>
        <v>0</v>
      </c>
      <c r="AL82" s="359">
        <f>AK82+AG82+AC82+Y82+U82+Q82+M82</f>
        <v>12</v>
      </c>
    </row>
    <row r="83" spans="1:38" s="5" customFormat="1" ht="105" customHeight="1">
      <c r="A83" s="33">
        <f t="shared" si="3"/>
        <v>12</v>
      </c>
      <c r="B83" s="33"/>
      <c r="C83" s="514" t="s">
        <v>863</v>
      </c>
      <c r="D83" s="275">
        <v>1986</v>
      </c>
      <c r="E83" s="275" t="s">
        <v>10</v>
      </c>
      <c r="F83" s="477" t="s">
        <v>866</v>
      </c>
      <c r="G83" s="312" t="s">
        <v>489</v>
      </c>
      <c r="H83" s="32" t="s">
        <v>195</v>
      </c>
      <c r="I83" s="116" t="s">
        <v>14</v>
      </c>
      <c r="J83" s="331"/>
      <c r="K83" s="331"/>
      <c r="L83" s="331"/>
      <c r="M83" s="344">
        <f>L83+K83+J83</f>
        <v>0</v>
      </c>
      <c r="N83" s="148"/>
      <c r="O83" s="148"/>
      <c r="P83" s="148"/>
      <c r="Q83" s="149">
        <f>P83+O83+N83</f>
        <v>0</v>
      </c>
      <c r="R83" s="148"/>
      <c r="S83" s="148">
        <v>4</v>
      </c>
      <c r="T83" s="148">
        <v>8</v>
      </c>
      <c r="U83" s="149">
        <f>T83+S83+R83</f>
        <v>12</v>
      </c>
      <c r="V83" s="148"/>
      <c r="W83" s="148"/>
      <c r="X83" s="148"/>
      <c r="Y83" s="149">
        <f>X83+W83+V83</f>
        <v>0</v>
      </c>
      <c r="Z83" s="148"/>
      <c r="AA83" s="148"/>
      <c r="AB83" s="148"/>
      <c r="AC83" s="149">
        <f>AB83+AA83+Z83</f>
        <v>0</v>
      </c>
      <c r="AD83" s="148"/>
      <c r="AE83" s="148"/>
      <c r="AF83" s="148"/>
      <c r="AG83" s="149">
        <f>AF83+AE83+AD83</f>
        <v>0</v>
      </c>
      <c r="AH83" s="148"/>
      <c r="AI83" s="148"/>
      <c r="AJ83" s="148"/>
      <c r="AK83" s="149">
        <f>AJ83+AI83+AH83</f>
        <v>0</v>
      </c>
      <c r="AL83" s="359">
        <f>AK83+AG83+AC83+Y83+U83+Q83+M83</f>
        <v>12</v>
      </c>
    </row>
    <row r="84" spans="1:38" s="5" customFormat="1" ht="81.75" customHeight="1">
      <c r="A84" s="33">
        <f t="shared" si="3"/>
        <v>13</v>
      </c>
      <c r="B84" s="33"/>
      <c r="C84" s="514" t="s">
        <v>739</v>
      </c>
      <c r="D84" s="275">
        <v>1966</v>
      </c>
      <c r="E84" s="275" t="s">
        <v>11</v>
      </c>
      <c r="F84" s="514" t="s">
        <v>740</v>
      </c>
      <c r="G84" s="36" t="s">
        <v>741</v>
      </c>
      <c r="H84" s="32" t="s">
        <v>480</v>
      </c>
      <c r="I84" s="165" t="s">
        <v>14</v>
      </c>
      <c r="J84" s="331"/>
      <c r="K84" s="331"/>
      <c r="L84" s="331"/>
      <c r="M84" s="344">
        <f>L84+K84+J84</f>
        <v>0</v>
      </c>
      <c r="N84" s="148">
        <v>12</v>
      </c>
      <c r="O84" s="148"/>
      <c r="P84" s="148"/>
      <c r="Q84" s="149">
        <f>P84+O84+N84</f>
        <v>12</v>
      </c>
      <c r="R84" s="148"/>
      <c r="S84" s="148"/>
      <c r="T84" s="148"/>
      <c r="U84" s="149">
        <f>T84+S84+R84</f>
        <v>0</v>
      </c>
      <c r="V84" s="148"/>
      <c r="W84" s="148"/>
      <c r="X84" s="148"/>
      <c r="Y84" s="149">
        <f>X84+W84+V84</f>
        <v>0</v>
      </c>
      <c r="Z84" s="148"/>
      <c r="AA84" s="148"/>
      <c r="AB84" s="148"/>
      <c r="AC84" s="149">
        <f>AB84+AA84+Z84</f>
        <v>0</v>
      </c>
      <c r="AD84" s="148"/>
      <c r="AE84" s="148"/>
      <c r="AF84" s="148"/>
      <c r="AG84" s="149">
        <f>AF84+AE84+AD84</f>
        <v>0</v>
      </c>
      <c r="AH84" s="148"/>
      <c r="AI84" s="148"/>
      <c r="AJ84" s="148"/>
      <c r="AK84" s="149">
        <f>AJ84+AI84+AH84</f>
        <v>0</v>
      </c>
      <c r="AL84" s="359">
        <f>AK84+AG84+AC84+Y84+U84+Q84+M84</f>
        <v>12</v>
      </c>
    </row>
    <row r="85" spans="1:38" s="5" customFormat="1" ht="93.75" customHeight="1">
      <c r="A85" s="33">
        <f t="shared" si="3"/>
        <v>14</v>
      </c>
      <c r="B85" s="33"/>
      <c r="C85" s="514" t="s">
        <v>141</v>
      </c>
      <c r="D85" s="275">
        <v>1997</v>
      </c>
      <c r="E85" s="275" t="s">
        <v>29</v>
      </c>
      <c r="F85" s="514" t="s">
        <v>175</v>
      </c>
      <c r="G85" s="56" t="s">
        <v>148</v>
      </c>
      <c r="H85" s="42" t="s">
        <v>179</v>
      </c>
      <c r="I85" s="42" t="s">
        <v>65</v>
      </c>
      <c r="J85" s="331">
        <v>12</v>
      </c>
      <c r="K85" s="331"/>
      <c r="L85" s="331"/>
      <c r="M85" s="344">
        <f>L85+K85+J85</f>
        <v>12</v>
      </c>
      <c r="N85" s="148"/>
      <c r="O85" s="148"/>
      <c r="P85" s="148"/>
      <c r="Q85" s="149">
        <f>P85+O85+N85</f>
        <v>0</v>
      </c>
      <c r="R85" s="148"/>
      <c r="S85" s="148"/>
      <c r="T85" s="148"/>
      <c r="U85" s="149">
        <f>T85+S85+R85</f>
        <v>0</v>
      </c>
      <c r="V85" s="148"/>
      <c r="W85" s="148"/>
      <c r="X85" s="148"/>
      <c r="Y85" s="149">
        <f>X85+W85+V85</f>
        <v>0</v>
      </c>
      <c r="Z85" s="148"/>
      <c r="AA85" s="148"/>
      <c r="AB85" s="148"/>
      <c r="AC85" s="149">
        <f>AB85+AA85+Z85</f>
        <v>0</v>
      </c>
      <c r="AD85" s="148"/>
      <c r="AE85" s="148"/>
      <c r="AF85" s="148"/>
      <c r="AG85" s="149">
        <f>AF85+AE85+AD85</f>
        <v>0</v>
      </c>
      <c r="AH85" s="148"/>
      <c r="AI85" s="148"/>
      <c r="AJ85" s="148"/>
      <c r="AK85" s="149">
        <f>AJ85+AI85+AH85</f>
        <v>0</v>
      </c>
      <c r="AL85" s="359">
        <f>AK85+AG85+AC85+Y85+U85+Q85+M85</f>
        <v>12</v>
      </c>
    </row>
    <row r="86" spans="1:38" s="5" customFormat="1" ht="114" customHeight="1">
      <c r="A86" s="33">
        <f t="shared" si="3"/>
        <v>15</v>
      </c>
      <c r="B86" s="33"/>
      <c r="C86" s="46" t="s">
        <v>1284</v>
      </c>
      <c r="D86" s="33">
        <v>1980</v>
      </c>
      <c r="E86" s="40" t="s">
        <v>10</v>
      </c>
      <c r="F86" s="32" t="s">
        <v>1349</v>
      </c>
      <c r="G86" s="36"/>
      <c r="H86" s="34" t="s">
        <v>1264</v>
      </c>
      <c r="I86" s="34" t="s">
        <v>14</v>
      </c>
      <c r="J86" s="331"/>
      <c r="K86" s="331"/>
      <c r="L86" s="331"/>
      <c r="M86" s="344">
        <f>L86+K86+J86</f>
        <v>0</v>
      </c>
      <c r="N86" s="148"/>
      <c r="O86" s="148"/>
      <c r="P86" s="148"/>
      <c r="Q86" s="149">
        <f>P86+O86+N86</f>
        <v>0</v>
      </c>
      <c r="R86" s="148"/>
      <c r="S86" s="148"/>
      <c r="T86" s="148"/>
      <c r="U86" s="149">
        <f>T86+S86+R86</f>
        <v>0</v>
      </c>
      <c r="V86" s="148"/>
      <c r="W86" s="148"/>
      <c r="X86" s="148"/>
      <c r="Y86" s="149">
        <f>X86+W86+V86</f>
        <v>0</v>
      </c>
      <c r="Z86" s="148"/>
      <c r="AA86" s="148"/>
      <c r="AB86" s="148"/>
      <c r="AC86" s="149">
        <f>AB86+AA86+Z86</f>
        <v>0</v>
      </c>
      <c r="AD86" s="148"/>
      <c r="AE86" s="148"/>
      <c r="AF86" s="148"/>
      <c r="AG86" s="149">
        <f>AF86+AE86+AD86</f>
        <v>0</v>
      </c>
      <c r="AH86" s="148"/>
      <c r="AI86" s="148">
        <v>12</v>
      </c>
      <c r="AJ86" s="148"/>
      <c r="AK86" s="149">
        <f>AJ86+AI86+AH86</f>
        <v>12</v>
      </c>
      <c r="AL86" s="359">
        <f>AK86+AG86+AC86+Y86+U86+Q86+M86</f>
        <v>12</v>
      </c>
    </row>
    <row r="87" spans="1:38" s="5" customFormat="1" ht="114" customHeight="1">
      <c r="A87" s="33">
        <f t="shared" si="3"/>
        <v>16</v>
      </c>
      <c r="B87" s="33"/>
      <c r="C87" s="46" t="s">
        <v>964</v>
      </c>
      <c r="D87" s="47">
        <v>1967</v>
      </c>
      <c r="E87" s="47" t="s">
        <v>935</v>
      </c>
      <c r="F87" s="46" t="s">
        <v>965</v>
      </c>
      <c r="G87" s="36" t="s">
        <v>1071</v>
      </c>
      <c r="H87" s="36" t="s">
        <v>30</v>
      </c>
      <c r="I87" s="121" t="s">
        <v>966</v>
      </c>
      <c r="J87" s="362"/>
      <c r="K87" s="331"/>
      <c r="L87" s="331"/>
      <c r="M87" s="344">
        <f>L87+K87+J87</f>
        <v>0</v>
      </c>
      <c r="N87" s="148"/>
      <c r="O87" s="148"/>
      <c r="P87" s="148"/>
      <c r="Q87" s="149">
        <f>P87+O87+N87</f>
        <v>0</v>
      </c>
      <c r="R87" s="148"/>
      <c r="S87" s="148"/>
      <c r="T87" s="148"/>
      <c r="U87" s="149">
        <f>T87+S87+R87</f>
        <v>0</v>
      </c>
      <c r="V87" s="148"/>
      <c r="W87" s="148"/>
      <c r="X87" s="148"/>
      <c r="Y87" s="149">
        <f>X87+W87+V87</f>
        <v>0</v>
      </c>
      <c r="Z87" s="148">
        <v>1</v>
      </c>
      <c r="AA87" s="148">
        <v>10</v>
      </c>
      <c r="AB87" s="148"/>
      <c r="AC87" s="149">
        <f>AB87+AA87+Z87</f>
        <v>11</v>
      </c>
      <c r="AD87" s="148"/>
      <c r="AE87" s="148"/>
      <c r="AF87" s="148"/>
      <c r="AG87" s="149">
        <f>AF87+AE87+AD87</f>
        <v>0</v>
      </c>
      <c r="AH87" s="148"/>
      <c r="AI87" s="148"/>
      <c r="AJ87" s="148"/>
      <c r="AK87" s="149">
        <f>AJ87+AI87+AH87</f>
        <v>0</v>
      </c>
      <c r="AL87" s="359">
        <f>AK87+AG87+AC87+Y87+U87+Q87+M87</f>
        <v>11</v>
      </c>
    </row>
    <row r="88" spans="1:38" s="5" customFormat="1" ht="114" customHeight="1">
      <c r="A88" s="33">
        <f t="shared" si="3"/>
        <v>17</v>
      </c>
      <c r="B88" s="33"/>
      <c r="C88" s="46" t="s">
        <v>1288</v>
      </c>
      <c r="D88" s="47">
        <v>1992</v>
      </c>
      <c r="E88" s="47" t="s">
        <v>72</v>
      </c>
      <c r="F88" s="46" t="s">
        <v>1163</v>
      </c>
      <c r="G88" s="36" t="s">
        <v>1164</v>
      </c>
      <c r="H88" s="46" t="s">
        <v>6</v>
      </c>
      <c r="I88" s="46" t="s">
        <v>14</v>
      </c>
      <c r="J88" s="331"/>
      <c r="K88" s="331"/>
      <c r="L88" s="331"/>
      <c r="M88" s="344">
        <f>L88+K88+J88</f>
        <v>0</v>
      </c>
      <c r="N88" s="148"/>
      <c r="O88" s="148"/>
      <c r="P88" s="148"/>
      <c r="Q88" s="149">
        <f>P88+O88+N88</f>
        <v>0</v>
      </c>
      <c r="R88" s="148"/>
      <c r="S88" s="148"/>
      <c r="T88" s="148"/>
      <c r="U88" s="149">
        <f>T88+S88+R88</f>
        <v>0</v>
      </c>
      <c r="V88" s="148"/>
      <c r="W88" s="148"/>
      <c r="X88" s="148"/>
      <c r="Y88" s="149">
        <f>X88+W88+V88</f>
        <v>0</v>
      </c>
      <c r="Z88" s="148">
        <v>6</v>
      </c>
      <c r="AA88" s="148">
        <v>5</v>
      </c>
      <c r="AB88" s="148"/>
      <c r="AC88" s="149">
        <f>AB88+AA88+Z88</f>
        <v>11</v>
      </c>
      <c r="AD88" s="148"/>
      <c r="AE88" s="148"/>
      <c r="AF88" s="148"/>
      <c r="AG88" s="149">
        <f>AF88+AE88+AD88</f>
        <v>0</v>
      </c>
      <c r="AH88" s="148"/>
      <c r="AI88" s="148"/>
      <c r="AJ88" s="148"/>
      <c r="AK88" s="149">
        <f>AJ88+AI88+AH88</f>
        <v>0</v>
      </c>
      <c r="AL88" s="359">
        <f>AK88+AG88+AC88+Y88+U88+Q88+M88</f>
        <v>11</v>
      </c>
    </row>
    <row r="89" spans="1:38" s="5" customFormat="1" ht="114" customHeight="1">
      <c r="A89" s="33">
        <f t="shared" si="3"/>
        <v>18</v>
      </c>
      <c r="B89" s="33"/>
      <c r="C89" s="46" t="s">
        <v>488</v>
      </c>
      <c r="D89" s="47">
        <v>1956</v>
      </c>
      <c r="E89" s="47" t="s">
        <v>11</v>
      </c>
      <c r="F89" s="196" t="s">
        <v>1280</v>
      </c>
      <c r="G89" s="36"/>
      <c r="H89" s="32" t="s">
        <v>992</v>
      </c>
      <c r="I89" s="32" t="s">
        <v>14</v>
      </c>
      <c r="J89" s="146"/>
      <c r="K89" s="319"/>
      <c r="L89" s="319"/>
      <c r="M89" s="344">
        <f>L89+K89+J89</f>
        <v>0</v>
      </c>
      <c r="N89" s="145"/>
      <c r="O89" s="148"/>
      <c r="P89" s="148"/>
      <c r="Q89" s="149">
        <f>P89+O89+N89</f>
        <v>0</v>
      </c>
      <c r="R89" s="148"/>
      <c r="S89" s="148"/>
      <c r="T89" s="148"/>
      <c r="U89" s="149">
        <f>T89+S89+R89</f>
        <v>0</v>
      </c>
      <c r="V89" s="148"/>
      <c r="W89" s="148"/>
      <c r="X89" s="148"/>
      <c r="Y89" s="149">
        <f>X89+W89+V89</f>
        <v>0</v>
      </c>
      <c r="Z89" s="148"/>
      <c r="AA89" s="148"/>
      <c r="AB89" s="148"/>
      <c r="AC89" s="149">
        <f>AB89+AA89+Z89</f>
        <v>0</v>
      </c>
      <c r="AD89" s="148"/>
      <c r="AE89" s="148">
        <v>8</v>
      </c>
      <c r="AF89" s="148">
        <v>3</v>
      </c>
      <c r="AG89" s="149">
        <f>AF89+AE89+AD89</f>
        <v>11</v>
      </c>
      <c r="AH89" s="148"/>
      <c r="AI89" s="148"/>
      <c r="AJ89" s="148"/>
      <c r="AK89" s="149">
        <f>AJ89+AI89+AH89</f>
        <v>0</v>
      </c>
      <c r="AL89" s="359">
        <f>AK89+AG89+AC89+Y89+U89+Q89+M89</f>
        <v>11</v>
      </c>
    </row>
    <row r="90" spans="1:38" s="5" customFormat="1" ht="114" customHeight="1">
      <c r="A90" s="33">
        <f t="shared" si="3"/>
        <v>19</v>
      </c>
      <c r="B90" s="33"/>
      <c r="C90" s="513" t="s">
        <v>836</v>
      </c>
      <c r="D90" s="474">
        <v>1993</v>
      </c>
      <c r="E90" s="474" t="s">
        <v>29</v>
      </c>
      <c r="F90" s="585" t="s">
        <v>830</v>
      </c>
      <c r="G90" s="156" t="s">
        <v>831</v>
      </c>
      <c r="H90" s="63" t="s">
        <v>887</v>
      </c>
      <c r="I90" s="560" t="s">
        <v>153</v>
      </c>
      <c r="J90" s="331"/>
      <c r="K90" s="331"/>
      <c r="L90" s="331"/>
      <c r="M90" s="344">
        <f>L90+K90+J90</f>
        <v>0</v>
      </c>
      <c r="N90" s="148">
        <v>8</v>
      </c>
      <c r="O90" s="148"/>
      <c r="P90" s="148"/>
      <c r="Q90" s="149">
        <f>P90+O90+N90</f>
        <v>8</v>
      </c>
      <c r="R90" s="148">
        <v>3</v>
      </c>
      <c r="S90" s="148"/>
      <c r="T90" s="148"/>
      <c r="U90" s="149">
        <f>T90+S90+R90</f>
        <v>3</v>
      </c>
      <c r="V90" s="148"/>
      <c r="W90" s="148"/>
      <c r="X90" s="148"/>
      <c r="Y90" s="149">
        <f>X90+W90+V90</f>
        <v>0</v>
      </c>
      <c r="Z90" s="148"/>
      <c r="AA90" s="148"/>
      <c r="AB90" s="148"/>
      <c r="AC90" s="149">
        <f>AB90+AA90+Z90</f>
        <v>0</v>
      </c>
      <c r="AD90" s="148"/>
      <c r="AE90" s="148"/>
      <c r="AF90" s="148"/>
      <c r="AG90" s="149">
        <f>AF90+AE90+AD90</f>
        <v>0</v>
      </c>
      <c r="AH90" s="148"/>
      <c r="AI90" s="148"/>
      <c r="AJ90" s="148"/>
      <c r="AK90" s="149">
        <f>AJ90+AI90+AH90</f>
        <v>0</v>
      </c>
      <c r="AL90" s="359">
        <f>AK90+AG90+AC90+Y90+U90+Q90+M90</f>
        <v>11</v>
      </c>
    </row>
    <row r="91" spans="1:38" s="5" customFormat="1" ht="114" customHeight="1">
      <c r="A91" s="33">
        <f t="shared" si="3"/>
        <v>20</v>
      </c>
      <c r="B91" s="33"/>
      <c r="C91" s="514" t="s">
        <v>787</v>
      </c>
      <c r="D91" s="275">
        <v>1994</v>
      </c>
      <c r="E91" s="275" t="s">
        <v>29</v>
      </c>
      <c r="F91" s="586" t="s">
        <v>814</v>
      </c>
      <c r="G91" s="587" t="s">
        <v>815</v>
      </c>
      <c r="H91" s="63" t="s">
        <v>766</v>
      </c>
      <c r="I91" s="516" t="s">
        <v>14</v>
      </c>
      <c r="J91" s="331"/>
      <c r="K91" s="331"/>
      <c r="L91" s="331"/>
      <c r="M91" s="344">
        <f>L91+K91+J91</f>
        <v>0</v>
      </c>
      <c r="N91" s="148"/>
      <c r="O91" s="148"/>
      <c r="P91" s="148"/>
      <c r="Q91" s="149">
        <f>P91+O91+N91</f>
        <v>0</v>
      </c>
      <c r="R91" s="148"/>
      <c r="S91" s="148">
        <v>11</v>
      </c>
      <c r="T91" s="148"/>
      <c r="U91" s="149">
        <f>T91+S91+R91</f>
        <v>11</v>
      </c>
      <c r="V91" s="148"/>
      <c r="W91" s="148"/>
      <c r="X91" s="148"/>
      <c r="Y91" s="149">
        <f>X91+W91+V91</f>
        <v>0</v>
      </c>
      <c r="Z91" s="148"/>
      <c r="AA91" s="148"/>
      <c r="AB91" s="148"/>
      <c r="AC91" s="149">
        <f>AB91+AA91+Z91</f>
        <v>0</v>
      </c>
      <c r="AD91" s="148"/>
      <c r="AE91" s="148"/>
      <c r="AF91" s="148"/>
      <c r="AG91" s="149">
        <f>AF91+AE91+AD91</f>
        <v>0</v>
      </c>
      <c r="AH91" s="148"/>
      <c r="AI91" s="148"/>
      <c r="AJ91" s="148"/>
      <c r="AK91" s="149">
        <f>AJ91+AI91+AH91</f>
        <v>0</v>
      </c>
      <c r="AL91" s="359">
        <f>AK91+AG91+AC91+Y91+U91+Q91+M91</f>
        <v>11</v>
      </c>
    </row>
    <row r="92" spans="1:38" s="5" customFormat="1" ht="114" customHeight="1" thickBot="1">
      <c r="A92" s="33">
        <f t="shared" si="3"/>
        <v>21</v>
      </c>
      <c r="B92" s="33"/>
      <c r="C92" s="600" t="s">
        <v>1345</v>
      </c>
      <c r="D92" s="601">
        <v>1997</v>
      </c>
      <c r="E92" s="602" t="s">
        <v>29</v>
      </c>
      <c r="F92" s="600" t="s">
        <v>691</v>
      </c>
      <c r="G92" s="603" t="s">
        <v>692</v>
      </c>
      <c r="H92" s="604" t="s">
        <v>744</v>
      </c>
      <c r="I92" s="605" t="s">
        <v>1346</v>
      </c>
      <c r="J92" s="146"/>
      <c r="K92" s="319"/>
      <c r="L92" s="319"/>
      <c r="M92" s="344">
        <f>L92+K92+J92</f>
        <v>0</v>
      </c>
      <c r="N92" s="145"/>
      <c r="O92" s="148"/>
      <c r="P92" s="148"/>
      <c r="Q92" s="149">
        <f>P92+O92+N92</f>
        <v>0</v>
      </c>
      <c r="R92" s="148"/>
      <c r="S92" s="148"/>
      <c r="T92" s="148"/>
      <c r="U92" s="149">
        <f>T92+S92+R92</f>
        <v>0</v>
      </c>
      <c r="V92" s="148"/>
      <c r="W92" s="148"/>
      <c r="X92" s="148"/>
      <c r="Y92" s="149">
        <f>X92+W92+V92</f>
        <v>0</v>
      </c>
      <c r="Z92" s="148"/>
      <c r="AA92" s="148"/>
      <c r="AB92" s="148"/>
      <c r="AC92" s="149">
        <f>AB92+AA92+Z92</f>
        <v>0</v>
      </c>
      <c r="AD92" s="148"/>
      <c r="AE92" s="148"/>
      <c r="AF92" s="148"/>
      <c r="AG92" s="149">
        <f>AF92+AE92+AD92</f>
        <v>0</v>
      </c>
      <c r="AH92" s="148">
        <v>10</v>
      </c>
      <c r="AI92" s="148">
        <v>1</v>
      </c>
      <c r="AJ92" s="148"/>
      <c r="AK92" s="149">
        <f>AJ92+AI92+AH92</f>
        <v>11</v>
      </c>
      <c r="AL92" s="359">
        <f>AK92+AG92+AC92+Y92+U92+Q92+M92</f>
        <v>11</v>
      </c>
    </row>
    <row r="93" spans="1:38" s="5" customFormat="1" ht="114" customHeight="1">
      <c r="A93" s="33">
        <f t="shared" si="3"/>
        <v>22</v>
      </c>
      <c r="B93" s="33"/>
      <c r="C93" s="59" t="s">
        <v>396</v>
      </c>
      <c r="D93" s="181">
        <v>1993</v>
      </c>
      <c r="E93" s="181" t="s">
        <v>10</v>
      </c>
      <c r="F93" s="59" t="s">
        <v>68</v>
      </c>
      <c r="G93" s="156" t="s">
        <v>69</v>
      </c>
      <c r="H93" s="419" t="s">
        <v>70</v>
      </c>
      <c r="I93" s="588" t="s">
        <v>71</v>
      </c>
      <c r="J93" s="146"/>
      <c r="K93" s="319"/>
      <c r="L93" s="319"/>
      <c r="M93" s="344">
        <f>L93+K93+J93</f>
        <v>0</v>
      </c>
      <c r="N93" s="145"/>
      <c r="O93" s="148"/>
      <c r="P93" s="148"/>
      <c r="Q93" s="149">
        <f>P93+O93+N93</f>
        <v>0</v>
      </c>
      <c r="R93" s="148"/>
      <c r="S93" s="148"/>
      <c r="T93" s="148"/>
      <c r="U93" s="149">
        <f>T93+S93+R93</f>
        <v>0</v>
      </c>
      <c r="V93" s="148"/>
      <c r="W93" s="148"/>
      <c r="X93" s="148"/>
      <c r="Y93" s="149">
        <f>X93+W93+V93</f>
        <v>0</v>
      </c>
      <c r="Z93" s="148">
        <v>11</v>
      </c>
      <c r="AA93" s="148"/>
      <c r="AB93" s="148"/>
      <c r="AC93" s="149">
        <f>AB93+AA93+Z93</f>
        <v>11</v>
      </c>
      <c r="AD93" s="148"/>
      <c r="AE93" s="148"/>
      <c r="AF93" s="148"/>
      <c r="AG93" s="149">
        <f>AF93+AE93+AD93</f>
        <v>0</v>
      </c>
      <c r="AH93" s="148"/>
      <c r="AI93" s="148"/>
      <c r="AJ93" s="148"/>
      <c r="AK93" s="149">
        <f>AJ93+AI93+AH93</f>
        <v>0</v>
      </c>
      <c r="AL93" s="359">
        <f>AK93+AG93+AC93+Y93+U93+Q93+M93</f>
        <v>11</v>
      </c>
    </row>
    <row r="94" spans="1:38" s="5" customFormat="1" ht="114" customHeight="1">
      <c r="A94" s="33">
        <f t="shared" si="3"/>
        <v>23</v>
      </c>
      <c r="B94" s="33"/>
      <c r="C94" s="514" t="s">
        <v>699</v>
      </c>
      <c r="D94" s="275">
        <v>1993</v>
      </c>
      <c r="E94" s="275" t="s">
        <v>10</v>
      </c>
      <c r="F94" s="514" t="s">
        <v>648</v>
      </c>
      <c r="G94" s="36" t="s">
        <v>649</v>
      </c>
      <c r="H94" s="32" t="s">
        <v>152</v>
      </c>
      <c r="I94" s="116" t="s">
        <v>153</v>
      </c>
      <c r="J94" s="349"/>
      <c r="K94" s="349"/>
      <c r="L94" s="349"/>
      <c r="M94" s="344">
        <f>L94+K94+J94</f>
        <v>0</v>
      </c>
      <c r="N94" s="349"/>
      <c r="O94" s="349">
        <v>11</v>
      </c>
      <c r="P94" s="349"/>
      <c r="Q94" s="149">
        <f>P94+O94+N94</f>
        <v>11</v>
      </c>
      <c r="R94" s="148"/>
      <c r="S94" s="148"/>
      <c r="T94" s="148"/>
      <c r="U94" s="149">
        <f>T94+S94+R94</f>
        <v>0</v>
      </c>
      <c r="V94" s="148"/>
      <c r="W94" s="148"/>
      <c r="X94" s="148"/>
      <c r="Y94" s="149">
        <f>X94+W94+V94</f>
        <v>0</v>
      </c>
      <c r="Z94" s="148"/>
      <c r="AA94" s="148"/>
      <c r="AB94" s="148"/>
      <c r="AC94" s="149">
        <f>AB94+AA94+Z94</f>
        <v>0</v>
      </c>
      <c r="AD94" s="148"/>
      <c r="AE94" s="148"/>
      <c r="AF94" s="148"/>
      <c r="AG94" s="149">
        <f>AF94+AE94+AD94</f>
        <v>0</v>
      </c>
      <c r="AH94" s="148"/>
      <c r="AI94" s="148"/>
      <c r="AJ94" s="148"/>
      <c r="AK94" s="149">
        <f>AJ94+AI94+AH94</f>
        <v>0</v>
      </c>
      <c r="AL94" s="359">
        <f>AK94+AG94+AC94+Y94+U94+Q94+M94</f>
        <v>11</v>
      </c>
    </row>
    <row r="95" spans="1:38" s="5" customFormat="1" ht="114" customHeight="1">
      <c r="A95" s="33">
        <f t="shared" si="3"/>
        <v>24</v>
      </c>
      <c r="B95" s="33"/>
      <c r="C95" s="46" t="s">
        <v>1180</v>
      </c>
      <c r="D95" s="47">
        <v>1995</v>
      </c>
      <c r="E95" s="47" t="s">
        <v>29</v>
      </c>
      <c r="F95" s="46" t="s">
        <v>1121</v>
      </c>
      <c r="G95" s="36" t="s">
        <v>1181</v>
      </c>
      <c r="H95" s="36" t="s">
        <v>1182</v>
      </c>
      <c r="I95" s="36" t="s">
        <v>1183</v>
      </c>
      <c r="J95" s="331"/>
      <c r="K95" s="331"/>
      <c r="L95" s="331"/>
      <c r="M95" s="344">
        <f>L95+K95+J95</f>
        <v>0</v>
      </c>
      <c r="N95" s="148"/>
      <c r="O95" s="148"/>
      <c r="P95" s="148"/>
      <c r="Q95" s="149">
        <f>P95+O95+N95</f>
        <v>0</v>
      </c>
      <c r="R95" s="148"/>
      <c r="S95" s="148"/>
      <c r="T95" s="148"/>
      <c r="U95" s="149">
        <f>T95+S95+R95</f>
        <v>0</v>
      </c>
      <c r="V95" s="148"/>
      <c r="W95" s="148"/>
      <c r="X95" s="148"/>
      <c r="Y95" s="149">
        <f>X95+W95+V95</f>
        <v>0</v>
      </c>
      <c r="Z95" s="148">
        <v>3</v>
      </c>
      <c r="AA95" s="148">
        <v>1</v>
      </c>
      <c r="AB95" s="148">
        <v>7</v>
      </c>
      <c r="AC95" s="149">
        <f>AB95+AA95+Z95</f>
        <v>11</v>
      </c>
      <c r="AD95" s="148"/>
      <c r="AE95" s="148"/>
      <c r="AF95" s="148"/>
      <c r="AG95" s="149">
        <f>AF95+AE95+AD95</f>
        <v>0</v>
      </c>
      <c r="AH95" s="148"/>
      <c r="AI95" s="148"/>
      <c r="AJ95" s="148"/>
      <c r="AK95" s="149">
        <f>AJ95+AI95+AH95</f>
        <v>0</v>
      </c>
      <c r="AL95" s="359">
        <f>AK95+AG95+AC95+Y95+U95+Q95+M95</f>
        <v>11</v>
      </c>
    </row>
    <row r="96" spans="1:38" s="5" customFormat="1" ht="114" customHeight="1">
      <c r="A96" s="33">
        <f t="shared" si="3"/>
        <v>25</v>
      </c>
      <c r="B96" s="33"/>
      <c r="C96" s="46" t="s">
        <v>1157</v>
      </c>
      <c r="D96" s="47">
        <v>1990</v>
      </c>
      <c r="E96" s="47" t="s">
        <v>29</v>
      </c>
      <c r="F96" s="46" t="s">
        <v>789</v>
      </c>
      <c r="G96" s="36" t="s">
        <v>796</v>
      </c>
      <c r="H96" s="38" t="s">
        <v>254</v>
      </c>
      <c r="I96" s="38" t="s">
        <v>35</v>
      </c>
      <c r="J96" s="331"/>
      <c r="K96" s="331"/>
      <c r="L96" s="331"/>
      <c r="M96" s="344">
        <f>L96+K96+J96</f>
        <v>0</v>
      </c>
      <c r="N96" s="148"/>
      <c r="O96" s="148"/>
      <c r="P96" s="148"/>
      <c r="Q96" s="149">
        <f>P96+O96+N96</f>
        <v>0</v>
      </c>
      <c r="R96" s="148"/>
      <c r="S96" s="148"/>
      <c r="T96" s="148"/>
      <c r="U96" s="149">
        <f>T96+S96+R96</f>
        <v>0</v>
      </c>
      <c r="V96" s="148"/>
      <c r="W96" s="148"/>
      <c r="X96" s="148"/>
      <c r="Y96" s="149">
        <f>X96+W96+V96</f>
        <v>0</v>
      </c>
      <c r="Z96" s="148"/>
      <c r="AA96" s="148"/>
      <c r="AB96" s="148">
        <v>11</v>
      </c>
      <c r="AC96" s="149">
        <f>AB96+AA96+Z96</f>
        <v>11</v>
      </c>
      <c r="AD96" s="148"/>
      <c r="AE96" s="148"/>
      <c r="AF96" s="148"/>
      <c r="AG96" s="149">
        <f>AF96+AE96+AD96</f>
        <v>0</v>
      </c>
      <c r="AH96" s="148"/>
      <c r="AI96" s="148"/>
      <c r="AJ96" s="148"/>
      <c r="AK96" s="149">
        <f>AJ96+AI96+AH96</f>
        <v>0</v>
      </c>
      <c r="AL96" s="359">
        <f>AK96+AG96+AC96+Y96+U96+Q96+M96</f>
        <v>11</v>
      </c>
    </row>
    <row r="97" spans="1:38" s="5" customFormat="1" ht="63.75" customHeight="1">
      <c r="A97" s="33">
        <f t="shared" si="3"/>
        <v>26</v>
      </c>
      <c r="B97" s="33"/>
      <c r="C97" s="514" t="s">
        <v>357</v>
      </c>
      <c r="D97" s="275">
        <v>1992</v>
      </c>
      <c r="E97" s="275"/>
      <c r="F97" s="514" t="s">
        <v>234</v>
      </c>
      <c r="G97" s="36" t="s">
        <v>776</v>
      </c>
      <c r="H97" s="32" t="s">
        <v>167</v>
      </c>
      <c r="I97" s="116" t="s">
        <v>487</v>
      </c>
      <c r="J97" s="331"/>
      <c r="K97" s="331"/>
      <c r="L97" s="331"/>
      <c r="M97" s="344">
        <f>L97+K97+J97</f>
        <v>0</v>
      </c>
      <c r="N97" s="148"/>
      <c r="O97" s="148"/>
      <c r="P97" s="148">
        <v>10</v>
      </c>
      <c r="Q97" s="149">
        <f>P97+O97+N97</f>
        <v>10</v>
      </c>
      <c r="R97" s="148"/>
      <c r="S97" s="148"/>
      <c r="T97" s="148"/>
      <c r="U97" s="149">
        <f>T97+S97+R97</f>
        <v>0</v>
      </c>
      <c r="V97" s="148"/>
      <c r="W97" s="148"/>
      <c r="X97" s="148"/>
      <c r="Y97" s="149">
        <f>X97+W97+V97</f>
        <v>0</v>
      </c>
      <c r="Z97" s="148"/>
      <c r="AA97" s="148"/>
      <c r="AB97" s="148"/>
      <c r="AC97" s="149">
        <f>AB97+AA97+Z97</f>
        <v>0</v>
      </c>
      <c r="AD97" s="148"/>
      <c r="AE97" s="148"/>
      <c r="AF97" s="148"/>
      <c r="AG97" s="149">
        <f>AF97+AE97+AD97</f>
        <v>0</v>
      </c>
      <c r="AH97" s="148"/>
      <c r="AI97" s="148"/>
      <c r="AJ97" s="148"/>
      <c r="AK97" s="149">
        <f>AJ97+AI97+AH97</f>
        <v>0</v>
      </c>
      <c r="AL97" s="359">
        <f>AK97+AG97+AC97+Y97+U97+Q97+M97</f>
        <v>10</v>
      </c>
    </row>
    <row r="98" spans="1:38" s="5" customFormat="1" ht="63.75" customHeight="1">
      <c r="A98" s="33">
        <f t="shared" si="3"/>
        <v>27</v>
      </c>
      <c r="B98" s="33"/>
      <c r="C98" s="142" t="s">
        <v>1329</v>
      </c>
      <c r="D98" s="33">
        <v>1997</v>
      </c>
      <c r="E98" s="39" t="s">
        <v>29</v>
      </c>
      <c r="F98" s="46" t="s">
        <v>1330</v>
      </c>
      <c r="G98" s="36" t="s">
        <v>1380</v>
      </c>
      <c r="H98" s="32" t="s">
        <v>1331</v>
      </c>
      <c r="I98" s="37" t="s">
        <v>1311</v>
      </c>
      <c r="J98" s="331"/>
      <c r="K98" s="331"/>
      <c r="L98" s="331"/>
      <c r="M98" s="344">
        <f>L98+K98+J98</f>
        <v>0</v>
      </c>
      <c r="N98" s="148"/>
      <c r="O98" s="148"/>
      <c r="P98" s="148"/>
      <c r="Q98" s="149">
        <f>P98+O98+N98</f>
        <v>0</v>
      </c>
      <c r="R98" s="148"/>
      <c r="S98" s="148"/>
      <c r="T98" s="148"/>
      <c r="U98" s="149">
        <f>T98+S98+R98</f>
        <v>0</v>
      </c>
      <c r="V98" s="148"/>
      <c r="W98" s="148"/>
      <c r="X98" s="148"/>
      <c r="Y98" s="149">
        <f>X98+W98+V98</f>
        <v>0</v>
      </c>
      <c r="Z98" s="148"/>
      <c r="AA98" s="148"/>
      <c r="AB98" s="148"/>
      <c r="AC98" s="149">
        <f>AB98+AA98+Z98</f>
        <v>0</v>
      </c>
      <c r="AD98" s="148"/>
      <c r="AE98" s="148"/>
      <c r="AF98" s="148"/>
      <c r="AG98" s="149">
        <f>AF98+AE98+AD98</f>
        <v>0</v>
      </c>
      <c r="AH98" s="148"/>
      <c r="AI98" s="148">
        <v>3</v>
      </c>
      <c r="AJ98" s="148">
        <v>7</v>
      </c>
      <c r="AK98" s="149">
        <f>AJ98+AI98+AH98</f>
        <v>10</v>
      </c>
      <c r="AL98" s="359">
        <f>AK98+AG98+AC98+Y98+U98+Q98+M98</f>
        <v>10</v>
      </c>
    </row>
    <row r="99" spans="1:38" s="5" customFormat="1" ht="63.75" customHeight="1">
      <c r="A99" s="33">
        <f t="shared" si="3"/>
        <v>28</v>
      </c>
      <c r="B99" s="33"/>
      <c r="C99" s="46" t="s">
        <v>977</v>
      </c>
      <c r="D99" s="47">
        <v>1985</v>
      </c>
      <c r="E99" s="47" t="s">
        <v>10</v>
      </c>
      <c r="F99" s="809" t="s">
        <v>491</v>
      </c>
      <c r="G99" s="312" t="s">
        <v>1382</v>
      </c>
      <c r="H99" s="32" t="s">
        <v>36</v>
      </c>
      <c r="I99" s="32" t="s">
        <v>153</v>
      </c>
      <c r="J99" s="331"/>
      <c r="K99" s="331"/>
      <c r="L99" s="331"/>
      <c r="M99" s="344">
        <f>L99+K99+J99</f>
        <v>0</v>
      </c>
      <c r="N99" s="148"/>
      <c r="O99" s="148"/>
      <c r="P99" s="148"/>
      <c r="Q99" s="149">
        <f>P99+O99+N99</f>
        <v>0</v>
      </c>
      <c r="R99" s="148"/>
      <c r="S99" s="148"/>
      <c r="T99" s="148"/>
      <c r="U99" s="149">
        <f>T99+S99+R99</f>
        <v>0</v>
      </c>
      <c r="V99" s="148">
        <v>10</v>
      </c>
      <c r="W99" s="148"/>
      <c r="X99" s="148"/>
      <c r="Y99" s="149">
        <f>X99+W99+V99</f>
        <v>10</v>
      </c>
      <c r="Z99" s="148"/>
      <c r="AA99" s="148"/>
      <c r="AB99" s="148"/>
      <c r="AC99" s="149">
        <f>AB99+AA99+Z99</f>
        <v>0</v>
      </c>
      <c r="AD99" s="148"/>
      <c r="AE99" s="148"/>
      <c r="AF99" s="148"/>
      <c r="AG99" s="149">
        <f>AF99+AE99+AD99</f>
        <v>0</v>
      </c>
      <c r="AH99" s="148"/>
      <c r="AI99" s="148"/>
      <c r="AJ99" s="148"/>
      <c r="AK99" s="149">
        <f>AJ99+AI99+AH99</f>
        <v>0</v>
      </c>
      <c r="AL99" s="359">
        <f>AK99+AG99+AC99+Y99+U99+Q99+M99</f>
        <v>10</v>
      </c>
    </row>
    <row r="100" spans="1:38" s="5" customFormat="1" ht="63.75" customHeight="1">
      <c r="A100" s="33">
        <f t="shared" si="3"/>
        <v>29</v>
      </c>
      <c r="B100" s="33"/>
      <c r="C100" s="514" t="s">
        <v>135</v>
      </c>
      <c r="D100" s="275">
        <v>1982</v>
      </c>
      <c r="E100" s="275" t="s">
        <v>11</v>
      </c>
      <c r="F100" s="477" t="s">
        <v>136</v>
      </c>
      <c r="G100" s="56" t="s">
        <v>137</v>
      </c>
      <c r="H100" s="42" t="s">
        <v>138</v>
      </c>
      <c r="I100" s="42" t="s">
        <v>139</v>
      </c>
      <c r="J100" s="331">
        <v>10</v>
      </c>
      <c r="K100" s="331"/>
      <c r="L100" s="331"/>
      <c r="M100" s="344">
        <f>L100+K100+J100</f>
        <v>10</v>
      </c>
      <c r="N100" s="148"/>
      <c r="O100" s="148"/>
      <c r="P100" s="148"/>
      <c r="Q100" s="149">
        <f>P100+O100+N100</f>
        <v>0</v>
      </c>
      <c r="R100" s="148"/>
      <c r="S100" s="148"/>
      <c r="T100" s="148"/>
      <c r="U100" s="149">
        <f>T100+S100+R100</f>
        <v>0</v>
      </c>
      <c r="V100" s="148"/>
      <c r="W100" s="148"/>
      <c r="X100" s="148"/>
      <c r="Y100" s="149">
        <f>X100+W100+V100</f>
        <v>0</v>
      </c>
      <c r="Z100" s="148"/>
      <c r="AA100" s="148"/>
      <c r="AB100" s="148"/>
      <c r="AC100" s="149">
        <f>AB100+AA100+Z100</f>
        <v>0</v>
      </c>
      <c r="AD100" s="148"/>
      <c r="AE100" s="148"/>
      <c r="AF100" s="148"/>
      <c r="AG100" s="149">
        <f>AF100+AE100+AD100</f>
        <v>0</v>
      </c>
      <c r="AH100" s="148"/>
      <c r="AI100" s="148"/>
      <c r="AJ100" s="148"/>
      <c r="AK100" s="149">
        <f>AJ100+AI100+AH100</f>
        <v>0</v>
      </c>
      <c r="AL100" s="359">
        <f>AK100+AG100+AC100+Y100+U100+Q100+M100</f>
        <v>10</v>
      </c>
    </row>
    <row r="101" spans="1:38" s="5" customFormat="1" ht="63.75" customHeight="1">
      <c r="A101" s="33">
        <f t="shared" si="3"/>
        <v>30</v>
      </c>
      <c r="B101" s="33"/>
      <c r="C101" s="514" t="s">
        <v>154</v>
      </c>
      <c r="D101" s="275">
        <v>1974</v>
      </c>
      <c r="E101" s="275" t="s">
        <v>29</v>
      </c>
      <c r="F101" s="477" t="s">
        <v>398</v>
      </c>
      <c r="G101" s="36" t="s">
        <v>282</v>
      </c>
      <c r="H101" s="42" t="s">
        <v>370</v>
      </c>
      <c r="I101" s="42" t="s">
        <v>369</v>
      </c>
      <c r="J101" s="363">
        <v>0</v>
      </c>
      <c r="K101" s="331">
        <v>10</v>
      </c>
      <c r="L101" s="331"/>
      <c r="M101" s="344">
        <f>L101+K101+J101</f>
        <v>10</v>
      </c>
      <c r="N101" s="148"/>
      <c r="O101" s="148"/>
      <c r="P101" s="148"/>
      <c r="Q101" s="149">
        <f>P101+O101+N101</f>
        <v>0</v>
      </c>
      <c r="R101" s="148"/>
      <c r="S101" s="148"/>
      <c r="T101" s="148"/>
      <c r="U101" s="149">
        <f>T101+S101+R101</f>
        <v>0</v>
      </c>
      <c r="V101" s="148"/>
      <c r="W101" s="148"/>
      <c r="X101" s="148"/>
      <c r="Y101" s="149">
        <f>X101+W101+V101</f>
        <v>0</v>
      </c>
      <c r="Z101" s="148"/>
      <c r="AA101" s="148"/>
      <c r="AB101" s="148"/>
      <c r="AC101" s="149">
        <f>AB101+AA101+Z101</f>
        <v>0</v>
      </c>
      <c r="AD101" s="148"/>
      <c r="AE101" s="148"/>
      <c r="AF101" s="148"/>
      <c r="AG101" s="149">
        <f>AF101+AE101+AD101</f>
        <v>0</v>
      </c>
      <c r="AH101" s="148"/>
      <c r="AI101" s="148"/>
      <c r="AJ101" s="148"/>
      <c r="AK101" s="149">
        <f>AJ101+AI101+AH101</f>
        <v>0</v>
      </c>
      <c r="AL101" s="359">
        <f>AK101+AG101+AC101+Y101+U101+Q101+M101</f>
        <v>10</v>
      </c>
    </row>
    <row r="102" spans="1:38" s="5" customFormat="1" ht="63.75" customHeight="1">
      <c r="A102" s="33">
        <f t="shared" si="3"/>
        <v>31</v>
      </c>
      <c r="B102" s="33"/>
      <c r="C102" s="514" t="s">
        <v>693</v>
      </c>
      <c r="D102" s="275">
        <v>1999</v>
      </c>
      <c r="E102" s="275" t="s">
        <v>72</v>
      </c>
      <c r="F102" s="514" t="s">
        <v>694</v>
      </c>
      <c r="G102" s="36" t="s">
        <v>695</v>
      </c>
      <c r="H102" s="32" t="s">
        <v>169</v>
      </c>
      <c r="I102" s="165" t="s">
        <v>696</v>
      </c>
      <c r="J102" s="331"/>
      <c r="K102" s="331"/>
      <c r="L102" s="331"/>
      <c r="M102" s="344">
        <f>L102+K102+J102</f>
        <v>0</v>
      </c>
      <c r="N102" s="148">
        <v>10</v>
      </c>
      <c r="O102" s="148"/>
      <c r="P102" s="148"/>
      <c r="Q102" s="149">
        <f>P102+O102+N102</f>
        <v>10</v>
      </c>
      <c r="R102" s="148"/>
      <c r="S102" s="148"/>
      <c r="T102" s="148"/>
      <c r="U102" s="149">
        <f>T102+S102+R102</f>
        <v>0</v>
      </c>
      <c r="V102" s="148"/>
      <c r="W102" s="148"/>
      <c r="X102" s="148"/>
      <c r="Y102" s="149">
        <f>X102+W102+V102</f>
        <v>0</v>
      </c>
      <c r="Z102" s="148"/>
      <c r="AA102" s="148"/>
      <c r="AB102" s="148"/>
      <c r="AC102" s="149">
        <f>AB102+AA102+Z102</f>
        <v>0</v>
      </c>
      <c r="AD102" s="148"/>
      <c r="AE102" s="148"/>
      <c r="AF102" s="148"/>
      <c r="AG102" s="149">
        <f>AF102+AE102+AD102</f>
        <v>0</v>
      </c>
      <c r="AH102" s="148"/>
      <c r="AI102" s="148"/>
      <c r="AJ102" s="148"/>
      <c r="AK102" s="149">
        <f>AJ102+AI102+AH102</f>
        <v>0</v>
      </c>
      <c r="AL102" s="359">
        <f>AK102+AG102+AC102+Y102+U102+Q102+M102</f>
        <v>10</v>
      </c>
    </row>
    <row r="103" spans="1:38" s="5" customFormat="1" ht="63.75" customHeight="1">
      <c r="A103" s="33">
        <f t="shared" si="3"/>
        <v>32</v>
      </c>
      <c r="B103" s="33"/>
      <c r="C103" s="142" t="s">
        <v>372</v>
      </c>
      <c r="D103" s="33">
        <v>1970</v>
      </c>
      <c r="E103" s="39" t="s">
        <v>11</v>
      </c>
      <c r="F103" s="142" t="s">
        <v>684</v>
      </c>
      <c r="G103" s="36" t="s">
        <v>1341</v>
      </c>
      <c r="H103" s="32" t="s">
        <v>169</v>
      </c>
      <c r="I103" s="46" t="s">
        <v>14</v>
      </c>
      <c r="J103" s="331"/>
      <c r="K103" s="331"/>
      <c r="L103" s="331"/>
      <c r="M103" s="344">
        <f>L103+K103+J103</f>
        <v>0</v>
      </c>
      <c r="N103" s="148"/>
      <c r="O103" s="148"/>
      <c r="P103" s="148"/>
      <c r="Q103" s="149">
        <f>P103+O103+N103</f>
        <v>0</v>
      </c>
      <c r="R103" s="148"/>
      <c r="S103" s="148"/>
      <c r="T103" s="148"/>
      <c r="U103" s="149"/>
      <c r="V103" s="148"/>
      <c r="W103" s="148"/>
      <c r="X103" s="148"/>
      <c r="Y103" s="149">
        <f>X103+W103+V103</f>
        <v>0</v>
      </c>
      <c r="Z103" s="148"/>
      <c r="AA103" s="148"/>
      <c r="AB103" s="148"/>
      <c r="AC103" s="149">
        <f>AB103+AA103+Z103</f>
        <v>0</v>
      </c>
      <c r="AD103" s="148"/>
      <c r="AE103" s="148"/>
      <c r="AF103" s="148"/>
      <c r="AG103" s="149">
        <f>AF103+AE103+AD103</f>
        <v>0</v>
      </c>
      <c r="AH103" s="148">
        <v>2</v>
      </c>
      <c r="AI103" s="148">
        <v>7</v>
      </c>
      <c r="AJ103" s="148">
        <v>1</v>
      </c>
      <c r="AK103" s="149">
        <f>AJ103+AI103+AH103</f>
        <v>10</v>
      </c>
      <c r="AL103" s="359">
        <f>AK103+AG103+AC103+Y103+U103+Q103+M103</f>
        <v>10</v>
      </c>
    </row>
    <row r="104" spans="1:38" s="5" customFormat="1" ht="63.75" customHeight="1">
      <c r="A104" s="33">
        <f t="shared" si="3"/>
        <v>33</v>
      </c>
      <c r="B104" s="33"/>
      <c r="C104" s="46" t="s">
        <v>83</v>
      </c>
      <c r="D104" s="47">
        <v>1991</v>
      </c>
      <c r="E104" s="47" t="s">
        <v>11</v>
      </c>
      <c r="F104" s="46" t="s">
        <v>108</v>
      </c>
      <c r="G104" s="170" t="s">
        <v>91</v>
      </c>
      <c r="H104" s="55" t="s">
        <v>70</v>
      </c>
      <c r="I104" s="56" t="s">
        <v>71</v>
      </c>
      <c r="J104" s="332"/>
      <c r="K104" s="331"/>
      <c r="L104" s="331"/>
      <c r="M104" s="344">
        <f>L104+K104+J104</f>
        <v>0</v>
      </c>
      <c r="N104" s="148"/>
      <c r="O104" s="148"/>
      <c r="P104" s="148"/>
      <c r="Q104" s="149"/>
      <c r="R104" s="148"/>
      <c r="S104" s="148"/>
      <c r="T104" s="148"/>
      <c r="U104" s="149"/>
      <c r="V104" s="148"/>
      <c r="W104" s="148"/>
      <c r="X104" s="148"/>
      <c r="Y104" s="149"/>
      <c r="Z104" s="148"/>
      <c r="AA104" s="148"/>
      <c r="AB104" s="148"/>
      <c r="AC104" s="149"/>
      <c r="AD104" s="148">
        <v>10</v>
      </c>
      <c r="AE104" s="148"/>
      <c r="AF104" s="148"/>
      <c r="AG104" s="149">
        <f>AF104+AE104+AD104</f>
        <v>10</v>
      </c>
      <c r="AH104" s="148"/>
      <c r="AI104" s="148"/>
      <c r="AJ104" s="148"/>
      <c r="AK104" s="149">
        <f>AJ104+AI104+AH104</f>
        <v>0</v>
      </c>
      <c r="AL104" s="359">
        <f>AK104+AG104+AC104+Y104+U104+Q104+M104</f>
        <v>10</v>
      </c>
    </row>
    <row r="105" spans="1:38" s="5" customFormat="1" ht="63.75" customHeight="1">
      <c r="A105" s="33">
        <f t="shared" ref="A105:A136" si="4">A104+1</f>
        <v>34</v>
      </c>
      <c r="B105" s="33"/>
      <c r="C105" s="46" t="s">
        <v>67</v>
      </c>
      <c r="D105" s="47">
        <v>1993</v>
      </c>
      <c r="E105" s="47" t="s">
        <v>10</v>
      </c>
      <c r="F105" s="46" t="s">
        <v>109</v>
      </c>
      <c r="G105" s="170" t="s">
        <v>92</v>
      </c>
      <c r="H105" s="55" t="s">
        <v>70</v>
      </c>
      <c r="I105" s="334" t="s">
        <v>71</v>
      </c>
      <c r="J105" s="401"/>
      <c r="K105" s="331"/>
      <c r="L105" s="331"/>
      <c r="M105" s="344">
        <f>L105+K105+J105</f>
        <v>0</v>
      </c>
      <c r="N105" s="148"/>
      <c r="O105" s="148"/>
      <c r="P105" s="148"/>
      <c r="Q105" s="149">
        <f>P105+O105+N105</f>
        <v>0</v>
      </c>
      <c r="R105" s="148"/>
      <c r="S105" s="148"/>
      <c r="T105" s="148"/>
      <c r="U105" s="149">
        <f>T105+S105+R105</f>
        <v>0</v>
      </c>
      <c r="V105" s="148"/>
      <c r="W105" s="148"/>
      <c r="X105" s="148"/>
      <c r="Y105" s="149">
        <f>X105+W105+V105</f>
        <v>0</v>
      </c>
      <c r="Z105" s="148">
        <v>1</v>
      </c>
      <c r="AA105" s="148"/>
      <c r="AB105" s="148"/>
      <c r="AC105" s="149">
        <f>AB105+AA105+Z105</f>
        <v>1</v>
      </c>
      <c r="AD105" s="148">
        <v>9</v>
      </c>
      <c r="AE105" s="148"/>
      <c r="AF105" s="148"/>
      <c r="AG105" s="149">
        <f>AF105+AE105+AD105</f>
        <v>9</v>
      </c>
      <c r="AH105" s="148"/>
      <c r="AI105" s="148"/>
      <c r="AJ105" s="148"/>
      <c r="AK105" s="149">
        <f>AJ105+AI105+AH105</f>
        <v>0</v>
      </c>
      <c r="AL105" s="359">
        <f>AK105+AG105+AC105+Y105+U105+Q105+M105</f>
        <v>10</v>
      </c>
    </row>
    <row r="106" spans="1:38" s="5" customFormat="1" ht="63.75" customHeight="1">
      <c r="A106" s="33">
        <f t="shared" si="4"/>
        <v>35</v>
      </c>
      <c r="B106" s="33"/>
      <c r="C106" s="514" t="s">
        <v>753</v>
      </c>
      <c r="D106" s="275">
        <v>1997</v>
      </c>
      <c r="E106" s="275"/>
      <c r="F106" s="514" t="s">
        <v>754</v>
      </c>
      <c r="G106" s="36" t="s">
        <v>754</v>
      </c>
      <c r="H106" s="32" t="s">
        <v>560</v>
      </c>
      <c r="I106" s="165" t="s">
        <v>561</v>
      </c>
      <c r="J106" s="146"/>
      <c r="K106" s="319"/>
      <c r="L106" s="319"/>
      <c r="M106" s="344">
        <f>L106+K106+J106</f>
        <v>0</v>
      </c>
      <c r="N106" s="145">
        <v>1</v>
      </c>
      <c r="O106" s="148">
        <v>8</v>
      </c>
      <c r="P106" s="148"/>
      <c r="Q106" s="149">
        <f>P106+O106+N106</f>
        <v>9</v>
      </c>
      <c r="R106" s="148"/>
      <c r="S106" s="148"/>
      <c r="T106" s="148"/>
      <c r="U106" s="149">
        <f>T106+S106+R106</f>
        <v>0</v>
      </c>
      <c r="V106" s="148"/>
      <c r="W106" s="148"/>
      <c r="X106" s="148"/>
      <c r="Y106" s="149">
        <f>X106+W106+V106</f>
        <v>0</v>
      </c>
      <c r="Z106" s="148"/>
      <c r="AA106" s="148"/>
      <c r="AB106" s="148"/>
      <c r="AC106" s="149">
        <f>AB106+AA106+Z106</f>
        <v>0</v>
      </c>
      <c r="AD106" s="148"/>
      <c r="AE106" s="148"/>
      <c r="AF106" s="148"/>
      <c r="AG106" s="149">
        <f>AF106+AE106+AD106</f>
        <v>0</v>
      </c>
      <c r="AH106" s="148"/>
      <c r="AI106" s="148"/>
      <c r="AJ106" s="148"/>
      <c r="AK106" s="149">
        <f>AJ106+AI106+AH106</f>
        <v>0</v>
      </c>
      <c r="AL106" s="359">
        <f>AK106+AG106+AC106+Y106+U106+Q106+M106</f>
        <v>9</v>
      </c>
    </row>
    <row r="107" spans="1:38" s="5" customFormat="1" ht="63.75" customHeight="1">
      <c r="A107" s="33">
        <f t="shared" si="4"/>
        <v>36</v>
      </c>
      <c r="B107" s="33"/>
      <c r="C107" s="514" t="s">
        <v>389</v>
      </c>
      <c r="D107" s="275">
        <v>2001</v>
      </c>
      <c r="E107" s="275" t="s">
        <v>72</v>
      </c>
      <c r="F107" s="514" t="s">
        <v>721</v>
      </c>
      <c r="G107" s="36" t="s">
        <v>722</v>
      </c>
      <c r="H107" s="32" t="s">
        <v>628</v>
      </c>
      <c r="I107" s="116" t="s">
        <v>391</v>
      </c>
      <c r="J107" s="331"/>
      <c r="K107" s="331"/>
      <c r="L107" s="331"/>
      <c r="M107" s="344">
        <f>L107+K107+J107</f>
        <v>0</v>
      </c>
      <c r="N107" s="148"/>
      <c r="O107" s="148"/>
      <c r="P107" s="148"/>
      <c r="Q107" s="149">
        <f>P107+O107+N107</f>
        <v>0</v>
      </c>
      <c r="R107" s="148"/>
      <c r="S107" s="148">
        <v>9</v>
      </c>
      <c r="T107" s="148"/>
      <c r="U107" s="149">
        <f>T107+S107+R107</f>
        <v>9</v>
      </c>
      <c r="V107" s="148"/>
      <c r="W107" s="148"/>
      <c r="X107" s="148"/>
      <c r="Y107" s="149">
        <f>X107+W107+V107</f>
        <v>0</v>
      </c>
      <c r="Z107" s="148"/>
      <c r="AA107" s="148"/>
      <c r="AB107" s="148"/>
      <c r="AC107" s="149">
        <f>AB107+AA107+Z107</f>
        <v>0</v>
      </c>
      <c r="AD107" s="148"/>
      <c r="AE107" s="148"/>
      <c r="AF107" s="148"/>
      <c r="AG107" s="149">
        <f>AF107+AE107+AD107</f>
        <v>0</v>
      </c>
      <c r="AH107" s="148"/>
      <c r="AI107" s="148"/>
      <c r="AJ107" s="148"/>
      <c r="AK107" s="149">
        <f>AJ107+AI107+AH107</f>
        <v>0</v>
      </c>
      <c r="AL107" s="359">
        <f>AK107+AG107+AC107+Y107+U107+Q107+M107</f>
        <v>9</v>
      </c>
    </row>
    <row r="108" spans="1:38" s="5" customFormat="1" ht="63.75" customHeight="1">
      <c r="A108" s="33">
        <f t="shared" si="4"/>
        <v>37</v>
      </c>
      <c r="B108" s="33"/>
      <c r="C108" s="514" t="s">
        <v>777</v>
      </c>
      <c r="D108" s="275">
        <v>1988</v>
      </c>
      <c r="E108" s="275" t="s">
        <v>11</v>
      </c>
      <c r="F108" s="514" t="s">
        <v>239</v>
      </c>
      <c r="G108" s="36" t="s">
        <v>240</v>
      </c>
      <c r="H108" s="32" t="s">
        <v>36</v>
      </c>
      <c r="I108" s="116" t="s">
        <v>597</v>
      </c>
      <c r="J108" s="331"/>
      <c r="K108" s="331"/>
      <c r="L108" s="331"/>
      <c r="M108" s="344">
        <f>L108+K108+J108</f>
        <v>0</v>
      </c>
      <c r="N108" s="148"/>
      <c r="O108" s="148"/>
      <c r="P108" s="148">
        <v>8</v>
      </c>
      <c r="Q108" s="149">
        <f>P108+O108+N108</f>
        <v>8</v>
      </c>
      <c r="R108" s="148"/>
      <c r="S108" s="148"/>
      <c r="T108" s="148"/>
      <c r="U108" s="149">
        <f>T108+S108+R108</f>
        <v>0</v>
      </c>
      <c r="V108" s="148"/>
      <c r="W108" s="148"/>
      <c r="X108" s="148"/>
      <c r="Y108" s="149">
        <f>X108+W108+V108</f>
        <v>0</v>
      </c>
      <c r="Z108" s="148"/>
      <c r="AA108" s="148"/>
      <c r="AB108" s="148"/>
      <c r="AC108" s="149">
        <f>AB108+AA108+Z108</f>
        <v>0</v>
      </c>
      <c r="AD108" s="148"/>
      <c r="AE108" s="148"/>
      <c r="AF108" s="148"/>
      <c r="AG108" s="149">
        <f>AF108+AE108+AD108</f>
        <v>0</v>
      </c>
      <c r="AH108" s="148"/>
      <c r="AI108" s="148"/>
      <c r="AJ108" s="148"/>
      <c r="AK108" s="149">
        <f>AJ108+AI108+AH108</f>
        <v>0</v>
      </c>
      <c r="AL108" s="359">
        <f>AK108+AG108+AC108+Y108+U108+Q108+M108</f>
        <v>8</v>
      </c>
    </row>
    <row r="109" spans="1:38" s="5" customFormat="1" ht="63.75" customHeight="1">
      <c r="A109" s="33">
        <f t="shared" si="4"/>
        <v>38</v>
      </c>
      <c r="B109" s="33"/>
      <c r="C109" s="59" t="s">
        <v>626</v>
      </c>
      <c r="D109" s="181">
        <v>1990</v>
      </c>
      <c r="E109" s="181" t="s">
        <v>11</v>
      </c>
      <c r="F109" s="351" t="s">
        <v>978</v>
      </c>
      <c r="G109" s="156"/>
      <c r="H109" s="63" t="s">
        <v>628</v>
      </c>
      <c r="I109" s="581" t="s">
        <v>629</v>
      </c>
      <c r="J109" s="331"/>
      <c r="K109" s="331"/>
      <c r="L109" s="331"/>
      <c r="M109" s="344">
        <f>L109+K109+J109</f>
        <v>0</v>
      </c>
      <c r="N109" s="148"/>
      <c r="O109" s="148"/>
      <c r="P109" s="148"/>
      <c r="Q109" s="149">
        <f>P109+O109+N109</f>
        <v>0</v>
      </c>
      <c r="R109" s="148"/>
      <c r="S109" s="148"/>
      <c r="T109" s="148"/>
      <c r="U109" s="149">
        <f>T109+S109+R109</f>
        <v>0</v>
      </c>
      <c r="V109" s="148">
        <v>8</v>
      </c>
      <c r="W109" s="148"/>
      <c r="X109" s="148"/>
      <c r="Y109" s="149">
        <f>X109+W109+V109</f>
        <v>8</v>
      </c>
      <c r="Z109" s="148"/>
      <c r="AA109" s="148"/>
      <c r="AB109" s="148"/>
      <c r="AC109" s="149">
        <f>AB109+AA109+Z109</f>
        <v>0</v>
      </c>
      <c r="AD109" s="148"/>
      <c r="AE109" s="148"/>
      <c r="AF109" s="148"/>
      <c r="AG109" s="149">
        <f>AF109+AE109+AD109</f>
        <v>0</v>
      </c>
      <c r="AH109" s="148"/>
      <c r="AI109" s="148"/>
      <c r="AJ109" s="148"/>
      <c r="AK109" s="149">
        <f>AJ109+AI109+AH109</f>
        <v>0</v>
      </c>
      <c r="AL109" s="359">
        <f>AK109+AG109+AC109+Y109+U109+Q109+M109</f>
        <v>8</v>
      </c>
    </row>
    <row r="110" spans="1:38" s="5" customFormat="1" ht="63.75" customHeight="1">
      <c r="A110" s="33">
        <f t="shared" si="4"/>
        <v>39</v>
      </c>
      <c r="B110" s="33"/>
      <c r="C110" s="46" t="s">
        <v>526</v>
      </c>
      <c r="D110" s="47">
        <v>1968</v>
      </c>
      <c r="E110" s="47" t="s">
        <v>11</v>
      </c>
      <c r="F110" s="46" t="s">
        <v>527</v>
      </c>
      <c r="G110" s="36"/>
      <c r="H110" s="32" t="s">
        <v>528</v>
      </c>
      <c r="I110" s="32" t="s">
        <v>153</v>
      </c>
      <c r="J110" s="331"/>
      <c r="K110" s="331"/>
      <c r="L110" s="331"/>
      <c r="M110" s="344">
        <f>L110+K110+J110</f>
        <v>0</v>
      </c>
      <c r="N110" s="148"/>
      <c r="O110" s="148"/>
      <c r="P110" s="148"/>
      <c r="Q110" s="149"/>
      <c r="R110" s="148"/>
      <c r="S110" s="148"/>
      <c r="T110" s="148"/>
      <c r="U110" s="149"/>
      <c r="V110" s="148"/>
      <c r="W110" s="148"/>
      <c r="X110" s="148"/>
      <c r="Y110" s="149"/>
      <c r="Z110" s="148"/>
      <c r="AA110" s="148"/>
      <c r="AB110" s="148"/>
      <c r="AC110" s="149"/>
      <c r="AD110" s="148"/>
      <c r="AE110" s="148">
        <v>1</v>
      </c>
      <c r="AF110" s="148">
        <v>7</v>
      </c>
      <c r="AG110" s="149">
        <f>AF110+AE110+AD110</f>
        <v>8</v>
      </c>
      <c r="AH110" s="148"/>
      <c r="AI110" s="148"/>
      <c r="AJ110" s="148"/>
      <c r="AK110" s="149"/>
      <c r="AL110" s="359">
        <f>AK110+AG110+AC110+Y110+U110+Q110+M110</f>
        <v>8</v>
      </c>
    </row>
    <row r="111" spans="1:38" s="5" customFormat="1" ht="63.75" customHeight="1">
      <c r="A111" s="33">
        <f t="shared" si="4"/>
        <v>40</v>
      </c>
      <c r="B111" s="33"/>
      <c r="C111" s="514" t="s">
        <v>626</v>
      </c>
      <c r="D111" s="275">
        <v>1990</v>
      </c>
      <c r="E111" s="275" t="s">
        <v>11</v>
      </c>
      <c r="F111" s="514" t="s">
        <v>861</v>
      </c>
      <c r="G111" s="36" t="s">
        <v>862</v>
      </c>
      <c r="H111" s="32" t="s">
        <v>628</v>
      </c>
      <c r="I111" s="165" t="s">
        <v>629</v>
      </c>
      <c r="J111" s="332"/>
      <c r="K111" s="331"/>
      <c r="L111" s="331"/>
      <c r="M111" s="344">
        <f>L111+K111+J111</f>
        <v>0</v>
      </c>
      <c r="N111" s="148"/>
      <c r="O111" s="148"/>
      <c r="P111" s="148"/>
      <c r="Q111" s="149">
        <f>P111+O111+N111</f>
        <v>0</v>
      </c>
      <c r="R111" s="148">
        <v>8</v>
      </c>
      <c r="S111" s="148"/>
      <c r="T111" s="148"/>
      <c r="U111" s="149">
        <f>T111+S111+R111</f>
        <v>8</v>
      </c>
      <c r="V111" s="148"/>
      <c r="W111" s="148"/>
      <c r="X111" s="148"/>
      <c r="Y111" s="149">
        <f>X111+W111+V111</f>
        <v>0</v>
      </c>
      <c r="Z111" s="148"/>
      <c r="AA111" s="148"/>
      <c r="AB111" s="148"/>
      <c r="AC111" s="149">
        <f>AB111+AA111+Z111</f>
        <v>0</v>
      </c>
      <c r="AD111" s="148"/>
      <c r="AE111" s="148"/>
      <c r="AF111" s="148"/>
      <c r="AG111" s="149">
        <f>AF111+AE111+AD111</f>
        <v>0</v>
      </c>
      <c r="AH111" s="148"/>
      <c r="AI111" s="148"/>
      <c r="AJ111" s="148"/>
      <c r="AK111" s="149">
        <f>AJ111+AI111+AH111</f>
        <v>0</v>
      </c>
      <c r="AL111" s="359">
        <f>AK111+AG111+AC111+Y111+U111+Q111+M111</f>
        <v>8</v>
      </c>
    </row>
    <row r="112" spans="1:38" s="5" customFormat="1" ht="63.75" customHeight="1">
      <c r="A112" s="33">
        <f t="shared" si="4"/>
        <v>41</v>
      </c>
      <c r="B112" s="33"/>
      <c r="C112" s="514" t="s">
        <v>55</v>
      </c>
      <c r="D112" s="275">
        <v>1980</v>
      </c>
      <c r="E112" s="275" t="s">
        <v>13</v>
      </c>
      <c r="F112" s="514" t="s">
        <v>214</v>
      </c>
      <c r="G112" s="36" t="s">
        <v>206</v>
      </c>
      <c r="H112" s="32" t="s">
        <v>133</v>
      </c>
      <c r="I112" s="165" t="s">
        <v>134</v>
      </c>
      <c r="J112" s="362">
        <v>0</v>
      </c>
      <c r="K112" s="331">
        <v>8</v>
      </c>
      <c r="L112" s="331"/>
      <c r="M112" s="344">
        <f>L112+K112+J112</f>
        <v>8</v>
      </c>
      <c r="N112" s="148"/>
      <c r="O112" s="148"/>
      <c r="P112" s="148"/>
      <c r="Q112" s="149">
        <f>P112+O112+N112</f>
        <v>0</v>
      </c>
      <c r="R112" s="148"/>
      <c r="S112" s="148"/>
      <c r="T112" s="148"/>
      <c r="U112" s="149">
        <f>T112+S112+R112</f>
        <v>0</v>
      </c>
      <c r="V112" s="148"/>
      <c r="W112" s="148"/>
      <c r="X112" s="148"/>
      <c r="Y112" s="149">
        <f>X112+W112+V112</f>
        <v>0</v>
      </c>
      <c r="Z112" s="148"/>
      <c r="AA112" s="148"/>
      <c r="AB112" s="148"/>
      <c r="AC112" s="149">
        <f>AB112+AA112+Z112</f>
        <v>0</v>
      </c>
      <c r="AD112" s="148"/>
      <c r="AE112" s="148"/>
      <c r="AF112" s="148"/>
      <c r="AG112" s="149">
        <f>AF112+AE112+AD112</f>
        <v>0</v>
      </c>
      <c r="AH112" s="148"/>
      <c r="AI112" s="148"/>
      <c r="AJ112" s="148"/>
      <c r="AK112" s="149">
        <f>AJ112+AI112+AH112</f>
        <v>0</v>
      </c>
      <c r="AL112" s="359">
        <f>AK112+AG112+AC112+Y112+U112+Q112+M112</f>
        <v>8</v>
      </c>
    </row>
    <row r="113" spans="1:38" s="5" customFormat="1" ht="63.75" customHeight="1">
      <c r="A113" s="33">
        <f t="shared" si="4"/>
        <v>42</v>
      </c>
      <c r="B113" s="33"/>
      <c r="C113" s="528" t="s">
        <v>742</v>
      </c>
      <c r="D113" s="275">
        <v>1997</v>
      </c>
      <c r="E113" s="275" t="s">
        <v>29</v>
      </c>
      <c r="F113" s="514" t="s">
        <v>743</v>
      </c>
      <c r="G113" s="36" t="s">
        <v>1383</v>
      </c>
      <c r="H113" s="32" t="s">
        <v>744</v>
      </c>
      <c r="I113" s="165" t="s">
        <v>745</v>
      </c>
      <c r="J113" s="146"/>
      <c r="K113" s="319"/>
      <c r="L113" s="319"/>
      <c r="M113" s="344">
        <f>L113+K113+J113</f>
        <v>0</v>
      </c>
      <c r="N113" s="145">
        <v>6</v>
      </c>
      <c r="O113" s="148">
        <v>1</v>
      </c>
      <c r="P113" s="148">
        <v>1</v>
      </c>
      <c r="Q113" s="149">
        <f>P113+O113+N113</f>
        <v>8</v>
      </c>
      <c r="R113" s="148"/>
      <c r="S113" s="148"/>
      <c r="T113" s="148"/>
      <c r="U113" s="149">
        <f>T113+S113+R113</f>
        <v>0</v>
      </c>
      <c r="V113" s="148"/>
      <c r="W113" s="148"/>
      <c r="X113" s="148"/>
      <c r="Y113" s="149">
        <f>X113+W113+V113</f>
        <v>0</v>
      </c>
      <c r="Z113" s="148"/>
      <c r="AA113" s="148"/>
      <c r="AB113" s="148"/>
      <c r="AC113" s="149">
        <f>AB113+AA113+Z113</f>
        <v>0</v>
      </c>
      <c r="AD113" s="148"/>
      <c r="AE113" s="148"/>
      <c r="AF113" s="148"/>
      <c r="AG113" s="149">
        <f>AF113+AE113+AD113</f>
        <v>0</v>
      </c>
      <c r="AH113" s="148"/>
      <c r="AI113" s="148"/>
      <c r="AJ113" s="148"/>
      <c r="AK113" s="149">
        <f>AJ113+AI113+AH113</f>
        <v>0</v>
      </c>
      <c r="AL113" s="359">
        <f>AK113+AG113+AC113+Y113+U113+Q113+M113</f>
        <v>8</v>
      </c>
    </row>
    <row r="114" spans="1:38" s="5" customFormat="1" ht="63.75" customHeight="1">
      <c r="A114" s="33">
        <f t="shared" si="4"/>
        <v>43</v>
      </c>
      <c r="B114" s="33"/>
      <c r="C114" s="514" t="s">
        <v>443</v>
      </c>
      <c r="D114" s="275">
        <v>1965</v>
      </c>
      <c r="E114" s="275" t="s">
        <v>11</v>
      </c>
      <c r="F114" s="514" t="s">
        <v>983</v>
      </c>
      <c r="G114" s="36" t="s">
        <v>982</v>
      </c>
      <c r="H114" s="32" t="s">
        <v>959</v>
      </c>
      <c r="I114" s="32" t="s">
        <v>14</v>
      </c>
      <c r="J114" s="331"/>
      <c r="K114" s="331"/>
      <c r="L114" s="331"/>
      <c r="M114" s="344">
        <f>L114+K114+J114</f>
        <v>0</v>
      </c>
      <c r="N114" s="148"/>
      <c r="O114" s="148"/>
      <c r="P114" s="148"/>
      <c r="Q114" s="149">
        <f>P114+O114+N114</f>
        <v>0</v>
      </c>
      <c r="R114" s="360"/>
      <c r="S114" s="148">
        <v>3</v>
      </c>
      <c r="T114" s="148"/>
      <c r="U114" s="149">
        <f>T114+S114+R114</f>
        <v>3</v>
      </c>
      <c r="V114" s="148">
        <v>1</v>
      </c>
      <c r="W114" s="148">
        <v>1</v>
      </c>
      <c r="X114" s="148">
        <v>1</v>
      </c>
      <c r="Y114" s="149">
        <f>X114+W114+V114</f>
        <v>3</v>
      </c>
      <c r="Z114" s="148">
        <v>1</v>
      </c>
      <c r="AA114" s="148"/>
      <c r="AB114" s="148"/>
      <c r="AC114" s="149">
        <f>AB114+AA114+Z114</f>
        <v>1</v>
      </c>
      <c r="AD114" s="148">
        <v>1</v>
      </c>
      <c r="AE114" s="148"/>
      <c r="AF114" s="148"/>
      <c r="AG114" s="149">
        <f>AF114+AE114+AD114</f>
        <v>1</v>
      </c>
      <c r="AH114" s="148"/>
      <c r="AI114" s="148"/>
      <c r="AJ114" s="148"/>
      <c r="AK114" s="149">
        <f>AJ114+AI114+AH114</f>
        <v>0</v>
      </c>
      <c r="AL114" s="359">
        <f>AK114+AG114+AC114+Y114+U114+Q114+M114</f>
        <v>8</v>
      </c>
    </row>
    <row r="115" spans="1:38" s="5" customFormat="1" ht="63.75" customHeight="1">
      <c r="A115" s="33">
        <f t="shared" si="4"/>
        <v>44</v>
      </c>
      <c r="B115" s="33"/>
      <c r="C115" s="514" t="s">
        <v>162</v>
      </c>
      <c r="D115" s="275">
        <v>1972</v>
      </c>
      <c r="E115" s="275" t="s">
        <v>11</v>
      </c>
      <c r="F115" s="514" t="s">
        <v>173</v>
      </c>
      <c r="G115" s="56" t="s">
        <v>163</v>
      </c>
      <c r="H115" s="42" t="s">
        <v>164</v>
      </c>
      <c r="I115" s="42" t="s">
        <v>14</v>
      </c>
      <c r="J115" s="331">
        <v>8</v>
      </c>
      <c r="K115" s="331"/>
      <c r="L115" s="331"/>
      <c r="M115" s="344">
        <f>L115+K115+J115</f>
        <v>8</v>
      </c>
      <c r="N115" s="148"/>
      <c r="O115" s="148"/>
      <c r="P115" s="148"/>
      <c r="Q115" s="149">
        <f>P115+O115+N115</f>
        <v>0</v>
      </c>
      <c r="R115" s="148"/>
      <c r="S115" s="148"/>
      <c r="T115" s="148"/>
      <c r="U115" s="149">
        <f>T115+S115+R115</f>
        <v>0</v>
      </c>
      <c r="V115" s="148"/>
      <c r="W115" s="148"/>
      <c r="X115" s="148"/>
      <c r="Y115" s="149">
        <f>X115+W115+V115</f>
        <v>0</v>
      </c>
      <c r="Z115" s="148"/>
      <c r="AA115" s="148"/>
      <c r="AB115" s="148"/>
      <c r="AC115" s="149">
        <f>AB115+AA115+Z115</f>
        <v>0</v>
      </c>
      <c r="AD115" s="148"/>
      <c r="AE115" s="148"/>
      <c r="AF115" s="148"/>
      <c r="AG115" s="149">
        <f>AF115+AE115+AD115</f>
        <v>0</v>
      </c>
      <c r="AH115" s="148"/>
      <c r="AI115" s="148"/>
      <c r="AJ115" s="148"/>
      <c r="AK115" s="149">
        <f>AJ115+AI115+AH115</f>
        <v>0</v>
      </c>
      <c r="AL115" s="359">
        <f>AK115+AG115+AC115+Y115+U115+Q115+M115</f>
        <v>8</v>
      </c>
    </row>
    <row r="116" spans="1:38" s="5" customFormat="1" ht="63.75" customHeight="1">
      <c r="A116" s="33">
        <f t="shared" si="4"/>
        <v>45</v>
      </c>
      <c r="B116" s="33"/>
      <c r="C116" s="514" t="s">
        <v>771</v>
      </c>
      <c r="D116" s="275">
        <v>2000</v>
      </c>
      <c r="E116" s="275" t="s">
        <v>483</v>
      </c>
      <c r="F116" s="514" t="s">
        <v>748</v>
      </c>
      <c r="G116" s="36" t="s">
        <v>749</v>
      </c>
      <c r="H116" s="32" t="s">
        <v>560</v>
      </c>
      <c r="I116" s="116" t="s">
        <v>561</v>
      </c>
      <c r="J116" s="146"/>
      <c r="K116" s="319"/>
      <c r="L116" s="319"/>
      <c r="M116" s="344">
        <f>L116+K116+J116</f>
        <v>0</v>
      </c>
      <c r="N116" s="145"/>
      <c r="O116" s="148">
        <v>7</v>
      </c>
      <c r="P116" s="148">
        <v>1</v>
      </c>
      <c r="Q116" s="149">
        <f>P116+O116+N116</f>
        <v>8</v>
      </c>
      <c r="R116" s="148"/>
      <c r="S116" s="148"/>
      <c r="T116" s="148"/>
      <c r="U116" s="149">
        <f>T116+S116+R116</f>
        <v>0</v>
      </c>
      <c r="V116" s="148"/>
      <c r="W116" s="148"/>
      <c r="X116" s="148"/>
      <c r="Y116" s="149">
        <f>X116+W116+V116</f>
        <v>0</v>
      </c>
      <c r="Z116" s="148"/>
      <c r="AA116" s="148"/>
      <c r="AB116" s="148"/>
      <c r="AC116" s="149">
        <f>AB116+AA116+Z116</f>
        <v>0</v>
      </c>
      <c r="AD116" s="148"/>
      <c r="AE116" s="148"/>
      <c r="AF116" s="148"/>
      <c r="AG116" s="149">
        <f>AF116+AE116+AD116</f>
        <v>0</v>
      </c>
      <c r="AH116" s="148"/>
      <c r="AI116" s="148"/>
      <c r="AJ116" s="148"/>
      <c r="AK116" s="149">
        <f>AJ116+AI116+AH116</f>
        <v>0</v>
      </c>
      <c r="AL116" s="359">
        <f>AK116+AG116+AC116+Y116+U116+Q116+M116</f>
        <v>8</v>
      </c>
    </row>
    <row r="117" spans="1:38" s="5" customFormat="1" ht="63.75" customHeight="1">
      <c r="A117" s="33">
        <f t="shared" si="4"/>
        <v>46</v>
      </c>
      <c r="B117" s="33"/>
      <c r="C117" s="514" t="s">
        <v>45</v>
      </c>
      <c r="D117" s="275">
        <v>1980</v>
      </c>
      <c r="E117" s="275" t="s">
        <v>27</v>
      </c>
      <c r="F117" s="514" t="s">
        <v>204</v>
      </c>
      <c r="G117" s="36" t="s">
        <v>189</v>
      </c>
      <c r="H117" s="32" t="s">
        <v>47</v>
      </c>
      <c r="I117" s="116" t="s">
        <v>73</v>
      </c>
      <c r="J117" s="331">
        <v>0</v>
      </c>
      <c r="K117" s="331"/>
      <c r="L117" s="331">
        <v>7</v>
      </c>
      <c r="M117" s="344">
        <f>L117+K117+J117</f>
        <v>7</v>
      </c>
      <c r="N117" s="148"/>
      <c r="O117" s="148"/>
      <c r="P117" s="148"/>
      <c r="Q117" s="149">
        <f>P117+O117+N117</f>
        <v>0</v>
      </c>
      <c r="R117" s="148"/>
      <c r="S117" s="148"/>
      <c r="T117" s="148"/>
      <c r="U117" s="149">
        <f>T117+S117+R117</f>
        <v>0</v>
      </c>
      <c r="V117" s="148"/>
      <c r="W117" s="148"/>
      <c r="X117" s="148"/>
      <c r="Y117" s="149">
        <f>X117+W117+V117</f>
        <v>0</v>
      </c>
      <c r="Z117" s="148"/>
      <c r="AA117" s="148"/>
      <c r="AB117" s="148"/>
      <c r="AC117" s="149">
        <f>AB117+AA117+Z117</f>
        <v>0</v>
      </c>
      <c r="AD117" s="148"/>
      <c r="AE117" s="148"/>
      <c r="AF117" s="148"/>
      <c r="AG117" s="149">
        <f>AF117+AE117+AD117</f>
        <v>0</v>
      </c>
      <c r="AH117" s="148"/>
      <c r="AI117" s="148"/>
      <c r="AJ117" s="148"/>
      <c r="AK117" s="149">
        <f>AJ117+AI117+AH117</f>
        <v>0</v>
      </c>
      <c r="AL117" s="359">
        <f>AK117+AG117+AC117+Y117+U117+Q117+M117</f>
        <v>7</v>
      </c>
    </row>
    <row r="118" spans="1:38" s="5" customFormat="1" ht="63.75" customHeight="1">
      <c r="A118" s="33">
        <f t="shared" si="4"/>
        <v>47</v>
      </c>
      <c r="B118" s="33"/>
      <c r="C118" s="514" t="s">
        <v>626</v>
      </c>
      <c r="D118" s="275">
        <v>1990</v>
      </c>
      <c r="E118" s="275" t="s">
        <v>11</v>
      </c>
      <c r="F118" s="514" t="s">
        <v>844</v>
      </c>
      <c r="G118" s="36" t="s">
        <v>845</v>
      </c>
      <c r="H118" s="32" t="s">
        <v>628</v>
      </c>
      <c r="I118" s="165" t="s">
        <v>629</v>
      </c>
      <c r="J118" s="331"/>
      <c r="K118" s="331"/>
      <c r="L118" s="331"/>
      <c r="M118" s="344">
        <f>L118+K118+J118</f>
        <v>0</v>
      </c>
      <c r="N118" s="148"/>
      <c r="O118" s="148"/>
      <c r="P118" s="148"/>
      <c r="Q118" s="149">
        <f>P118+O118+N118</f>
        <v>0</v>
      </c>
      <c r="R118" s="360"/>
      <c r="S118" s="148">
        <v>7</v>
      </c>
      <c r="T118" s="148"/>
      <c r="U118" s="149">
        <f>T118+S118+R118</f>
        <v>7</v>
      </c>
      <c r="V118" s="148"/>
      <c r="W118" s="148"/>
      <c r="X118" s="148"/>
      <c r="Y118" s="149">
        <f>X118+W118+V118</f>
        <v>0</v>
      </c>
      <c r="Z118" s="148"/>
      <c r="AA118" s="148"/>
      <c r="AB118" s="148"/>
      <c r="AC118" s="149">
        <f>AB118+AA118+Z118</f>
        <v>0</v>
      </c>
      <c r="AD118" s="148"/>
      <c r="AE118" s="148"/>
      <c r="AF118" s="148"/>
      <c r="AG118" s="149">
        <f>AF118+AE118+AD118</f>
        <v>0</v>
      </c>
      <c r="AH118" s="148"/>
      <c r="AI118" s="148"/>
      <c r="AJ118" s="148"/>
      <c r="AK118" s="149">
        <f>AJ118+AI118+AH118</f>
        <v>0</v>
      </c>
      <c r="AL118" s="359">
        <f>AK118+AG118+AC118+Y118+U118+Q118+M118</f>
        <v>7</v>
      </c>
    </row>
    <row r="119" spans="1:38" s="5" customFormat="1" ht="63.75" customHeight="1">
      <c r="A119" s="33">
        <f t="shared" si="4"/>
        <v>48</v>
      </c>
      <c r="B119" s="33"/>
      <c r="C119" s="46" t="s">
        <v>659</v>
      </c>
      <c r="D119" s="47">
        <v>1972</v>
      </c>
      <c r="E119" s="47" t="s">
        <v>13</v>
      </c>
      <c r="F119" s="46" t="s">
        <v>33</v>
      </c>
      <c r="G119" s="36" t="s">
        <v>662</v>
      </c>
      <c r="H119" s="36" t="s">
        <v>660</v>
      </c>
      <c r="I119" s="135" t="s">
        <v>661</v>
      </c>
      <c r="J119" s="331"/>
      <c r="K119" s="331"/>
      <c r="L119" s="331"/>
      <c r="M119" s="344">
        <f>L119+K119+J119</f>
        <v>0</v>
      </c>
      <c r="N119" s="148"/>
      <c r="O119" s="148"/>
      <c r="P119" s="148"/>
      <c r="Q119" s="149">
        <f>P119+O119+N119</f>
        <v>0</v>
      </c>
      <c r="R119" s="148"/>
      <c r="S119" s="148"/>
      <c r="T119" s="148"/>
      <c r="U119" s="149">
        <f>T119+S119+R119</f>
        <v>0</v>
      </c>
      <c r="V119" s="148"/>
      <c r="W119" s="148">
        <v>7</v>
      </c>
      <c r="X119" s="148"/>
      <c r="Y119" s="149">
        <f>X119+W119+V119</f>
        <v>7</v>
      </c>
      <c r="Z119" s="148"/>
      <c r="AA119" s="148"/>
      <c r="AB119" s="148"/>
      <c r="AC119" s="149">
        <f>AB119+AA119+Z119</f>
        <v>0</v>
      </c>
      <c r="AD119" s="148"/>
      <c r="AE119" s="148"/>
      <c r="AF119" s="148"/>
      <c r="AG119" s="149">
        <f>AF119+AE119+AD119</f>
        <v>0</v>
      </c>
      <c r="AH119" s="148"/>
      <c r="AI119" s="148"/>
      <c r="AJ119" s="148"/>
      <c r="AK119" s="149">
        <f>AJ119+AI119+AH119</f>
        <v>0</v>
      </c>
      <c r="AL119" s="359">
        <f>AK119+AG119+AC119+Y119+U119+Q119+M119</f>
        <v>7</v>
      </c>
    </row>
    <row r="120" spans="1:38" s="5" customFormat="1" ht="63.75" customHeight="1">
      <c r="A120" s="33">
        <f t="shared" si="4"/>
        <v>49</v>
      </c>
      <c r="B120" s="33"/>
      <c r="C120" s="514" t="s">
        <v>521</v>
      </c>
      <c r="D120" s="275">
        <v>1996</v>
      </c>
      <c r="E120" s="275" t="s">
        <v>15</v>
      </c>
      <c r="F120" s="46" t="s">
        <v>1060</v>
      </c>
      <c r="G120" s="36" t="s">
        <v>1061</v>
      </c>
      <c r="H120" s="32" t="s">
        <v>30</v>
      </c>
      <c r="I120" s="165" t="s">
        <v>153</v>
      </c>
      <c r="J120" s="331"/>
      <c r="K120" s="331"/>
      <c r="L120" s="331"/>
      <c r="M120" s="344">
        <f>L120+K120+J120</f>
        <v>0</v>
      </c>
      <c r="N120" s="148"/>
      <c r="O120" s="148"/>
      <c r="P120" s="148"/>
      <c r="Q120" s="149">
        <f>P120+O120+N120</f>
        <v>0</v>
      </c>
      <c r="R120" s="148"/>
      <c r="S120" s="148"/>
      <c r="T120" s="148"/>
      <c r="U120" s="149">
        <f>T120+S120+R120</f>
        <v>0</v>
      </c>
      <c r="V120" s="148"/>
      <c r="W120" s="148"/>
      <c r="X120" s="148"/>
      <c r="Y120" s="149">
        <f>X120+W120+V120</f>
        <v>0</v>
      </c>
      <c r="Z120" s="148">
        <v>7</v>
      </c>
      <c r="AA120" s="148"/>
      <c r="AB120" s="148"/>
      <c r="AC120" s="149">
        <f>AB120+AA120+Z120</f>
        <v>7</v>
      </c>
      <c r="AD120" s="148"/>
      <c r="AE120" s="148"/>
      <c r="AF120" s="148"/>
      <c r="AG120" s="149">
        <f>AF120+AE120+AD120</f>
        <v>0</v>
      </c>
      <c r="AH120" s="148"/>
      <c r="AI120" s="148"/>
      <c r="AJ120" s="148"/>
      <c r="AK120" s="149">
        <f>AJ120+AI120+AH120</f>
        <v>0</v>
      </c>
      <c r="AL120" s="359">
        <f>AK120+AG120+AC120+Y120+U120+Q120+M120</f>
        <v>7</v>
      </c>
    </row>
    <row r="121" spans="1:38" s="5" customFormat="1" ht="63.75" customHeight="1">
      <c r="A121" s="33">
        <f t="shared" si="4"/>
        <v>50</v>
      </c>
      <c r="B121" s="33"/>
      <c r="C121" s="515" t="s">
        <v>332</v>
      </c>
      <c r="D121" s="487">
        <v>1985</v>
      </c>
      <c r="E121" s="487" t="s">
        <v>29</v>
      </c>
      <c r="F121" s="515" t="s">
        <v>333</v>
      </c>
      <c r="G121" s="134" t="s">
        <v>354</v>
      </c>
      <c r="H121" s="166" t="s">
        <v>6</v>
      </c>
      <c r="I121" s="42" t="s">
        <v>14</v>
      </c>
      <c r="J121" s="331">
        <v>5</v>
      </c>
      <c r="K121" s="331">
        <v>2</v>
      </c>
      <c r="L121" s="331"/>
      <c r="M121" s="344">
        <f>L121+K121+J121</f>
        <v>7</v>
      </c>
      <c r="N121" s="148"/>
      <c r="O121" s="148"/>
      <c r="P121" s="148"/>
      <c r="Q121" s="149">
        <f>P121+O121+N121</f>
        <v>0</v>
      </c>
      <c r="R121" s="148"/>
      <c r="S121" s="148"/>
      <c r="T121" s="148"/>
      <c r="U121" s="149">
        <f>T121+S121+R121</f>
        <v>0</v>
      </c>
      <c r="V121" s="148"/>
      <c r="W121" s="148"/>
      <c r="X121" s="148"/>
      <c r="Y121" s="149">
        <f>X121+W121+V121</f>
        <v>0</v>
      </c>
      <c r="Z121" s="148"/>
      <c r="AA121" s="148"/>
      <c r="AB121" s="148"/>
      <c r="AC121" s="149">
        <f>AB121+AA121+Z121</f>
        <v>0</v>
      </c>
      <c r="AD121" s="148"/>
      <c r="AE121" s="148"/>
      <c r="AF121" s="148"/>
      <c r="AG121" s="149">
        <f>AF121+AE121+AD121</f>
        <v>0</v>
      </c>
      <c r="AH121" s="148"/>
      <c r="AI121" s="148"/>
      <c r="AJ121" s="148"/>
      <c r="AK121" s="149">
        <f>AJ121+AI121+AH121</f>
        <v>0</v>
      </c>
      <c r="AL121" s="359">
        <f>AK121+AG121+AC121+Y121+U121+Q121+M121</f>
        <v>7</v>
      </c>
    </row>
    <row r="122" spans="1:38" s="144" customFormat="1" ht="63.75" customHeight="1">
      <c r="A122" s="33">
        <f t="shared" si="4"/>
        <v>51</v>
      </c>
      <c r="B122" s="33"/>
      <c r="C122" s="514" t="s">
        <v>772</v>
      </c>
      <c r="D122" s="275">
        <v>1987</v>
      </c>
      <c r="E122" s="275" t="s">
        <v>27</v>
      </c>
      <c r="F122" s="514" t="s">
        <v>394</v>
      </c>
      <c r="G122" s="36" t="s">
        <v>395</v>
      </c>
      <c r="H122" s="32" t="s">
        <v>40</v>
      </c>
      <c r="I122" s="116" t="s">
        <v>416</v>
      </c>
      <c r="J122" s="331"/>
      <c r="K122" s="331"/>
      <c r="L122" s="331"/>
      <c r="M122" s="344">
        <f>L122+K122+J122</f>
        <v>0</v>
      </c>
      <c r="N122" s="148"/>
      <c r="O122" s="148">
        <v>1</v>
      </c>
      <c r="P122" s="148"/>
      <c r="Q122" s="149">
        <f>P122+O122+N122</f>
        <v>1</v>
      </c>
      <c r="R122" s="148"/>
      <c r="S122" s="148">
        <v>6</v>
      </c>
      <c r="T122" s="148"/>
      <c r="U122" s="149">
        <f>T122+S122+R122</f>
        <v>6</v>
      </c>
      <c r="V122" s="148"/>
      <c r="W122" s="148"/>
      <c r="X122" s="148"/>
      <c r="Y122" s="149">
        <f>X122+W122+V122</f>
        <v>0</v>
      </c>
      <c r="Z122" s="148"/>
      <c r="AA122" s="148"/>
      <c r="AB122" s="148"/>
      <c r="AC122" s="149">
        <f>AB122+AA122+Z122</f>
        <v>0</v>
      </c>
      <c r="AD122" s="148"/>
      <c r="AE122" s="148"/>
      <c r="AF122" s="148"/>
      <c r="AG122" s="149">
        <f>AF122+AE122+AD122</f>
        <v>0</v>
      </c>
      <c r="AH122" s="148"/>
      <c r="AI122" s="148"/>
      <c r="AJ122" s="148"/>
      <c r="AK122" s="149">
        <f>AJ122+AI122+AH122</f>
        <v>0</v>
      </c>
      <c r="AL122" s="359">
        <f>AK122+AG122+AC122+Y122+U122+Q122+M122</f>
        <v>7</v>
      </c>
    </row>
    <row r="123" spans="1:38" s="144" customFormat="1" ht="63.75" customHeight="1">
      <c r="A123" s="33">
        <f t="shared" si="4"/>
        <v>52</v>
      </c>
      <c r="B123" s="33"/>
      <c r="C123" s="46" t="s">
        <v>67</v>
      </c>
      <c r="D123" s="47">
        <v>1993</v>
      </c>
      <c r="E123" s="47" t="s">
        <v>10</v>
      </c>
      <c r="F123" s="46" t="s">
        <v>88</v>
      </c>
      <c r="G123" s="170" t="s">
        <v>1178</v>
      </c>
      <c r="H123" s="55" t="s">
        <v>70</v>
      </c>
      <c r="I123" s="56" t="s">
        <v>71</v>
      </c>
      <c r="J123" s="332"/>
      <c r="K123" s="331"/>
      <c r="L123" s="331"/>
      <c r="M123" s="344">
        <f>L123+K123+J123</f>
        <v>0</v>
      </c>
      <c r="N123" s="148"/>
      <c r="O123" s="148"/>
      <c r="P123" s="148"/>
      <c r="Q123" s="149"/>
      <c r="R123" s="148"/>
      <c r="S123" s="148"/>
      <c r="T123" s="148"/>
      <c r="U123" s="149"/>
      <c r="V123" s="148"/>
      <c r="W123" s="148"/>
      <c r="X123" s="148"/>
      <c r="Y123" s="149"/>
      <c r="Z123" s="148"/>
      <c r="AA123" s="148"/>
      <c r="AB123" s="148"/>
      <c r="AC123" s="149"/>
      <c r="AD123" s="148">
        <v>6</v>
      </c>
      <c r="AE123" s="148"/>
      <c r="AF123" s="148"/>
      <c r="AG123" s="149">
        <f>AF123+AE123+AD123</f>
        <v>6</v>
      </c>
      <c r="AH123" s="148"/>
      <c r="AI123" s="148"/>
      <c r="AJ123" s="148"/>
      <c r="AK123" s="149">
        <f>AJ123+AI123+AH123</f>
        <v>0</v>
      </c>
      <c r="AL123" s="359">
        <f>AK123+AG123+AC123+Y123+U123+Q123+M123</f>
        <v>6</v>
      </c>
    </row>
    <row r="124" spans="1:38" s="144" customFormat="1" ht="63.75" customHeight="1">
      <c r="A124" s="33">
        <f t="shared" si="4"/>
        <v>53</v>
      </c>
      <c r="B124" s="33"/>
      <c r="C124" s="46" t="s">
        <v>482</v>
      </c>
      <c r="D124" s="47">
        <v>2001</v>
      </c>
      <c r="E124" s="47" t="s">
        <v>483</v>
      </c>
      <c r="F124" s="46" t="s">
        <v>1165</v>
      </c>
      <c r="G124" s="36" t="s">
        <v>1171</v>
      </c>
      <c r="H124" s="46" t="s">
        <v>1166</v>
      </c>
      <c r="I124" s="46" t="s">
        <v>481</v>
      </c>
      <c r="J124" s="331"/>
      <c r="K124" s="331"/>
      <c r="L124" s="331"/>
      <c r="M124" s="344">
        <f>L124+K124+J124</f>
        <v>0</v>
      </c>
      <c r="N124" s="148"/>
      <c r="O124" s="148"/>
      <c r="P124" s="148"/>
      <c r="Q124" s="149">
        <f>P124+O124+N124</f>
        <v>0</v>
      </c>
      <c r="R124" s="148"/>
      <c r="S124" s="148"/>
      <c r="T124" s="148"/>
      <c r="U124" s="149">
        <f>T124+S124+R124</f>
        <v>0</v>
      </c>
      <c r="V124" s="148"/>
      <c r="W124" s="148"/>
      <c r="X124" s="148"/>
      <c r="Y124" s="149">
        <f>X124+W124+V124</f>
        <v>0</v>
      </c>
      <c r="Z124" s="148"/>
      <c r="AA124" s="148"/>
      <c r="AB124" s="148"/>
      <c r="AC124" s="149">
        <f>AB124+AA124+Z124</f>
        <v>0</v>
      </c>
      <c r="AD124" s="148"/>
      <c r="AE124" s="148">
        <v>5</v>
      </c>
      <c r="AF124" s="148"/>
      <c r="AG124" s="149">
        <f>AF124+AE124+AD124</f>
        <v>5</v>
      </c>
      <c r="AH124" s="148"/>
      <c r="AI124" s="148">
        <v>1</v>
      </c>
      <c r="AJ124" s="148"/>
      <c r="AK124" s="149">
        <f>AJ124+AI124+AH124</f>
        <v>1</v>
      </c>
      <c r="AL124" s="359">
        <f>AK124+AG124+AC124+Y124+U124+Q124+M124</f>
        <v>6</v>
      </c>
    </row>
    <row r="125" spans="1:38" s="144" customFormat="1" ht="63.75" customHeight="1">
      <c r="A125" s="33">
        <f t="shared" si="4"/>
        <v>54</v>
      </c>
      <c r="B125" s="33"/>
      <c r="C125" s="404" t="s">
        <v>757</v>
      </c>
      <c r="D125" s="405">
        <v>1987</v>
      </c>
      <c r="E125" s="405" t="s">
        <v>10</v>
      </c>
      <c r="F125" s="405" t="s">
        <v>758</v>
      </c>
      <c r="G125" s="358" t="s">
        <v>1373</v>
      </c>
      <c r="H125" s="517" t="s">
        <v>744</v>
      </c>
      <c r="I125" s="807" t="s">
        <v>745</v>
      </c>
      <c r="J125" s="146"/>
      <c r="K125" s="319"/>
      <c r="L125" s="319"/>
      <c r="M125" s="344">
        <f>L125+K125+J125</f>
        <v>0</v>
      </c>
      <c r="N125" s="145">
        <v>1</v>
      </c>
      <c r="O125" s="148">
        <v>1</v>
      </c>
      <c r="P125" s="148">
        <v>3</v>
      </c>
      <c r="Q125" s="149">
        <f>P125+O125+N125</f>
        <v>5</v>
      </c>
      <c r="R125" s="148"/>
      <c r="S125" s="148"/>
      <c r="T125" s="148"/>
      <c r="U125" s="149">
        <f>T125+S125+R125</f>
        <v>0</v>
      </c>
      <c r="V125" s="148"/>
      <c r="W125" s="148"/>
      <c r="X125" s="148"/>
      <c r="Y125" s="149">
        <f>X125+W125+V125</f>
        <v>0</v>
      </c>
      <c r="Z125" s="148"/>
      <c r="AA125" s="148"/>
      <c r="AB125" s="148"/>
      <c r="AC125" s="149">
        <f>AB125+AA125+Z125</f>
        <v>0</v>
      </c>
      <c r="AD125" s="148"/>
      <c r="AE125" s="148"/>
      <c r="AF125" s="148"/>
      <c r="AG125" s="149">
        <f>AF125+AE125+AD125</f>
        <v>0</v>
      </c>
      <c r="AH125" s="148"/>
      <c r="AI125" s="148"/>
      <c r="AJ125" s="148"/>
      <c r="AK125" s="149">
        <f>AJ125+AI125+AH125</f>
        <v>0</v>
      </c>
      <c r="AL125" s="359">
        <f>AK125+AG125+AC125+Y125+U125+Q125+M125</f>
        <v>5</v>
      </c>
    </row>
    <row r="126" spans="1:38" s="5" customFormat="1" ht="63.75" customHeight="1">
      <c r="A126" s="33">
        <f t="shared" si="4"/>
        <v>55</v>
      </c>
      <c r="B126" s="33"/>
      <c r="C126" s="46" t="s">
        <v>945</v>
      </c>
      <c r="D126" s="47">
        <v>1998</v>
      </c>
      <c r="E126" s="47">
        <v>1</v>
      </c>
      <c r="F126" s="46" t="s">
        <v>946</v>
      </c>
      <c r="G126" s="36" t="s">
        <v>947</v>
      </c>
      <c r="H126" s="38" t="s">
        <v>948</v>
      </c>
      <c r="I126" s="38" t="s">
        <v>949</v>
      </c>
      <c r="J126" s="331"/>
      <c r="K126" s="331"/>
      <c r="L126" s="331"/>
      <c r="M126" s="344">
        <f>L126+K126+J126</f>
        <v>0</v>
      </c>
      <c r="N126" s="148"/>
      <c r="O126" s="148"/>
      <c r="P126" s="148"/>
      <c r="Q126" s="149">
        <f>P126+O126+N126</f>
        <v>0</v>
      </c>
      <c r="R126" s="148"/>
      <c r="S126" s="148"/>
      <c r="T126" s="148"/>
      <c r="U126" s="149">
        <f>T126+S126+R126</f>
        <v>0</v>
      </c>
      <c r="V126" s="148"/>
      <c r="W126" s="148"/>
      <c r="X126" s="148"/>
      <c r="Y126" s="149">
        <f>X126+W126+V126</f>
        <v>0</v>
      </c>
      <c r="Z126" s="148">
        <v>1</v>
      </c>
      <c r="AA126" s="148">
        <v>1</v>
      </c>
      <c r="AB126" s="148">
        <v>3</v>
      </c>
      <c r="AC126" s="149">
        <f>AB126+AA126+Z126</f>
        <v>5</v>
      </c>
      <c r="AD126" s="148"/>
      <c r="AE126" s="148"/>
      <c r="AF126" s="148"/>
      <c r="AG126" s="149">
        <f>AF126+AE126+AD126</f>
        <v>0</v>
      </c>
      <c r="AH126" s="148"/>
      <c r="AI126" s="148"/>
      <c r="AJ126" s="148"/>
      <c r="AK126" s="149">
        <f>AJ126+AI126+AH126</f>
        <v>0</v>
      </c>
      <c r="AL126" s="359">
        <f>AK126+AG126+AC126+Y126+U126+Q126+M126</f>
        <v>5</v>
      </c>
    </row>
    <row r="127" spans="1:38" s="5" customFormat="1" ht="63.75" customHeight="1">
      <c r="A127" s="33">
        <f t="shared" si="4"/>
        <v>56</v>
      </c>
      <c r="B127" s="33"/>
      <c r="C127" s="514" t="s">
        <v>683</v>
      </c>
      <c r="D127" s="275">
        <v>1989</v>
      </c>
      <c r="E127" s="275" t="s">
        <v>29</v>
      </c>
      <c r="F127" s="477" t="s">
        <v>886</v>
      </c>
      <c r="G127" s="134" t="s">
        <v>1203</v>
      </c>
      <c r="H127" s="32" t="s">
        <v>766</v>
      </c>
      <c r="I127" s="165" t="s">
        <v>14</v>
      </c>
      <c r="J127" s="332"/>
      <c r="K127" s="331"/>
      <c r="L127" s="331"/>
      <c r="M127" s="344">
        <f>L127+K127+J127</f>
        <v>0</v>
      </c>
      <c r="N127" s="148"/>
      <c r="O127" s="148"/>
      <c r="P127" s="148"/>
      <c r="Q127" s="149">
        <f>P127+O127+N127</f>
        <v>0</v>
      </c>
      <c r="R127" s="148"/>
      <c r="S127" s="148">
        <v>5</v>
      </c>
      <c r="T127" s="148"/>
      <c r="U127" s="149">
        <f>T127+S127+R127</f>
        <v>5</v>
      </c>
      <c r="V127" s="148"/>
      <c r="W127" s="148"/>
      <c r="X127" s="148"/>
      <c r="Y127" s="149">
        <f>X127+W127+V127</f>
        <v>0</v>
      </c>
      <c r="Z127" s="148"/>
      <c r="AA127" s="148"/>
      <c r="AB127" s="148"/>
      <c r="AC127" s="149">
        <f>AB127+AA127+Z127</f>
        <v>0</v>
      </c>
      <c r="AD127" s="148"/>
      <c r="AE127" s="148"/>
      <c r="AF127" s="148"/>
      <c r="AG127" s="149">
        <f>AF127+AE127+AD127</f>
        <v>0</v>
      </c>
      <c r="AH127" s="148"/>
      <c r="AI127" s="148"/>
      <c r="AJ127" s="148"/>
      <c r="AK127" s="149">
        <f>AJ127+AI127+AH127</f>
        <v>0</v>
      </c>
      <c r="AL127" s="359">
        <f>AK127+AG127+AC127+Y127+U127+Q127+M127</f>
        <v>5</v>
      </c>
    </row>
    <row r="128" spans="1:38" s="5" customFormat="1" ht="63.75" customHeight="1">
      <c r="A128" s="33">
        <f t="shared" si="4"/>
        <v>57</v>
      </c>
      <c r="B128" s="33"/>
      <c r="C128" s="514" t="s">
        <v>639</v>
      </c>
      <c r="D128" s="275">
        <v>1986</v>
      </c>
      <c r="E128" s="275" t="s">
        <v>10</v>
      </c>
      <c r="F128" s="514" t="s">
        <v>755</v>
      </c>
      <c r="G128" s="36" t="s">
        <v>756</v>
      </c>
      <c r="H128" s="32" t="s">
        <v>560</v>
      </c>
      <c r="I128" s="165" t="s">
        <v>153</v>
      </c>
      <c r="J128" s="146"/>
      <c r="K128" s="319"/>
      <c r="L128" s="319"/>
      <c r="M128" s="344">
        <f>L128+K128+J128</f>
        <v>0</v>
      </c>
      <c r="N128" s="145">
        <v>1</v>
      </c>
      <c r="O128" s="148">
        <v>4</v>
      </c>
      <c r="P128" s="148"/>
      <c r="Q128" s="149">
        <f>P128+O128+N128</f>
        <v>5</v>
      </c>
      <c r="R128" s="148"/>
      <c r="S128" s="148"/>
      <c r="T128" s="148"/>
      <c r="U128" s="149">
        <f>T128+S128+R128</f>
        <v>0</v>
      </c>
      <c r="V128" s="148"/>
      <c r="W128" s="148"/>
      <c r="X128" s="148"/>
      <c r="Y128" s="149">
        <f>X128+W128+V128</f>
        <v>0</v>
      </c>
      <c r="Z128" s="148"/>
      <c r="AA128" s="148"/>
      <c r="AB128" s="148"/>
      <c r="AC128" s="149">
        <f>AB128+AA128+Z128</f>
        <v>0</v>
      </c>
      <c r="AD128" s="148"/>
      <c r="AE128" s="148"/>
      <c r="AF128" s="148"/>
      <c r="AG128" s="149">
        <f>AF128+AE128+AD128</f>
        <v>0</v>
      </c>
      <c r="AH128" s="148"/>
      <c r="AI128" s="148"/>
      <c r="AJ128" s="148"/>
      <c r="AK128" s="149">
        <f>AJ128+AI128+AH128</f>
        <v>0</v>
      </c>
      <c r="AL128" s="359">
        <f>AK128+AG128+AC128+Y128+U128+Q128+M128</f>
        <v>5</v>
      </c>
    </row>
    <row r="129" spans="1:38" s="5" customFormat="1" ht="63.75" customHeight="1">
      <c r="A129" s="33">
        <f t="shared" si="4"/>
        <v>58</v>
      </c>
      <c r="B129" s="33"/>
      <c r="C129" s="142" t="s">
        <v>1258</v>
      </c>
      <c r="D129" s="33">
        <v>1994</v>
      </c>
      <c r="E129" s="589" t="s">
        <v>27</v>
      </c>
      <c r="F129" s="142" t="s">
        <v>1303</v>
      </c>
      <c r="G129" s="36" t="s">
        <v>1372</v>
      </c>
      <c r="H129" s="32" t="s">
        <v>74</v>
      </c>
      <c r="I129" s="46" t="s">
        <v>1320</v>
      </c>
      <c r="J129" s="331"/>
      <c r="K129" s="331"/>
      <c r="L129" s="331"/>
      <c r="M129" s="344">
        <f>L129+K129+J129</f>
        <v>0</v>
      </c>
      <c r="N129" s="148"/>
      <c r="O129" s="148"/>
      <c r="P129" s="148"/>
      <c r="Q129" s="149">
        <f>P129+O129+N129</f>
        <v>0</v>
      </c>
      <c r="R129" s="148"/>
      <c r="S129" s="148"/>
      <c r="T129" s="148"/>
      <c r="U129" s="149">
        <f>T129+S129+R129</f>
        <v>0</v>
      </c>
      <c r="V129" s="148"/>
      <c r="W129" s="148"/>
      <c r="X129" s="148"/>
      <c r="Y129" s="149">
        <f>X129+W129+V129</f>
        <v>0</v>
      </c>
      <c r="Z129" s="148"/>
      <c r="AA129" s="148"/>
      <c r="AB129" s="148"/>
      <c r="AC129" s="149">
        <f>AB129+AA129+Z129</f>
        <v>0</v>
      </c>
      <c r="AD129" s="148"/>
      <c r="AE129" s="148"/>
      <c r="AF129" s="148"/>
      <c r="AG129" s="149">
        <f>AF129+AE129+AD129</f>
        <v>0</v>
      </c>
      <c r="AH129" s="148"/>
      <c r="AI129" s="148"/>
      <c r="AJ129" s="148">
        <v>5</v>
      </c>
      <c r="AK129" s="149">
        <f>AJ129+AI129+AH129</f>
        <v>5</v>
      </c>
      <c r="AL129" s="359">
        <f>AK129+AG129+AC129+Y129+U129+Q129+M129</f>
        <v>5</v>
      </c>
    </row>
    <row r="130" spans="1:38" s="5" customFormat="1" ht="63.75" customHeight="1">
      <c r="A130" s="33">
        <f t="shared" si="4"/>
        <v>59</v>
      </c>
      <c r="B130" s="33"/>
      <c r="C130" s="514" t="s">
        <v>34</v>
      </c>
      <c r="D130" s="275">
        <v>1990</v>
      </c>
      <c r="E130" s="275" t="s">
        <v>29</v>
      </c>
      <c r="F130" s="514" t="s">
        <v>252</v>
      </c>
      <c r="G130" s="36" t="s">
        <v>253</v>
      </c>
      <c r="H130" s="32" t="s">
        <v>254</v>
      </c>
      <c r="I130" s="116" t="s">
        <v>35</v>
      </c>
      <c r="J130" s="362">
        <v>0</v>
      </c>
      <c r="K130" s="331"/>
      <c r="L130" s="331">
        <v>4</v>
      </c>
      <c r="M130" s="344">
        <f>L130+K130+J130</f>
        <v>4</v>
      </c>
      <c r="N130" s="148"/>
      <c r="O130" s="148"/>
      <c r="P130" s="148"/>
      <c r="Q130" s="149">
        <f>P130+O130+N130</f>
        <v>0</v>
      </c>
      <c r="R130" s="148"/>
      <c r="S130" s="148"/>
      <c r="T130" s="148"/>
      <c r="U130" s="149">
        <f>T130+S130+R130</f>
        <v>0</v>
      </c>
      <c r="V130" s="148"/>
      <c r="W130" s="148"/>
      <c r="X130" s="148"/>
      <c r="Y130" s="149">
        <f>X130+W130+V130</f>
        <v>0</v>
      </c>
      <c r="Z130" s="148"/>
      <c r="AA130" s="148"/>
      <c r="AB130" s="148"/>
      <c r="AC130" s="149">
        <f>AB130+AA130+Z130</f>
        <v>0</v>
      </c>
      <c r="AD130" s="148"/>
      <c r="AE130" s="148"/>
      <c r="AF130" s="148"/>
      <c r="AG130" s="149">
        <f>AF130+AE130+AD130</f>
        <v>0</v>
      </c>
      <c r="AH130" s="148"/>
      <c r="AI130" s="148"/>
      <c r="AJ130" s="148"/>
      <c r="AK130" s="149">
        <f>AJ130+AI130+AH130</f>
        <v>0</v>
      </c>
      <c r="AL130" s="359">
        <f>AK130+AG130+AC130+Y130+U130+Q130+M130</f>
        <v>4</v>
      </c>
    </row>
    <row r="131" spans="1:38" s="5" customFormat="1" ht="63.75" customHeight="1">
      <c r="A131" s="33">
        <f t="shared" si="4"/>
        <v>60</v>
      </c>
      <c r="B131" s="33"/>
      <c r="C131" s="46" t="s">
        <v>1261</v>
      </c>
      <c r="D131" s="47">
        <v>1980</v>
      </c>
      <c r="E131" s="47" t="s">
        <v>10</v>
      </c>
      <c r="F131" s="46" t="s">
        <v>1262</v>
      </c>
      <c r="G131" s="36" t="s">
        <v>1263</v>
      </c>
      <c r="H131" s="32" t="s">
        <v>1264</v>
      </c>
      <c r="I131" s="32" t="s">
        <v>14</v>
      </c>
      <c r="J131" s="331"/>
      <c r="K131" s="331"/>
      <c r="L131" s="331"/>
      <c r="M131" s="344">
        <f>L131+K131+J131</f>
        <v>0</v>
      </c>
      <c r="N131" s="148"/>
      <c r="O131" s="148"/>
      <c r="P131" s="148"/>
      <c r="Q131" s="149">
        <f>P131+O131+N131</f>
        <v>0</v>
      </c>
      <c r="R131" s="148"/>
      <c r="S131" s="148"/>
      <c r="T131" s="148"/>
      <c r="U131" s="149">
        <f>T131+S131+R131</f>
        <v>0</v>
      </c>
      <c r="V131" s="148"/>
      <c r="W131" s="148"/>
      <c r="X131" s="148"/>
      <c r="Y131" s="149">
        <f>X131+W131+V131</f>
        <v>0</v>
      </c>
      <c r="Z131" s="148"/>
      <c r="AA131" s="148"/>
      <c r="AB131" s="148"/>
      <c r="AC131" s="149">
        <f>AB131+AA131+Z131</f>
        <v>0</v>
      </c>
      <c r="AD131" s="148"/>
      <c r="AE131" s="148"/>
      <c r="AF131" s="148">
        <v>1</v>
      </c>
      <c r="AG131" s="149">
        <f>AF131+AE131+AD131</f>
        <v>1</v>
      </c>
      <c r="AH131" s="148"/>
      <c r="AI131" s="148"/>
      <c r="AJ131" s="148">
        <v>2</v>
      </c>
      <c r="AK131" s="149">
        <f>AJ131+AI131+AH131</f>
        <v>2</v>
      </c>
      <c r="AL131" s="359">
        <f>AK131+AG131+AC131+Y131+U131+Q131+M131</f>
        <v>3</v>
      </c>
    </row>
    <row r="132" spans="1:38" s="5" customFormat="1" ht="63.75" customHeight="1">
      <c r="A132" s="33">
        <f t="shared" si="4"/>
        <v>61</v>
      </c>
      <c r="B132" s="33"/>
      <c r="C132" s="514" t="s">
        <v>702</v>
      </c>
      <c r="D132" s="275">
        <v>1990</v>
      </c>
      <c r="E132" s="275"/>
      <c r="F132" s="514" t="s">
        <v>703</v>
      </c>
      <c r="G132" s="358" t="s">
        <v>704</v>
      </c>
      <c r="H132" s="32" t="s">
        <v>705</v>
      </c>
      <c r="I132" s="165" t="s">
        <v>51</v>
      </c>
      <c r="J132" s="146"/>
      <c r="K132" s="319"/>
      <c r="L132" s="319"/>
      <c r="M132" s="344">
        <f>L132+K132+J132</f>
        <v>0</v>
      </c>
      <c r="N132" s="361">
        <v>1</v>
      </c>
      <c r="O132" s="148">
        <v>1</v>
      </c>
      <c r="P132" s="148">
        <v>1</v>
      </c>
      <c r="Q132" s="149">
        <f>P132+O132+N132</f>
        <v>3</v>
      </c>
      <c r="R132" s="148"/>
      <c r="S132" s="148"/>
      <c r="T132" s="148"/>
      <c r="U132" s="149">
        <f>T132+S132+R132</f>
        <v>0</v>
      </c>
      <c r="V132" s="148"/>
      <c r="W132" s="148"/>
      <c r="X132" s="148"/>
      <c r="Y132" s="149">
        <f>X132+W132+V132</f>
        <v>0</v>
      </c>
      <c r="Z132" s="148"/>
      <c r="AA132" s="148"/>
      <c r="AB132" s="148"/>
      <c r="AC132" s="149">
        <f>AB132+AA132+Z132</f>
        <v>0</v>
      </c>
      <c r="AD132" s="148"/>
      <c r="AE132" s="148"/>
      <c r="AF132" s="148"/>
      <c r="AG132" s="149">
        <f>AF132+AE132+AD132</f>
        <v>0</v>
      </c>
      <c r="AH132" s="148"/>
      <c r="AI132" s="148"/>
      <c r="AJ132" s="148"/>
      <c r="AK132" s="149">
        <f>AJ132+AI132+AH132</f>
        <v>0</v>
      </c>
      <c r="AL132" s="359">
        <f>AK132+AG132+AC132+Y132+U132+Q132+M132</f>
        <v>3</v>
      </c>
    </row>
    <row r="133" spans="1:38" ht="54.75" customHeight="1">
      <c r="A133" s="33">
        <f t="shared" si="4"/>
        <v>62</v>
      </c>
      <c r="B133" s="33"/>
      <c r="C133" s="46" t="s">
        <v>1054</v>
      </c>
      <c r="D133" s="47">
        <v>1986</v>
      </c>
      <c r="E133" s="47" t="s">
        <v>29</v>
      </c>
      <c r="F133" s="46" t="s">
        <v>939</v>
      </c>
      <c r="G133" s="36" t="s">
        <v>940</v>
      </c>
      <c r="H133" s="36" t="s">
        <v>941</v>
      </c>
      <c r="I133" s="121" t="s">
        <v>942</v>
      </c>
      <c r="J133" s="331"/>
      <c r="K133" s="331"/>
      <c r="L133" s="331"/>
      <c r="M133" s="344">
        <f>L133+K133+J133</f>
        <v>0</v>
      </c>
      <c r="N133" s="148"/>
      <c r="O133" s="148"/>
      <c r="P133" s="148"/>
      <c r="Q133" s="149">
        <f>P133+O133+N133</f>
        <v>0</v>
      </c>
      <c r="R133" s="148"/>
      <c r="S133" s="148"/>
      <c r="T133" s="148"/>
      <c r="U133" s="149">
        <f>T133+S133+R133</f>
        <v>0</v>
      </c>
      <c r="V133" s="148"/>
      <c r="W133" s="148">
        <v>3</v>
      </c>
      <c r="X133" s="148"/>
      <c r="Y133" s="149">
        <f>X133+W133+V133</f>
        <v>3</v>
      </c>
      <c r="Z133" s="148"/>
      <c r="AA133" s="148"/>
      <c r="AB133" s="148"/>
      <c r="AC133" s="149">
        <f>AB133+AA133+Z133</f>
        <v>0</v>
      </c>
      <c r="AD133" s="148"/>
      <c r="AE133" s="148"/>
      <c r="AF133" s="148"/>
      <c r="AG133" s="149">
        <f>AF133+AE133+AD133</f>
        <v>0</v>
      </c>
      <c r="AH133" s="148"/>
      <c r="AI133" s="148"/>
      <c r="AJ133" s="148"/>
      <c r="AK133" s="149">
        <f>AJ133+AI133+AH133</f>
        <v>0</v>
      </c>
      <c r="AL133" s="359">
        <f>AK133+AG133+AC133+Y133+U133+Q133+M133</f>
        <v>3</v>
      </c>
    </row>
    <row r="134" spans="1:38" ht="80.25" customHeight="1">
      <c r="A134" s="33">
        <f t="shared" si="4"/>
        <v>63</v>
      </c>
      <c r="B134" s="33"/>
      <c r="C134" s="46" t="s">
        <v>1325</v>
      </c>
      <c r="D134" s="33">
        <v>1992</v>
      </c>
      <c r="E134" s="40" t="s">
        <v>42</v>
      </c>
      <c r="F134" s="32" t="s">
        <v>1347</v>
      </c>
      <c r="G134" s="36" t="s">
        <v>1348</v>
      </c>
      <c r="H134" s="34" t="s">
        <v>1328</v>
      </c>
      <c r="I134" s="34" t="s">
        <v>14</v>
      </c>
      <c r="J134" s="331"/>
      <c r="K134" s="331"/>
      <c r="L134" s="331"/>
      <c r="M134" s="344">
        <f>L134+K134+J134</f>
        <v>0</v>
      </c>
      <c r="N134" s="148"/>
      <c r="O134" s="148"/>
      <c r="P134" s="148"/>
      <c r="Q134" s="149">
        <f>P134+O134+N134</f>
        <v>0</v>
      </c>
      <c r="R134" s="148"/>
      <c r="S134" s="148"/>
      <c r="T134" s="148"/>
      <c r="U134" s="149">
        <f>T134+S134+R134</f>
        <v>0</v>
      </c>
      <c r="V134" s="148"/>
      <c r="W134" s="148"/>
      <c r="X134" s="148"/>
      <c r="Y134" s="149">
        <f>X134+W134+V134</f>
        <v>0</v>
      </c>
      <c r="Z134" s="148"/>
      <c r="AA134" s="148"/>
      <c r="AB134" s="148"/>
      <c r="AC134" s="149">
        <f>AB134+AA134+Z134</f>
        <v>0</v>
      </c>
      <c r="AD134" s="148"/>
      <c r="AE134" s="148"/>
      <c r="AF134" s="148"/>
      <c r="AG134" s="149">
        <f>AF134+AE134+AD134</f>
        <v>0</v>
      </c>
      <c r="AH134" s="148">
        <v>3</v>
      </c>
      <c r="AI134" s="148"/>
      <c r="AJ134" s="148"/>
      <c r="AK134" s="149">
        <f>AJ134+AI134+AH134</f>
        <v>3</v>
      </c>
      <c r="AL134" s="359">
        <f>AK134+AG134+AC134+Y134+U134+Q134+M134</f>
        <v>3</v>
      </c>
    </row>
    <row r="135" spans="1:38" s="3" customFormat="1" ht="81.75" customHeight="1">
      <c r="A135" s="33">
        <f t="shared" si="4"/>
        <v>64</v>
      </c>
      <c r="B135" s="33"/>
      <c r="C135" s="514" t="s">
        <v>639</v>
      </c>
      <c r="D135" s="275">
        <v>1986</v>
      </c>
      <c r="E135" s="275" t="s">
        <v>10</v>
      </c>
      <c r="F135" s="514" t="s">
        <v>748</v>
      </c>
      <c r="G135" s="36" t="s">
        <v>749</v>
      </c>
      <c r="H135" s="32" t="s">
        <v>560</v>
      </c>
      <c r="I135" s="165" t="s">
        <v>153</v>
      </c>
      <c r="J135" s="146"/>
      <c r="K135" s="319"/>
      <c r="L135" s="319"/>
      <c r="M135" s="344">
        <f>L135+K135+J135</f>
        <v>0</v>
      </c>
      <c r="N135" s="145">
        <v>3</v>
      </c>
      <c r="O135" s="148"/>
      <c r="P135" s="148"/>
      <c r="Q135" s="149">
        <f>P135+O135+N135</f>
        <v>3</v>
      </c>
      <c r="R135" s="148"/>
      <c r="S135" s="148"/>
      <c r="T135" s="148"/>
      <c r="U135" s="149">
        <f>T135+S135+R135</f>
        <v>0</v>
      </c>
      <c r="V135" s="148"/>
      <c r="W135" s="148"/>
      <c r="X135" s="148"/>
      <c r="Y135" s="149">
        <f>X135+W135+V135</f>
        <v>0</v>
      </c>
      <c r="Z135" s="148"/>
      <c r="AA135" s="148"/>
      <c r="AB135" s="148"/>
      <c r="AC135" s="149">
        <f>AB135+AA135+Z135</f>
        <v>0</v>
      </c>
      <c r="AD135" s="148"/>
      <c r="AE135" s="148"/>
      <c r="AF135" s="148"/>
      <c r="AG135" s="149">
        <f>AF135+AE135+AD135</f>
        <v>0</v>
      </c>
      <c r="AH135" s="148"/>
      <c r="AI135" s="148"/>
      <c r="AJ135" s="148"/>
      <c r="AK135" s="149">
        <f>AJ135+AI135+AH135</f>
        <v>0</v>
      </c>
      <c r="AL135" s="359">
        <f>AK135+AG135+AC135+Y135+U135+Q135+M135</f>
        <v>3</v>
      </c>
    </row>
    <row r="136" spans="1:38" s="3" customFormat="1" ht="81.75" customHeight="1">
      <c r="A136" s="33">
        <f t="shared" si="4"/>
        <v>65</v>
      </c>
      <c r="B136" s="33"/>
      <c r="C136" s="514" t="s">
        <v>94</v>
      </c>
      <c r="D136" s="275">
        <v>1998</v>
      </c>
      <c r="E136" s="275" t="s">
        <v>72</v>
      </c>
      <c r="F136" s="514" t="s">
        <v>107</v>
      </c>
      <c r="G136" s="36" t="s">
        <v>95</v>
      </c>
      <c r="H136" s="32" t="s">
        <v>96</v>
      </c>
      <c r="I136" s="96" t="s">
        <v>32</v>
      </c>
      <c r="J136" s="146"/>
      <c r="K136" s="319"/>
      <c r="L136" s="319"/>
      <c r="M136" s="344">
        <f>L136+K136+J136</f>
        <v>0</v>
      </c>
      <c r="N136" s="145"/>
      <c r="O136" s="148"/>
      <c r="P136" s="148"/>
      <c r="Q136" s="149">
        <f>P136+O136+N136</f>
        <v>0</v>
      </c>
      <c r="R136" s="148"/>
      <c r="S136" s="148">
        <v>1</v>
      </c>
      <c r="T136" s="148">
        <v>1</v>
      </c>
      <c r="U136" s="149">
        <f>T136+S136+R136</f>
        <v>2</v>
      </c>
      <c r="V136" s="148"/>
      <c r="W136" s="148"/>
      <c r="X136" s="148"/>
      <c r="Y136" s="149">
        <f>X136+W136+V136</f>
        <v>0</v>
      </c>
      <c r="Z136" s="148"/>
      <c r="AA136" s="148"/>
      <c r="AB136" s="148"/>
      <c r="AC136" s="149">
        <f>AB136+AA136+Z136</f>
        <v>0</v>
      </c>
      <c r="AD136" s="148"/>
      <c r="AE136" s="148"/>
      <c r="AF136" s="148"/>
      <c r="AG136" s="149">
        <f>AF136+AE136+AD136</f>
        <v>0</v>
      </c>
      <c r="AH136" s="148"/>
      <c r="AI136" s="148"/>
      <c r="AJ136" s="148"/>
      <c r="AK136" s="149">
        <f>AJ136+AI136+AH136</f>
        <v>0</v>
      </c>
      <c r="AL136" s="359">
        <f>AK136+AG136+AC136+Y136+U136+Q136+M136</f>
        <v>2</v>
      </c>
    </row>
    <row r="137" spans="1:38" ht="97.5" customHeight="1">
      <c r="A137" s="33">
        <f t="shared" ref="A137:A148" si="5">A136+1</f>
        <v>66</v>
      </c>
      <c r="B137" s="33"/>
      <c r="C137" s="525" t="s">
        <v>1231</v>
      </c>
      <c r="D137" s="529">
        <v>1995</v>
      </c>
      <c r="E137" s="529" t="s">
        <v>72</v>
      </c>
      <c r="F137" s="405" t="s">
        <v>1232</v>
      </c>
      <c r="G137" s="607" t="s">
        <v>1233</v>
      </c>
      <c r="H137" s="403" t="s">
        <v>138</v>
      </c>
      <c r="I137" s="396" t="s">
        <v>139</v>
      </c>
      <c r="J137" s="331"/>
      <c r="K137" s="331"/>
      <c r="L137" s="331"/>
      <c r="M137" s="344">
        <f>L137+K137+J137</f>
        <v>0</v>
      </c>
      <c r="N137" s="148"/>
      <c r="O137" s="148"/>
      <c r="P137" s="148"/>
      <c r="Q137" s="149">
        <f>P137+O137+N137</f>
        <v>0</v>
      </c>
      <c r="R137" s="148"/>
      <c r="S137" s="148"/>
      <c r="T137" s="148"/>
      <c r="U137" s="149">
        <f>T137+S137+R137</f>
        <v>0</v>
      </c>
      <c r="V137" s="148"/>
      <c r="W137" s="148"/>
      <c r="X137" s="148"/>
      <c r="Y137" s="149">
        <f>X137+W137+V137</f>
        <v>0</v>
      </c>
      <c r="Z137" s="148"/>
      <c r="AA137" s="148"/>
      <c r="AB137" s="148"/>
      <c r="AC137" s="149">
        <f>AB137+AA137+Z137</f>
        <v>0</v>
      </c>
      <c r="AD137" s="148">
        <v>1</v>
      </c>
      <c r="AE137" s="148">
        <v>1</v>
      </c>
      <c r="AF137" s="148"/>
      <c r="AG137" s="149">
        <f>AF137+AE137+AD137</f>
        <v>2</v>
      </c>
      <c r="AH137" s="148"/>
      <c r="AI137" s="148"/>
      <c r="AJ137" s="148"/>
      <c r="AK137" s="149">
        <f>AJ137+AI137+AH137</f>
        <v>0</v>
      </c>
      <c r="AL137" s="359">
        <f>AK137+AG137+AC137+Y137+U137+Q137+M137</f>
        <v>2</v>
      </c>
    </row>
    <row r="138" spans="1:38" ht="84" customHeight="1">
      <c r="A138" s="33">
        <f t="shared" si="5"/>
        <v>67</v>
      </c>
      <c r="B138" s="33"/>
      <c r="C138" s="514" t="s">
        <v>45</v>
      </c>
      <c r="D138" s="275">
        <v>1980</v>
      </c>
      <c r="E138" s="275" t="s">
        <v>27</v>
      </c>
      <c r="F138" s="514" t="s">
        <v>759</v>
      </c>
      <c r="G138" s="36" t="s">
        <v>760</v>
      </c>
      <c r="H138" s="32" t="s">
        <v>47</v>
      </c>
      <c r="I138" s="165" t="s">
        <v>636</v>
      </c>
      <c r="J138" s="146"/>
      <c r="K138" s="319"/>
      <c r="L138" s="319"/>
      <c r="M138" s="344">
        <f>L138+K138+J138</f>
        <v>0</v>
      </c>
      <c r="N138" s="145"/>
      <c r="O138" s="148">
        <v>1</v>
      </c>
      <c r="P138" s="148">
        <v>1</v>
      </c>
      <c r="Q138" s="149">
        <f>P138+O138+N138</f>
        <v>2</v>
      </c>
      <c r="R138" s="148"/>
      <c r="S138" s="148"/>
      <c r="T138" s="148"/>
      <c r="U138" s="149">
        <f>T138+S138+R138</f>
        <v>0</v>
      </c>
      <c r="V138" s="148"/>
      <c r="W138" s="148"/>
      <c r="X138" s="148"/>
      <c r="Y138" s="149">
        <f>X138+W138+V138</f>
        <v>0</v>
      </c>
      <c r="Z138" s="148"/>
      <c r="AA138" s="148"/>
      <c r="AB138" s="148"/>
      <c r="AC138" s="149">
        <f>AB138+AA138+Z138</f>
        <v>0</v>
      </c>
      <c r="AD138" s="148"/>
      <c r="AE138" s="148"/>
      <c r="AF138" s="148"/>
      <c r="AG138" s="149">
        <f>AF138+AE138+AD138</f>
        <v>0</v>
      </c>
      <c r="AH138" s="148"/>
      <c r="AI138" s="148"/>
      <c r="AJ138" s="148"/>
      <c r="AK138" s="149">
        <f>AJ138+AI138+AH138</f>
        <v>0</v>
      </c>
      <c r="AL138" s="359">
        <f>AK138+AG138+AC138+Y138+U138+Q138+M138</f>
        <v>2</v>
      </c>
    </row>
    <row r="139" spans="1:38" ht="103.5" customHeight="1">
      <c r="A139" s="33">
        <f t="shared" si="5"/>
        <v>68</v>
      </c>
      <c r="B139" s="33"/>
      <c r="C139" s="606" t="s">
        <v>1268</v>
      </c>
      <c r="D139" s="33">
        <v>1999</v>
      </c>
      <c r="E139" s="39" t="s">
        <v>72</v>
      </c>
      <c r="F139" s="48" t="s">
        <v>1262</v>
      </c>
      <c r="G139" s="36" t="s">
        <v>1263</v>
      </c>
      <c r="H139" s="32" t="s">
        <v>1264</v>
      </c>
      <c r="I139" s="32" t="s">
        <v>1261</v>
      </c>
      <c r="J139" s="331"/>
      <c r="K139" s="331"/>
      <c r="L139" s="331"/>
      <c r="M139" s="344">
        <f>L139+K139+J139</f>
        <v>0</v>
      </c>
      <c r="N139" s="148"/>
      <c r="O139" s="148"/>
      <c r="P139" s="148"/>
      <c r="Q139" s="149">
        <f>P139+O139+N139</f>
        <v>0</v>
      </c>
      <c r="R139" s="148"/>
      <c r="S139" s="148"/>
      <c r="T139" s="148"/>
      <c r="U139" s="149">
        <f>T139+S139+R139</f>
        <v>0</v>
      </c>
      <c r="V139" s="148"/>
      <c r="W139" s="148"/>
      <c r="X139" s="148"/>
      <c r="Y139" s="149">
        <f>X139+W139+V139</f>
        <v>0</v>
      </c>
      <c r="Z139" s="148"/>
      <c r="AA139" s="148"/>
      <c r="AB139" s="148"/>
      <c r="AC139" s="149">
        <f>AB139+AA139+Z139</f>
        <v>0</v>
      </c>
      <c r="AD139" s="148"/>
      <c r="AE139" s="148"/>
      <c r="AF139" s="148"/>
      <c r="AG139" s="149">
        <f>AF139+AE139+AD139</f>
        <v>0</v>
      </c>
      <c r="AH139" s="148"/>
      <c r="AI139" s="148"/>
      <c r="AJ139" s="148">
        <v>1</v>
      </c>
      <c r="AK139" s="149">
        <f>AJ139+AI139+AH139</f>
        <v>1</v>
      </c>
      <c r="AL139" s="359">
        <f>AK139+AG139+AC139+Y139+U139+Q139+M139</f>
        <v>1</v>
      </c>
    </row>
    <row r="140" spans="1:38" ht="103.5" customHeight="1">
      <c r="A140" s="33">
        <f t="shared" si="5"/>
        <v>69</v>
      </c>
      <c r="B140" s="33"/>
      <c r="C140" s="59" t="s">
        <v>1268</v>
      </c>
      <c r="D140" s="181">
        <v>1999</v>
      </c>
      <c r="E140" s="181" t="s">
        <v>72</v>
      </c>
      <c r="F140" s="59" t="s">
        <v>1283</v>
      </c>
      <c r="G140" s="156" t="s">
        <v>1270</v>
      </c>
      <c r="H140" s="63" t="s">
        <v>1264</v>
      </c>
      <c r="I140" s="581" t="s">
        <v>1284</v>
      </c>
      <c r="J140" s="331"/>
      <c r="K140" s="331"/>
      <c r="L140" s="331"/>
      <c r="M140" s="344">
        <f>L140+K140+J140</f>
        <v>0</v>
      </c>
      <c r="N140" s="148"/>
      <c r="O140" s="148"/>
      <c r="P140" s="148"/>
      <c r="Q140" s="149">
        <f>P140+O140+N140</f>
        <v>0</v>
      </c>
      <c r="R140" s="148"/>
      <c r="S140" s="148"/>
      <c r="T140" s="148"/>
      <c r="U140" s="149">
        <f>T140+S140+R140</f>
        <v>0</v>
      </c>
      <c r="V140" s="148"/>
      <c r="W140" s="148"/>
      <c r="X140" s="148"/>
      <c r="Y140" s="149">
        <f>X140+W140+V140</f>
        <v>0</v>
      </c>
      <c r="Z140" s="148"/>
      <c r="AA140" s="148"/>
      <c r="AB140" s="148"/>
      <c r="AC140" s="149">
        <f>AB140+AA140+Z140</f>
        <v>0</v>
      </c>
      <c r="AD140" s="148"/>
      <c r="AE140" s="148"/>
      <c r="AF140" s="148">
        <v>1</v>
      </c>
      <c r="AG140" s="149">
        <f>AF140+AE140+AD140</f>
        <v>1</v>
      </c>
      <c r="AH140" s="148"/>
      <c r="AI140" s="148"/>
      <c r="AJ140" s="148"/>
      <c r="AK140" s="149">
        <f>AJ140+AI140+AH140</f>
        <v>0</v>
      </c>
      <c r="AL140" s="359">
        <f>AK140+AG140+AC140+Y140+U140+Q140+M140</f>
        <v>1</v>
      </c>
    </row>
    <row r="141" spans="1:38" ht="103.5" customHeight="1">
      <c r="A141" s="33">
        <f t="shared" si="5"/>
        <v>70</v>
      </c>
      <c r="B141" s="33"/>
      <c r="C141" s="545" t="s">
        <v>488</v>
      </c>
      <c r="D141" s="54">
        <v>1956</v>
      </c>
      <c r="E141" s="122" t="s">
        <v>11</v>
      </c>
      <c r="F141" s="545" t="s">
        <v>1342</v>
      </c>
      <c r="G141" s="156" t="s">
        <v>1382</v>
      </c>
      <c r="H141" s="63" t="s">
        <v>992</v>
      </c>
      <c r="I141" s="546" t="s">
        <v>14</v>
      </c>
      <c r="J141" s="331"/>
      <c r="K141" s="331"/>
      <c r="L141" s="331"/>
      <c r="M141" s="344">
        <f>L141+K141+J141</f>
        <v>0</v>
      </c>
      <c r="N141" s="148"/>
      <c r="O141" s="148"/>
      <c r="P141" s="148"/>
      <c r="Q141" s="149">
        <f>P141+O141+N141</f>
        <v>0</v>
      </c>
      <c r="R141" s="148"/>
      <c r="S141" s="148"/>
      <c r="T141" s="148"/>
      <c r="U141" s="149">
        <f>T141+S141+R141</f>
        <v>0</v>
      </c>
      <c r="V141" s="148"/>
      <c r="W141" s="148"/>
      <c r="X141" s="148"/>
      <c r="Y141" s="149">
        <f>X141+W141+V141</f>
        <v>0</v>
      </c>
      <c r="Z141" s="148"/>
      <c r="AA141" s="148"/>
      <c r="AB141" s="148"/>
      <c r="AC141" s="149">
        <f>AB141+AA141+Z141</f>
        <v>0</v>
      </c>
      <c r="AD141" s="148"/>
      <c r="AE141" s="148"/>
      <c r="AF141" s="148"/>
      <c r="AG141" s="149">
        <f>AF141+AE141+AD141</f>
        <v>0</v>
      </c>
      <c r="AH141" s="148"/>
      <c r="AI141" s="148"/>
      <c r="AJ141" s="148">
        <v>1</v>
      </c>
      <c r="AK141" s="149">
        <f>AJ141+AI141+AH141</f>
        <v>1</v>
      </c>
      <c r="AL141" s="359">
        <f>AK141+AG141+AC141+Y141+U141+Q141+M141</f>
        <v>1</v>
      </c>
    </row>
    <row r="142" spans="1:38" ht="118.5" customHeight="1">
      <c r="A142" s="33">
        <f t="shared" si="5"/>
        <v>71</v>
      </c>
      <c r="B142" s="33"/>
      <c r="C142" s="606" t="s">
        <v>1353</v>
      </c>
      <c r="D142" s="33">
        <v>2003</v>
      </c>
      <c r="E142" s="39" t="s">
        <v>483</v>
      </c>
      <c r="F142" s="48" t="s">
        <v>553</v>
      </c>
      <c r="G142" s="36" t="s">
        <v>554</v>
      </c>
      <c r="H142" s="32" t="s">
        <v>74</v>
      </c>
      <c r="I142" s="32" t="s">
        <v>1320</v>
      </c>
      <c r="J142" s="331"/>
      <c r="K142" s="331"/>
      <c r="L142" s="331"/>
      <c r="M142" s="344">
        <f>L142+K142+J142</f>
        <v>0</v>
      </c>
      <c r="N142" s="148"/>
      <c r="O142" s="148"/>
      <c r="P142" s="148"/>
      <c r="Q142" s="149">
        <f>P142+O142+N142</f>
        <v>0</v>
      </c>
      <c r="R142" s="148"/>
      <c r="S142" s="148"/>
      <c r="T142" s="148"/>
      <c r="U142" s="149">
        <f>T142+S142+R142</f>
        <v>0</v>
      </c>
      <c r="V142" s="148"/>
      <c r="W142" s="148"/>
      <c r="X142" s="148"/>
      <c r="Y142" s="149">
        <f>X142+W142+V142</f>
        <v>0</v>
      </c>
      <c r="Z142" s="148"/>
      <c r="AA142" s="148"/>
      <c r="AB142" s="148"/>
      <c r="AC142" s="149">
        <f>AB142+AA142+Z142</f>
        <v>0</v>
      </c>
      <c r="AD142" s="148"/>
      <c r="AE142" s="148"/>
      <c r="AF142" s="148"/>
      <c r="AG142" s="149">
        <f>AF142+AE142+AD142</f>
        <v>0</v>
      </c>
      <c r="AH142" s="148"/>
      <c r="AI142" s="148">
        <v>1</v>
      </c>
      <c r="AJ142" s="148"/>
      <c r="AK142" s="149">
        <f>AJ142+AI142+AH142</f>
        <v>1</v>
      </c>
      <c r="AL142" s="359">
        <f>AK142+AG142+AC142+Y142+U142+Q142+M142</f>
        <v>1</v>
      </c>
    </row>
    <row r="143" spans="1:38" ht="117.75" customHeight="1">
      <c r="A143" s="33">
        <f t="shared" si="5"/>
        <v>72</v>
      </c>
      <c r="B143" s="33"/>
      <c r="C143" s="514" t="s">
        <v>202</v>
      </c>
      <c r="D143" s="275">
        <v>1958</v>
      </c>
      <c r="E143" s="275" t="s">
        <v>27</v>
      </c>
      <c r="F143" s="477" t="s">
        <v>680</v>
      </c>
      <c r="G143" s="358" t="s">
        <v>681</v>
      </c>
      <c r="H143" s="32" t="s">
        <v>121</v>
      </c>
      <c r="I143" s="116" t="s">
        <v>50</v>
      </c>
      <c r="J143" s="332"/>
      <c r="K143" s="331"/>
      <c r="L143" s="331"/>
      <c r="M143" s="344">
        <f>L143+K143+J143</f>
        <v>0</v>
      </c>
      <c r="N143" s="148"/>
      <c r="O143" s="148">
        <v>1</v>
      </c>
      <c r="P143" s="148"/>
      <c r="Q143" s="149">
        <f>P143+O143+N143</f>
        <v>1</v>
      </c>
      <c r="R143" s="148"/>
      <c r="S143" s="148"/>
      <c r="T143" s="148"/>
      <c r="U143" s="149">
        <f>T143+S143+R143</f>
        <v>0</v>
      </c>
      <c r="V143" s="148"/>
      <c r="W143" s="148"/>
      <c r="X143" s="148"/>
      <c r="Y143" s="149">
        <f>X143+W143+V143</f>
        <v>0</v>
      </c>
      <c r="Z143" s="148"/>
      <c r="AA143" s="148"/>
      <c r="AB143" s="148"/>
      <c r="AC143" s="149">
        <f>AB143+AA143+Z143</f>
        <v>0</v>
      </c>
      <c r="AD143" s="148"/>
      <c r="AE143" s="148"/>
      <c r="AF143" s="148"/>
      <c r="AG143" s="149">
        <f>AF143+AE143+AD143</f>
        <v>0</v>
      </c>
      <c r="AH143" s="148"/>
      <c r="AI143" s="148"/>
      <c r="AJ143" s="148"/>
      <c r="AK143" s="149">
        <f>AJ143+AI143+AH143</f>
        <v>0</v>
      </c>
      <c r="AL143" s="359">
        <f>AK143+AG143+AC143+Y143+U143+Q143+M143</f>
        <v>1</v>
      </c>
    </row>
    <row r="144" spans="1:38" ht="111" customHeight="1">
      <c r="A144" s="33">
        <f t="shared" si="5"/>
        <v>73</v>
      </c>
      <c r="B144" s="33"/>
      <c r="C144" s="514" t="s">
        <v>46</v>
      </c>
      <c r="D144" s="275">
        <v>1958</v>
      </c>
      <c r="E144" s="275" t="s">
        <v>27</v>
      </c>
      <c r="F144" s="514" t="s">
        <v>200</v>
      </c>
      <c r="G144" s="36" t="s">
        <v>201</v>
      </c>
      <c r="H144" s="32" t="s">
        <v>121</v>
      </c>
      <c r="I144" s="116" t="s">
        <v>203</v>
      </c>
      <c r="J144" s="331"/>
      <c r="K144" s="331"/>
      <c r="L144" s="331">
        <v>1</v>
      </c>
      <c r="M144" s="344">
        <f>L144+K144+J144</f>
        <v>1</v>
      </c>
      <c r="N144" s="148"/>
      <c r="O144" s="148"/>
      <c r="P144" s="148"/>
      <c r="Q144" s="149">
        <f>P144+O144+N144</f>
        <v>0</v>
      </c>
      <c r="R144" s="148"/>
      <c r="S144" s="148"/>
      <c r="T144" s="148"/>
      <c r="U144" s="149">
        <f>T144+S144+R144</f>
        <v>0</v>
      </c>
      <c r="V144" s="148"/>
      <c r="W144" s="148"/>
      <c r="X144" s="148"/>
      <c r="Y144" s="149">
        <f>X144+W144+V144</f>
        <v>0</v>
      </c>
      <c r="Z144" s="148"/>
      <c r="AA144" s="148"/>
      <c r="AB144" s="148"/>
      <c r="AC144" s="149">
        <f>AB144+AA144+Z144</f>
        <v>0</v>
      </c>
      <c r="AD144" s="148"/>
      <c r="AE144" s="148"/>
      <c r="AF144" s="148"/>
      <c r="AG144" s="149">
        <f>AF144+AE144+AD144</f>
        <v>0</v>
      </c>
      <c r="AH144" s="148"/>
      <c r="AI144" s="148"/>
      <c r="AJ144" s="148"/>
      <c r="AK144" s="149">
        <f>AJ144+AI144+AH144</f>
        <v>0</v>
      </c>
      <c r="AL144" s="359">
        <f>AK144+AG144+AC144+Y144+U144+Q144+M144</f>
        <v>1</v>
      </c>
    </row>
    <row r="145" spans="1:38" ht="101.25" customHeight="1">
      <c r="A145" s="33">
        <f t="shared" si="5"/>
        <v>74</v>
      </c>
      <c r="B145" s="33"/>
      <c r="C145" s="530" t="s">
        <v>83</v>
      </c>
      <c r="D145" s="524">
        <v>1991</v>
      </c>
      <c r="E145" s="531" t="s">
        <v>11</v>
      </c>
      <c r="F145" s="532" t="s">
        <v>1229</v>
      </c>
      <c r="G145" s="810" t="s">
        <v>1230</v>
      </c>
      <c r="H145" s="610" t="s">
        <v>70</v>
      </c>
      <c r="I145" s="612" t="s">
        <v>71</v>
      </c>
      <c r="J145" s="146"/>
      <c r="K145" s="319"/>
      <c r="L145" s="319"/>
      <c r="M145" s="344">
        <f>L145+K145+J145</f>
        <v>0</v>
      </c>
      <c r="N145" s="145"/>
      <c r="O145" s="148"/>
      <c r="P145" s="148"/>
      <c r="Q145" s="149">
        <f>P145+O145+N145</f>
        <v>0</v>
      </c>
      <c r="R145" s="148"/>
      <c r="S145" s="148"/>
      <c r="T145" s="148"/>
      <c r="U145" s="149">
        <f>T145+S145+R145</f>
        <v>0</v>
      </c>
      <c r="V145" s="148"/>
      <c r="W145" s="148"/>
      <c r="X145" s="148"/>
      <c r="Y145" s="149">
        <f>X145+W145+V145</f>
        <v>0</v>
      </c>
      <c r="Z145" s="148"/>
      <c r="AA145" s="148"/>
      <c r="AB145" s="148"/>
      <c r="AC145" s="149">
        <f>AB145+AA145+Z145</f>
        <v>0</v>
      </c>
      <c r="AD145" s="148">
        <v>1</v>
      </c>
      <c r="AE145" s="148"/>
      <c r="AF145" s="148"/>
      <c r="AG145" s="149">
        <f>AF145+AE145+AD145</f>
        <v>1</v>
      </c>
      <c r="AH145" s="148"/>
      <c r="AI145" s="148"/>
      <c r="AJ145" s="148"/>
      <c r="AK145" s="149">
        <f>AJ145+AI145+AH145</f>
        <v>0</v>
      </c>
      <c r="AL145" s="359">
        <f>AK145+AG145+AC145+Y145+U145+Q145+M145</f>
        <v>1</v>
      </c>
    </row>
    <row r="146" spans="1:38" ht="140.25" customHeight="1">
      <c r="A146" s="33">
        <f t="shared" si="5"/>
        <v>75</v>
      </c>
      <c r="B146" s="393"/>
      <c r="C146" s="46" t="s">
        <v>1286</v>
      </c>
      <c r="D146" s="47">
        <v>1985</v>
      </c>
      <c r="E146" s="47" t="s">
        <v>15</v>
      </c>
      <c r="F146" s="46" t="s">
        <v>961</v>
      </c>
      <c r="G146" s="36"/>
      <c r="H146" s="32" t="s">
        <v>578</v>
      </c>
      <c r="I146" s="32" t="s">
        <v>1287</v>
      </c>
      <c r="J146" s="331"/>
      <c r="K146" s="331"/>
      <c r="L146" s="331"/>
      <c r="M146" s="344">
        <f>L146+K146+J146</f>
        <v>0</v>
      </c>
      <c r="N146" s="148"/>
      <c r="O146" s="148"/>
      <c r="P146" s="148"/>
      <c r="Q146" s="149">
        <f>P146+O146+N146</f>
        <v>0</v>
      </c>
      <c r="R146" s="148"/>
      <c r="S146" s="148"/>
      <c r="T146" s="148"/>
      <c r="U146" s="149">
        <f>T146+S146+R146</f>
        <v>0</v>
      </c>
      <c r="V146" s="148"/>
      <c r="W146" s="148"/>
      <c r="X146" s="148"/>
      <c r="Y146" s="149">
        <f>X146+W146+V146</f>
        <v>0</v>
      </c>
      <c r="Z146" s="148"/>
      <c r="AA146" s="148"/>
      <c r="AB146" s="148"/>
      <c r="AC146" s="149">
        <f>AB146+AA146+Z146</f>
        <v>0</v>
      </c>
      <c r="AD146" s="148"/>
      <c r="AE146" s="148">
        <v>1</v>
      </c>
      <c r="AF146" s="148"/>
      <c r="AG146" s="149">
        <f>AF146+AE146+AD146</f>
        <v>1</v>
      </c>
      <c r="AH146" s="148"/>
      <c r="AI146" s="148"/>
      <c r="AJ146" s="148"/>
      <c r="AK146" s="149">
        <f>AJ146+AI146+AH146</f>
        <v>0</v>
      </c>
      <c r="AL146" s="359">
        <f>AK146+AG146+AC146+Y146+U146+Q146+M146</f>
        <v>1</v>
      </c>
    </row>
    <row r="147" spans="1:38" ht="106.5" customHeight="1" thickBot="1">
      <c r="A147" s="33">
        <f t="shared" si="5"/>
        <v>76</v>
      </c>
      <c r="B147" s="33"/>
      <c r="C147" s="452" t="s">
        <v>100</v>
      </c>
      <c r="D147" s="182">
        <v>1987</v>
      </c>
      <c r="E147" s="182" t="s">
        <v>29</v>
      </c>
      <c r="F147" s="452" t="s">
        <v>104</v>
      </c>
      <c r="G147" s="811" t="s">
        <v>344</v>
      </c>
      <c r="H147" s="611" t="s">
        <v>102</v>
      </c>
      <c r="I147" s="613" t="s">
        <v>103</v>
      </c>
      <c r="J147" s="394"/>
      <c r="K147" s="331"/>
      <c r="L147" s="331"/>
      <c r="M147" s="344">
        <f>L147+K147+J147</f>
        <v>0</v>
      </c>
      <c r="N147" s="148"/>
      <c r="O147" s="148"/>
      <c r="P147" s="148"/>
      <c r="Q147" s="149">
        <f>P147+O147+N147</f>
        <v>0</v>
      </c>
      <c r="R147" s="148"/>
      <c r="S147" s="148"/>
      <c r="T147" s="148"/>
      <c r="U147" s="149">
        <f>T147+S147+R147</f>
        <v>0</v>
      </c>
      <c r="V147" s="148"/>
      <c r="W147" s="148"/>
      <c r="X147" s="148"/>
      <c r="Y147" s="149">
        <f>X147+W147+V147</f>
        <v>0</v>
      </c>
      <c r="Z147" s="148"/>
      <c r="AA147" s="148"/>
      <c r="AB147" s="148"/>
      <c r="AC147" s="149">
        <f>AB147+AA147+Z147</f>
        <v>0</v>
      </c>
      <c r="AD147" s="148">
        <v>1</v>
      </c>
      <c r="AE147" s="148"/>
      <c r="AF147" s="148"/>
      <c r="AG147" s="149">
        <f>AF147+AE147+AD147</f>
        <v>1</v>
      </c>
      <c r="AH147" s="148"/>
      <c r="AI147" s="148"/>
      <c r="AJ147" s="148"/>
      <c r="AK147" s="149">
        <f>AJ147+AI147+AH147</f>
        <v>0</v>
      </c>
      <c r="AL147" s="359">
        <f>AK147+AG147+AC147+Y147+U147+Q147+M147</f>
        <v>1</v>
      </c>
    </row>
    <row r="148" spans="1:38" ht="99" customHeight="1">
      <c r="A148" s="33">
        <f t="shared" si="5"/>
        <v>77</v>
      </c>
      <c r="B148" s="33"/>
      <c r="C148" s="514" t="s">
        <v>516</v>
      </c>
      <c r="D148" s="275">
        <v>2002</v>
      </c>
      <c r="E148" s="275" t="s">
        <v>483</v>
      </c>
      <c r="F148" s="514" t="s">
        <v>517</v>
      </c>
      <c r="G148" s="36" t="s">
        <v>565</v>
      </c>
      <c r="H148" s="32" t="s">
        <v>152</v>
      </c>
      <c r="I148" s="116" t="s">
        <v>153</v>
      </c>
      <c r="J148" s="146"/>
      <c r="K148" s="319"/>
      <c r="L148" s="319"/>
      <c r="M148" s="344">
        <f t="shared" ref="M147:M148" si="6">L148+K148+J148</f>
        <v>0</v>
      </c>
      <c r="N148" s="145"/>
      <c r="O148" s="148">
        <v>1</v>
      </c>
      <c r="P148" s="148"/>
      <c r="Q148" s="149">
        <f t="shared" ref="Q124:Q148" si="7">P148+O148+N148</f>
        <v>1</v>
      </c>
      <c r="R148" s="148"/>
      <c r="S148" s="148"/>
      <c r="T148" s="148"/>
      <c r="U148" s="149">
        <f t="shared" ref="U124:U148" si="8">T148+S148+R148</f>
        <v>0</v>
      </c>
      <c r="V148" s="148"/>
      <c r="W148" s="148"/>
      <c r="X148" s="148"/>
      <c r="Y148" s="149">
        <f t="shared" ref="Y124:Y148" si="9">X148+W148+V148</f>
        <v>0</v>
      </c>
      <c r="Z148" s="148"/>
      <c r="AA148" s="148"/>
      <c r="AB148" s="148"/>
      <c r="AC148" s="149">
        <f t="shared" ref="AC124:AC148" si="10">AB148+AA148+Z148</f>
        <v>0</v>
      </c>
      <c r="AD148" s="148"/>
      <c r="AE148" s="148"/>
      <c r="AF148" s="148"/>
      <c r="AG148" s="149">
        <f t="shared" ref="AG136:AG148" si="11">AF148+AE148+AD148</f>
        <v>0</v>
      </c>
      <c r="AH148" s="148"/>
      <c r="AI148" s="148"/>
      <c r="AJ148" s="148"/>
      <c r="AK148" s="149">
        <f t="shared" ref="AK111:AK151" si="12">AJ148+AI148+AH148</f>
        <v>0</v>
      </c>
      <c r="AL148" s="359">
        <f t="shared" ref="AL136:AL148" si="13">AK148+AG148+AC148+Y148+U148+Q148+M148</f>
        <v>1</v>
      </c>
    </row>
    <row r="149" spans="1:38" ht="0.75" customHeight="1">
      <c r="A149" s="33" t="e">
        <f>#REF!+1</f>
        <v>#REF!</v>
      </c>
      <c r="B149" s="33"/>
      <c r="C149" s="166" t="s">
        <v>767</v>
      </c>
      <c r="D149" s="125">
        <v>1993</v>
      </c>
      <c r="E149" s="125" t="s">
        <v>10</v>
      </c>
      <c r="F149" s="166" t="s">
        <v>520</v>
      </c>
      <c r="G149" s="36" t="s">
        <v>1204</v>
      </c>
      <c r="H149" s="32" t="s">
        <v>152</v>
      </c>
      <c r="I149" s="165" t="s">
        <v>153</v>
      </c>
      <c r="J149" s="146"/>
      <c r="K149" s="319"/>
      <c r="L149" s="319"/>
      <c r="M149" s="344">
        <f t="shared" ref="M149:M151" si="14">L149+K149+J149</f>
        <v>0</v>
      </c>
      <c r="N149" s="145"/>
      <c r="O149" s="148"/>
      <c r="P149" s="148"/>
      <c r="Q149" s="149">
        <f t="shared" ref="Q149:Q151" si="15">P149+O149+N149</f>
        <v>0</v>
      </c>
      <c r="R149" s="148"/>
      <c r="S149" s="148"/>
      <c r="T149" s="148"/>
      <c r="U149" s="149">
        <f t="shared" ref="U149:U151" si="16">T149+S149+R149</f>
        <v>0</v>
      </c>
      <c r="V149" s="148"/>
      <c r="W149" s="148"/>
      <c r="X149" s="148"/>
      <c r="Y149" s="149">
        <f t="shared" ref="Y149:Y151" si="17">X149+W149+V149</f>
        <v>0</v>
      </c>
      <c r="Z149" s="148"/>
      <c r="AA149" s="148"/>
      <c r="AB149" s="148"/>
      <c r="AC149" s="149">
        <f t="shared" ref="AC149:AC151" si="18">AB149+AA149+Z149</f>
        <v>0</v>
      </c>
      <c r="AD149" s="148"/>
      <c r="AE149" s="148"/>
      <c r="AF149" s="148"/>
      <c r="AG149" s="149">
        <f t="shared" ref="AG149:AG151" si="19">AF149+AE149+AD149</f>
        <v>0</v>
      </c>
      <c r="AH149" s="148"/>
      <c r="AI149" s="148"/>
      <c r="AJ149" s="148"/>
      <c r="AK149" s="149">
        <f t="shared" si="12"/>
        <v>0</v>
      </c>
      <c r="AL149" s="359">
        <f>U149+Q149+M149+Y149+AC149</f>
        <v>0</v>
      </c>
    </row>
    <row r="150" spans="1:38" ht="65.25" hidden="1" customHeight="1">
      <c r="A150" s="33" t="e">
        <f t="shared" ref="A150:A151" si="20">A149+1</f>
        <v>#REF!</v>
      </c>
      <c r="B150" s="33"/>
      <c r="C150" s="166" t="s">
        <v>521</v>
      </c>
      <c r="D150" s="125">
        <v>1996</v>
      </c>
      <c r="E150" s="125" t="s">
        <v>15</v>
      </c>
      <c r="F150" s="166" t="s">
        <v>644</v>
      </c>
      <c r="G150" s="36" t="s">
        <v>710</v>
      </c>
      <c r="H150" s="32" t="s">
        <v>152</v>
      </c>
      <c r="I150" s="116" t="s">
        <v>153</v>
      </c>
      <c r="J150" s="332"/>
      <c r="K150" s="331"/>
      <c r="L150" s="331"/>
      <c r="M150" s="344">
        <f t="shared" si="14"/>
        <v>0</v>
      </c>
      <c r="N150" s="148"/>
      <c r="O150" s="148"/>
      <c r="P150" s="148"/>
      <c r="Q150" s="149">
        <f t="shared" si="15"/>
        <v>0</v>
      </c>
      <c r="R150" s="148"/>
      <c r="S150" s="148"/>
      <c r="T150" s="148"/>
      <c r="U150" s="149">
        <f t="shared" si="16"/>
        <v>0</v>
      </c>
      <c r="V150" s="148"/>
      <c r="W150" s="148"/>
      <c r="X150" s="148"/>
      <c r="Y150" s="149">
        <f t="shared" si="17"/>
        <v>0</v>
      </c>
      <c r="Z150" s="148"/>
      <c r="AA150" s="148"/>
      <c r="AB150" s="148"/>
      <c r="AC150" s="149">
        <f t="shared" si="18"/>
        <v>0</v>
      </c>
      <c r="AD150" s="148"/>
      <c r="AE150" s="148"/>
      <c r="AF150" s="148"/>
      <c r="AG150" s="149">
        <f t="shared" si="19"/>
        <v>0</v>
      </c>
      <c r="AH150" s="148"/>
      <c r="AI150" s="148"/>
      <c r="AJ150" s="148"/>
      <c r="AK150" s="149">
        <f t="shared" si="12"/>
        <v>0</v>
      </c>
      <c r="AL150" s="359">
        <f>U150+Q150+M150+Y150+AC150</f>
        <v>0</v>
      </c>
    </row>
    <row r="151" spans="1:38" ht="52.5" hidden="1" customHeight="1">
      <c r="A151" s="33" t="e">
        <f t="shared" si="20"/>
        <v>#REF!</v>
      </c>
      <c r="B151" s="33"/>
      <c r="C151" s="269" t="s">
        <v>761</v>
      </c>
      <c r="D151" s="270">
        <v>1995</v>
      </c>
      <c r="E151" s="270" t="s">
        <v>29</v>
      </c>
      <c r="F151" s="269" t="s">
        <v>762</v>
      </c>
      <c r="G151" s="160" t="s">
        <v>763</v>
      </c>
      <c r="H151" s="292" t="s">
        <v>501</v>
      </c>
      <c r="I151" s="293" t="s">
        <v>616</v>
      </c>
      <c r="J151" s="146"/>
      <c r="K151" s="319"/>
      <c r="L151" s="319"/>
      <c r="M151" s="344">
        <f t="shared" si="14"/>
        <v>0</v>
      </c>
      <c r="N151" s="145"/>
      <c r="O151" s="148"/>
      <c r="P151" s="148"/>
      <c r="Q151" s="149">
        <f t="shared" si="15"/>
        <v>0</v>
      </c>
      <c r="R151" s="148"/>
      <c r="S151" s="148"/>
      <c r="T151" s="148"/>
      <c r="U151" s="149">
        <f t="shared" si="16"/>
        <v>0</v>
      </c>
      <c r="V151" s="148"/>
      <c r="W151" s="148"/>
      <c r="X151" s="148"/>
      <c r="Y151" s="149">
        <f t="shared" si="17"/>
        <v>0</v>
      </c>
      <c r="Z151" s="148"/>
      <c r="AA151" s="148"/>
      <c r="AB151" s="148"/>
      <c r="AC151" s="149">
        <f t="shared" si="18"/>
        <v>0</v>
      </c>
      <c r="AD151" s="148"/>
      <c r="AE151" s="148"/>
      <c r="AF151" s="148"/>
      <c r="AG151" s="149">
        <f t="shared" si="19"/>
        <v>0</v>
      </c>
      <c r="AH151" s="148"/>
      <c r="AI151" s="148"/>
      <c r="AJ151" s="148"/>
      <c r="AK151" s="149">
        <f t="shared" si="12"/>
        <v>0</v>
      </c>
      <c r="AL151" s="359">
        <f>U151+Q151+M151+Y151+AC151</f>
        <v>0</v>
      </c>
    </row>
    <row r="152" spans="1:38" ht="31.5">
      <c r="A152" s="7"/>
      <c r="B152" s="7"/>
      <c r="C152" s="6"/>
      <c r="D152" s="15" t="s">
        <v>39</v>
      </c>
      <c r="E152" s="29"/>
      <c r="F152" s="8"/>
      <c r="G152" s="168"/>
      <c r="H152" s="21"/>
      <c r="I152" s="15" t="s">
        <v>336</v>
      </c>
    </row>
    <row r="153" spans="1:38" ht="31.5">
      <c r="A153" s="7"/>
      <c r="B153" s="7"/>
      <c r="C153" s="6"/>
      <c r="D153" s="8"/>
      <c r="E153" s="8"/>
      <c r="F153" s="8"/>
      <c r="G153" s="168"/>
      <c r="H153" s="21"/>
      <c r="I153" s="22"/>
    </row>
    <row r="154" spans="1:38" ht="31.5">
      <c r="A154" s="7"/>
      <c r="B154" s="7"/>
      <c r="C154" s="6"/>
      <c r="D154" s="15" t="s">
        <v>2</v>
      </c>
      <c r="E154" s="29"/>
      <c r="F154" s="8"/>
      <c r="G154" s="168"/>
      <c r="H154" s="21"/>
      <c r="I154" s="15" t="s">
        <v>337</v>
      </c>
    </row>
  </sheetData>
  <sortState ref="C8:AL147">
    <sortCondition descending="1" ref="AL8:AL148"/>
  </sortState>
  <mergeCells count="29">
    <mergeCell ref="A6:A7"/>
    <mergeCell ref="B6:B7"/>
    <mergeCell ref="F6:F7"/>
    <mergeCell ref="G6:G7"/>
    <mergeCell ref="Q6:Q7"/>
    <mergeCell ref="H6:H7"/>
    <mergeCell ref="I6:I7"/>
    <mergeCell ref="E6:E7"/>
    <mergeCell ref="N6:P6"/>
    <mergeCell ref="A1:M1"/>
    <mergeCell ref="A2:M2"/>
    <mergeCell ref="A3:M3"/>
    <mergeCell ref="A4:M4"/>
    <mergeCell ref="A5:M5"/>
    <mergeCell ref="C6:C7"/>
    <mergeCell ref="D6:D7"/>
    <mergeCell ref="J6:L6"/>
    <mergeCell ref="AL6:AL7"/>
    <mergeCell ref="M6:M7"/>
    <mergeCell ref="AH6:AJ6"/>
    <mergeCell ref="AK6:AK7"/>
    <mergeCell ref="AG6:AG7"/>
    <mergeCell ref="V6:X6"/>
    <mergeCell ref="Y6:Y7"/>
    <mergeCell ref="R6:T6"/>
    <mergeCell ref="Z6:AB6"/>
    <mergeCell ref="AC6:AC7"/>
    <mergeCell ref="AD6:AF6"/>
    <mergeCell ref="U6:U7"/>
  </mergeCells>
  <printOptions horizontalCentered="1"/>
  <pageMargins left="0.19685039370078741" right="0.27559055118110237" top="0.19685039370078741" bottom="3.937007874015748E-2" header="0" footer="0"/>
  <pageSetup paperSize="9" scale="14" orientation="landscape" r:id="rId1"/>
  <headerFooter alignWithMargins="0"/>
  <rowBreaks count="2" manualBreakCount="2">
    <brk id="38" max="39" man="1"/>
    <brk id="102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7"/>
  <sheetViews>
    <sheetView topLeftCell="A8" zoomScale="19" zoomScaleNormal="19" workbookViewId="0">
      <selection activeCell="C43" sqref="C43"/>
    </sheetView>
  </sheetViews>
  <sheetFormatPr defaultRowHeight="59.25"/>
  <cols>
    <col min="1" max="1" width="17.7109375" style="1" customWidth="1"/>
    <col min="2" max="2" width="13.5703125" style="1" customWidth="1"/>
    <col min="3" max="3" width="75.140625" style="2" customWidth="1"/>
    <col min="4" max="4" width="31.5703125" style="1" customWidth="1"/>
    <col min="5" max="5" width="23.7109375" style="1" customWidth="1"/>
    <col min="6" max="6" width="85.85546875" style="1" customWidth="1"/>
    <col min="7" max="7" width="69.140625" style="1" customWidth="1"/>
    <col min="8" max="8" width="60.28515625" style="1" customWidth="1"/>
    <col min="9" max="9" width="70.28515625" style="1" customWidth="1"/>
    <col min="10" max="10" width="29.28515625" style="1" customWidth="1"/>
    <col min="11" max="11" width="26.5703125" style="1" customWidth="1"/>
    <col min="12" max="12" width="23.5703125" style="1" customWidth="1"/>
    <col min="13" max="13" width="24.7109375" style="1" customWidth="1"/>
    <col min="14" max="14" width="23.140625" style="1" customWidth="1"/>
    <col min="15" max="15" width="19.28515625" style="1" customWidth="1"/>
    <col min="16" max="16" width="14.7109375" style="1" customWidth="1"/>
    <col min="17" max="17" width="25.140625" style="1" customWidth="1"/>
    <col min="18" max="18" width="18.7109375" style="1" customWidth="1"/>
    <col min="19" max="19" width="25.28515625" style="1" customWidth="1"/>
    <col min="20" max="20" width="22.5703125" style="1" customWidth="1"/>
    <col min="21" max="21" width="23.7109375" style="1" customWidth="1"/>
    <col min="22" max="22" width="20" style="1" customWidth="1"/>
    <col min="23" max="23" width="20.140625" style="1" customWidth="1"/>
    <col min="24" max="24" width="16" style="1" customWidth="1"/>
    <col min="25" max="25" width="19.85546875" style="1" customWidth="1"/>
    <col min="26" max="26" width="20" style="1" customWidth="1"/>
    <col min="27" max="27" width="20.140625" style="1" customWidth="1"/>
    <col min="28" max="28" width="16" style="1" customWidth="1"/>
    <col min="29" max="29" width="19.85546875" style="1" customWidth="1"/>
    <col min="30" max="30" width="20" style="1" customWidth="1"/>
    <col min="31" max="31" width="20.140625" style="1" customWidth="1"/>
    <col min="32" max="32" width="16" style="1" customWidth="1"/>
    <col min="33" max="33" width="19.85546875" style="1" customWidth="1"/>
    <col min="34" max="34" width="20" style="1" customWidth="1"/>
    <col min="35" max="35" width="20.140625" style="1" customWidth="1"/>
    <col min="36" max="36" width="16" style="1" customWidth="1"/>
    <col min="37" max="37" width="19.85546875" style="1" customWidth="1"/>
    <col min="38" max="38" width="13.7109375" style="301" customWidth="1"/>
    <col min="39" max="16384" width="9.140625" style="1"/>
  </cols>
  <sheetData>
    <row r="1" spans="1:38" s="3" customFormat="1" ht="51" customHeight="1">
      <c r="A1" s="686" t="s">
        <v>16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AL1" s="300"/>
    </row>
    <row r="2" spans="1:38" s="3" customFormat="1" ht="51" customHeight="1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AL2" s="300"/>
    </row>
    <row r="3" spans="1:38" s="3" customFormat="1" ht="51" customHeight="1">
      <c r="A3" s="686" t="s">
        <v>895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AL3" s="300"/>
    </row>
    <row r="4" spans="1:38" s="3" customFormat="1" ht="51" customHeight="1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AL4" s="300"/>
    </row>
    <row r="5" spans="1:38" s="3" customFormat="1" ht="51" customHeight="1">
      <c r="A5" s="686" t="s">
        <v>896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AL5" s="300"/>
    </row>
    <row r="6" spans="1:38" s="3" customFormat="1" ht="51" customHeight="1">
      <c r="A6" s="686" t="s">
        <v>5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AL6" s="300"/>
    </row>
    <row r="7" spans="1:38" s="3" customFormat="1" ht="39" customHeight="1" thickBot="1">
      <c r="A7" s="698"/>
      <c r="B7" s="698"/>
      <c r="C7" s="698"/>
      <c r="D7" s="698"/>
      <c r="E7" s="698"/>
      <c r="F7" s="698"/>
      <c r="G7" s="698"/>
      <c r="H7" s="698"/>
      <c r="I7" s="698"/>
      <c r="J7" s="699"/>
      <c r="K7" s="699"/>
      <c r="L7" s="660"/>
      <c r="M7" s="660"/>
      <c r="AL7" s="300"/>
    </row>
    <row r="8" spans="1:38" s="4" customFormat="1" ht="36.75" customHeight="1">
      <c r="A8" s="700" t="s">
        <v>23</v>
      </c>
      <c r="B8" s="690" t="s">
        <v>4</v>
      </c>
      <c r="C8" s="688" t="s">
        <v>1</v>
      </c>
      <c r="D8" s="688" t="s">
        <v>9</v>
      </c>
      <c r="E8" s="688" t="s">
        <v>7</v>
      </c>
      <c r="F8" s="688" t="s">
        <v>3</v>
      </c>
      <c r="G8" s="702" t="s">
        <v>61</v>
      </c>
      <c r="H8" s="704" t="s">
        <v>62</v>
      </c>
      <c r="I8" s="692" t="s">
        <v>338</v>
      </c>
      <c r="J8" s="641" t="s">
        <v>438</v>
      </c>
      <c r="K8" s="642"/>
      <c r="L8" s="643"/>
      <c r="M8" s="694" t="s">
        <v>456</v>
      </c>
      <c r="N8" s="663" t="s">
        <v>675</v>
      </c>
      <c r="O8" s="664"/>
      <c r="P8" s="665"/>
      <c r="Q8" s="706" t="s">
        <v>544</v>
      </c>
      <c r="R8" s="663" t="s">
        <v>790</v>
      </c>
      <c r="S8" s="664"/>
      <c r="T8" s="665"/>
      <c r="U8" s="696" t="s">
        <v>820</v>
      </c>
      <c r="V8" s="663" t="s">
        <v>970</v>
      </c>
      <c r="W8" s="664"/>
      <c r="X8" s="665"/>
      <c r="Y8" s="641" t="s">
        <v>926</v>
      </c>
      <c r="Z8" s="663" t="s">
        <v>1103</v>
      </c>
      <c r="AA8" s="664"/>
      <c r="AB8" s="665"/>
      <c r="AC8" s="641" t="s">
        <v>1085</v>
      </c>
      <c r="AD8" s="663" t="s">
        <v>1104</v>
      </c>
      <c r="AE8" s="664"/>
      <c r="AF8" s="665"/>
      <c r="AG8" s="666" t="s">
        <v>1090</v>
      </c>
      <c r="AH8" s="663" t="s">
        <v>1105</v>
      </c>
      <c r="AI8" s="664"/>
      <c r="AJ8" s="664"/>
      <c r="AK8" s="797" t="s">
        <v>926</v>
      </c>
      <c r="AL8" s="799"/>
    </row>
    <row r="9" spans="1:38" s="4" customFormat="1" ht="101.25" customHeight="1" thickBot="1">
      <c r="A9" s="701"/>
      <c r="B9" s="691"/>
      <c r="C9" s="689"/>
      <c r="D9" s="689"/>
      <c r="E9" s="689"/>
      <c r="F9" s="689"/>
      <c r="G9" s="703"/>
      <c r="H9" s="705"/>
      <c r="I9" s="693"/>
      <c r="J9" s="97" t="s">
        <v>453</v>
      </c>
      <c r="K9" s="98" t="s">
        <v>454</v>
      </c>
      <c r="L9" s="99" t="s">
        <v>458</v>
      </c>
      <c r="M9" s="695"/>
      <c r="N9" s="140" t="s">
        <v>530</v>
      </c>
      <c r="O9" s="109" t="s">
        <v>531</v>
      </c>
      <c r="P9" s="110" t="s">
        <v>532</v>
      </c>
      <c r="Q9" s="707"/>
      <c r="R9" s="140" t="s">
        <v>783</v>
      </c>
      <c r="S9" s="109" t="s">
        <v>784</v>
      </c>
      <c r="T9" s="110" t="s">
        <v>785</v>
      </c>
      <c r="U9" s="697"/>
      <c r="V9" s="216" t="s">
        <v>923</v>
      </c>
      <c r="W9" s="216" t="s">
        <v>924</v>
      </c>
      <c r="X9" s="216" t="s">
        <v>925</v>
      </c>
      <c r="Y9" s="639"/>
      <c r="Z9" s="216" t="s">
        <v>1082</v>
      </c>
      <c r="AA9" s="216" t="s">
        <v>1083</v>
      </c>
      <c r="AB9" s="216" t="s">
        <v>1084</v>
      </c>
      <c r="AC9" s="639"/>
      <c r="AD9" s="216" t="s">
        <v>1240</v>
      </c>
      <c r="AE9" s="216" t="s">
        <v>1241</v>
      </c>
      <c r="AF9" s="216" t="s">
        <v>1219</v>
      </c>
      <c r="AG9" s="667"/>
      <c r="AH9" s="216" t="s">
        <v>1352</v>
      </c>
      <c r="AI9" s="216" t="s">
        <v>1350</v>
      </c>
      <c r="AJ9" s="796" t="s">
        <v>1351</v>
      </c>
      <c r="AK9" s="798"/>
      <c r="AL9" s="800"/>
    </row>
    <row r="10" spans="1:38" s="5" customFormat="1" ht="73.5" hidden="1" customHeight="1">
      <c r="A10" s="9"/>
      <c r="B10" s="10">
        <v>131</v>
      </c>
      <c r="C10" s="11" t="s">
        <v>17</v>
      </c>
      <c r="D10" s="12">
        <v>1977</v>
      </c>
      <c r="E10" s="12" t="s">
        <v>13</v>
      </c>
      <c r="F10" s="11" t="s">
        <v>25</v>
      </c>
      <c r="G10" s="11"/>
      <c r="H10" s="13" t="s">
        <v>26</v>
      </c>
      <c r="I10" s="14" t="s">
        <v>18</v>
      </c>
      <c r="J10" s="23" t="s">
        <v>21</v>
      </c>
      <c r="K10" s="24" t="s">
        <v>22</v>
      </c>
      <c r="L10" s="25" t="s">
        <v>21</v>
      </c>
      <c r="M10" s="51"/>
      <c r="AL10" s="300"/>
    </row>
    <row r="11" spans="1:38" s="5" customFormat="1" ht="141.75" customHeight="1">
      <c r="A11" s="44">
        <v>1</v>
      </c>
      <c r="B11" s="45"/>
      <c r="C11" s="225" t="s">
        <v>343</v>
      </c>
      <c r="D11" s="226">
        <v>2001</v>
      </c>
      <c r="E11" s="226" t="s">
        <v>24</v>
      </c>
      <c r="F11" s="225" t="s">
        <v>76</v>
      </c>
      <c r="G11" s="205" t="s">
        <v>341</v>
      </c>
      <c r="H11" s="794" t="s">
        <v>77</v>
      </c>
      <c r="I11" s="794" t="s">
        <v>51</v>
      </c>
      <c r="J11" s="221">
        <v>4</v>
      </c>
      <c r="K11" s="219">
        <v>6</v>
      </c>
      <c r="L11" s="219">
        <v>3</v>
      </c>
      <c r="M11" s="220">
        <f>L11+K11+J11</f>
        <v>13</v>
      </c>
      <c r="N11" s="222"/>
      <c r="O11" s="222"/>
      <c r="P11" s="222"/>
      <c r="Q11" s="223">
        <f>P11+O11+N11</f>
        <v>0</v>
      </c>
      <c r="R11" s="221"/>
      <c r="S11" s="221"/>
      <c r="T11" s="221"/>
      <c r="U11" s="223">
        <f>T11+S11+R11</f>
        <v>0</v>
      </c>
      <c r="V11" s="221"/>
      <c r="W11" s="221"/>
      <c r="X11" s="221"/>
      <c r="Y11" s="223">
        <f>X11+W11+V11</f>
        <v>0</v>
      </c>
      <c r="Z11" s="221"/>
      <c r="AA11" s="221"/>
      <c r="AB11" s="221"/>
      <c r="AC11" s="223">
        <f>AB11+AA11+Z11</f>
        <v>0</v>
      </c>
      <c r="AD11" s="221">
        <v>6</v>
      </c>
      <c r="AE11" s="221">
        <v>7</v>
      </c>
      <c r="AF11" s="221">
        <v>7</v>
      </c>
      <c r="AG11" s="223">
        <f>AF11+AE11+AD11</f>
        <v>20</v>
      </c>
      <c r="AH11" s="221">
        <v>4</v>
      </c>
      <c r="AI11" s="221">
        <v>6</v>
      </c>
      <c r="AJ11" s="221">
        <v>3</v>
      </c>
      <c r="AK11" s="223">
        <f>AJ11+AI11+AH11</f>
        <v>13</v>
      </c>
      <c r="AL11" s="801">
        <f>AK11+AG11+AC11+Y11+U11+Q11+M11</f>
        <v>46</v>
      </c>
    </row>
    <row r="12" spans="1:38" s="5" customFormat="1" ht="138.75" customHeight="1">
      <c r="A12" s="44">
        <f t="shared" ref="A12:A45" si="0">A11+1</f>
        <v>2</v>
      </c>
      <c r="B12" s="45"/>
      <c r="C12" s="225" t="s">
        <v>342</v>
      </c>
      <c r="D12" s="226">
        <v>2001</v>
      </c>
      <c r="E12" s="226" t="s">
        <v>24</v>
      </c>
      <c r="F12" s="225" t="s">
        <v>495</v>
      </c>
      <c r="G12" s="38" t="s">
        <v>496</v>
      </c>
      <c r="H12" s="46" t="s">
        <v>1179</v>
      </c>
      <c r="I12" s="46" t="s">
        <v>910</v>
      </c>
      <c r="J12" s="219"/>
      <c r="K12" s="219"/>
      <c r="L12" s="219"/>
      <c r="M12" s="220">
        <f>L12+K12+J12</f>
        <v>0</v>
      </c>
      <c r="N12" s="221"/>
      <c r="O12" s="221"/>
      <c r="P12" s="222"/>
      <c r="Q12" s="223">
        <f>P12+O12+N12</f>
        <v>0</v>
      </c>
      <c r="R12" s="221"/>
      <c r="S12" s="221"/>
      <c r="T12" s="221"/>
      <c r="U12" s="223">
        <f>T12+S12+R12</f>
        <v>0</v>
      </c>
      <c r="V12" s="221"/>
      <c r="W12" s="221"/>
      <c r="X12" s="221"/>
      <c r="Y12" s="223">
        <f>X12+W12+V12</f>
        <v>0</v>
      </c>
      <c r="Z12" s="221">
        <v>2</v>
      </c>
      <c r="AA12" s="221"/>
      <c r="AB12" s="221"/>
      <c r="AC12" s="223">
        <f>AB12+AA12+Z12</f>
        <v>2</v>
      </c>
      <c r="AD12" s="221">
        <v>5</v>
      </c>
      <c r="AE12" s="221">
        <v>6</v>
      </c>
      <c r="AF12" s="221">
        <v>6</v>
      </c>
      <c r="AG12" s="223">
        <f>AF12+AE12+AD12</f>
        <v>17</v>
      </c>
      <c r="AH12" s="221">
        <v>7</v>
      </c>
      <c r="AI12" s="221">
        <v>7</v>
      </c>
      <c r="AJ12" s="221">
        <v>6</v>
      </c>
      <c r="AK12" s="223">
        <f>AJ12+AI12+AH12</f>
        <v>20</v>
      </c>
      <c r="AL12" s="801">
        <f>AK12+AG12+AC12+Y12+U12+Q12+M12</f>
        <v>39</v>
      </c>
    </row>
    <row r="13" spans="1:38" s="5" customFormat="1" ht="138.75" customHeight="1">
      <c r="A13" s="44">
        <f t="shared" si="0"/>
        <v>3</v>
      </c>
      <c r="B13" s="45"/>
      <c r="C13" s="225" t="s">
        <v>723</v>
      </c>
      <c r="D13" s="226">
        <v>2001</v>
      </c>
      <c r="E13" s="226" t="s">
        <v>483</v>
      </c>
      <c r="F13" s="225" t="s">
        <v>112</v>
      </c>
      <c r="G13" s="38" t="s">
        <v>113</v>
      </c>
      <c r="H13" s="48" t="s">
        <v>96</v>
      </c>
      <c r="I13" s="217" t="s">
        <v>32</v>
      </c>
      <c r="J13" s="219"/>
      <c r="K13" s="219"/>
      <c r="L13" s="219"/>
      <c r="M13" s="220">
        <f>L13+K13+J13</f>
        <v>0</v>
      </c>
      <c r="N13" s="221">
        <v>7</v>
      </c>
      <c r="O13" s="221">
        <v>9</v>
      </c>
      <c r="P13" s="222">
        <v>11</v>
      </c>
      <c r="Q13" s="223">
        <f>P13+O13+N13</f>
        <v>27</v>
      </c>
      <c r="R13" s="221"/>
      <c r="S13" s="221">
        <v>1</v>
      </c>
      <c r="T13" s="221">
        <v>5</v>
      </c>
      <c r="U13" s="223">
        <f>T13+S13+R13</f>
        <v>6</v>
      </c>
      <c r="V13" s="221"/>
      <c r="W13" s="221"/>
      <c r="X13" s="221"/>
      <c r="Y13" s="223">
        <f>X13+W13+V13</f>
        <v>0</v>
      </c>
      <c r="Z13" s="221"/>
      <c r="AA13" s="221"/>
      <c r="AB13" s="221"/>
      <c r="AC13" s="223">
        <f>AB13+AA13+Z13</f>
        <v>0</v>
      </c>
      <c r="AD13" s="221"/>
      <c r="AE13" s="221"/>
      <c r="AF13" s="221"/>
      <c r="AG13" s="223">
        <f>AF13+AE13+AD13</f>
        <v>0</v>
      </c>
      <c r="AH13" s="221"/>
      <c r="AI13" s="221"/>
      <c r="AJ13" s="221"/>
      <c r="AK13" s="223">
        <f>AJ13+AI13+AH13</f>
        <v>0</v>
      </c>
      <c r="AL13" s="801">
        <f>AK13+AG13+AC13+Y13+U13+Q13+M13</f>
        <v>33</v>
      </c>
    </row>
    <row r="14" spans="1:38" s="5" customFormat="1" ht="138.75" customHeight="1">
      <c r="A14" s="44">
        <f t="shared" si="0"/>
        <v>4</v>
      </c>
      <c r="B14" s="45"/>
      <c r="C14" s="225" t="s">
        <v>342</v>
      </c>
      <c r="D14" s="226">
        <v>2001</v>
      </c>
      <c r="E14" s="226" t="s">
        <v>483</v>
      </c>
      <c r="F14" s="225" t="s">
        <v>718</v>
      </c>
      <c r="G14" s="38" t="s">
        <v>66</v>
      </c>
      <c r="H14" s="48" t="s">
        <v>719</v>
      </c>
      <c r="I14" s="217" t="s">
        <v>720</v>
      </c>
      <c r="J14" s="221">
        <v>3</v>
      </c>
      <c r="K14" s="219">
        <v>5</v>
      </c>
      <c r="L14" s="219">
        <v>0</v>
      </c>
      <c r="M14" s="220">
        <f>L14+K14+J14</f>
        <v>8</v>
      </c>
      <c r="N14" s="221">
        <v>9</v>
      </c>
      <c r="O14" s="221">
        <v>6</v>
      </c>
      <c r="P14" s="222"/>
      <c r="Q14" s="223">
        <f>P14+O14+N14</f>
        <v>15</v>
      </c>
      <c r="R14" s="221"/>
      <c r="S14" s="221"/>
      <c r="T14" s="221"/>
      <c r="U14" s="223">
        <f>T14+S14+R14</f>
        <v>0</v>
      </c>
      <c r="V14" s="221">
        <v>6</v>
      </c>
      <c r="W14" s="221">
        <v>1</v>
      </c>
      <c r="X14" s="221">
        <v>3</v>
      </c>
      <c r="Y14" s="223">
        <f>X14+W14+V14</f>
        <v>10</v>
      </c>
      <c r="Z14" s="221"/>
      <c r="AA14" s="221"/>
      <c r="AB14" s="221"/>
      <c r="AC14" s="223">
        <f>AB14+AA14+Z14</f>
        <v>0</v>
      </c>
      <c r="AD14" s="221"/>
      <c r="AE14" s="221"/>
      <c r="AF14" s="221"/>
      <c r="AG14" s="223">
        <f>AF14+AE14+AD14</f>
        <v>0</v>
      </c>
      <c r="AH14" s="221"/>
      <c r="AI14" s="221"/>
      <c r="AJ14" s="221"/>
      <c r="AK14" s="223">
        <f>AJ14+AI14+AH14</f>
        <v>0</v>
      </c>
      <c r="AL14" s="801">
        <f>AK14+AG14+AC14+Y14+U14+Q14+M14</f>
        <v>33</v>
      </c>
    </row>
    <row r="15" spans="1:38" s="5" customFormat="1" ht="138.75" customHeight="1">
      <c r="A15" s="44">
        <f t="shared" si="0"/>
        <v>5</v>
      </c>
      <c r="B15" s="45"/>
      <c r="C15" s="225" t="s">
        <v>497</v>
      </c>
      <c r="D15" s="226">
        <v>2001</v>
      </c>
      <c r="E15" s="226" t="s">
        <v>483</v>
      </c>
      <c r="F15" s="225" t="s">
        <v>736</v>
      </c>
      <c r="G15" s="38" t="s">
        <v>715</v>
      </c>
      <c r="H15" s="48" t="s">
        <v>36</v>
      </c>
      <c r="I15" s="217" t="s">
        <v>78</v>
      </c>
      <c r="J15" s="221">
        <v>5</v>
      </c>
      <c r="K15" s="219">
        <v>1</v>
      </c>
      <c r="L15" s="219">
        <v>8</v>
      </c>
      <c r="M15" s="220">
        <f>L15+K15+J15</f>
        <v>14</v>
      </c>
      <c r="N15" s="221">
        <v>11</v>
      </c>
      <c r="O15" s="221">
        <v>7</v>
      </c>
      <c r="P15" s="222"/>
      <c r="Q15" s="223">
        <f>P15+O15+N15</f>
        <v>18</v>
      </c>
      <c r="R15" s="221"/>
      <c r="S15" s="221"/>
      <c r="T15" s="221"/>
      <c r="U15" s="223">
        <f>T15+S15+R15</f>
        <v>0</v>
      </c>
      <c r="V15" s="221"/>
      <c r="W15" s="221"/>
      <c r="X15" s="221"/>
      <c r="Y15" s="223">
        <f>X15+W15+V15</f>
        <v>0</v>
      </c>
      <c r="Z15" s="221"/>
      <c r="AA15" s="221"/>
      <c r="AB15" s="221"/>
      <c r="AC15" s="223">
        <f>AB15+AA15+Z15</f>
        <v>0</v>
      </c>
      <c r="AD15" s="221"/>
      <c r="AE15" s="221"/>
      <c r="AF15" s="221"/>
      <c r="AG15" s="223">
        <f>AF15+AE15+AD15</f>
        <v>0</v>
      </c>
      <c r="AH15" s="221"/>
      <c r="AI15" s="221"/>
      <c r="AJ15" s="221"/>
      <c r="AK15" s="223">
        <f>AJ15+AI15+AH15</f>
        <v>0</v>
      </c>
      <c r="AL15" s="801">
        <f>AK15+AG15+AC15+Y15+U15+Q15+M15</f>
        <v>32</v>
      </c>
    </row>
    <row r="16" spans="1:38" s="5" customFormat="1" ht="138.75" customHeight="1">
      <c r="A16" s="44">
        <f t="shared" si="0"/>
        <v>6</v>
      </c>
      <c r="B16" s="45"/>
      <c r="C16" s="225" t="s">
        <v>732</v>
      </c>
      <c r="D16" s="226">
        <v>2000</v>
      </c>
      <c r="E16" s="226" t="s">
        <v>483</v>
      </c>
      <c r="F16" s="225" t="s">
        <v>733</v>
      </c>
      <c r="G16" s="38" t="s">
        <v>734</v>
      </c>
      <c r="H16" s="48" t="s">
        <v>47</v>
      </c>
      <c r="I16" s="217" t="s">
        <v>210</v>
      </c>
      <c r="J16" s="221">
        <v>1</v>
      </c>
      <c r="K16" s="219">
        <v>4</v>
      </c>
      <c r="L16" s="219">
        <v>4</v>
      </c>
      <c r="M16" s="220">
        <f>L16+K16+J16</f>
        <v>9</v>
      </c>
      <c r="N16" s="221">
        <v>2</v>
      </c>
      <c r="O16" s="221">
        <v>5</v>
      </c>
      <c r="P16" s="222">
        <v>8</v>
      </c>
      <c r="Q16" s="223">
        <f>P16+O16+N16</f>
        <v>15</v>
      </c>
      <c r="R16" s="221"/>
      <c r="S16" s="221">
        <v>3</v>
      </c>
      <c r="T16" s="221">
        <v>3</v>
      </c>
      <c r="U16" s="223">
        <f>T16+S16+R16</f>
        <v>6</v>
      </c>
      <c r="V16" s="221"/>
      <c r="W16" s="221"/>
      <c r="X16" s="221"/>
      <c r="Y16" s="223">
        <f>X16+W16+V16</f>
        <v>0</v>
      </c>
      <c r="Z16" s="221"/>
      <c r="AA16" s="221"/>
      <c r="AB16" s="221"/>
      <c r="AC16" s="223">
        <f>AB16+AA16+Z16</f>
        <v>0</v>
      </c>
      <c r="AD16" s="221"/>
      <c r="AE16" s="221"/>
      <c r="AF16" s="221"/>
      <c r="AG16" s="223">
        <f>AF16+AE16+AD16</f>
        <v>0</v>
      </c>
      <c r="AH16" s="221"/>
      <c r="AI16" s="221"/>
      <c r="AJ16" s="221"/>
      <c r="AK16" s="223">
        <f>AJ16+AI16+AH16</f>
        <v>0</v>
      </c>
      <c r="AL16" s="801">
        <f>AK16+AG16+AC16+Y16+U16+Q16+M16</f>
        <v>30</v>
      </c>
    </row>
    <row r="17" spans="1:38" s="5" customFormat="1" ht="138.75" customHeight="1">
      <c r="A17" s="44">
        <f t="shared" si="0"/>
        <v>7</v>
      </c>
      <c r="B17" s="45"/>
      <c r="C17" s="225" t="s">
        <v>340</v>
      </c>
      <c r="D17" s="226">
        <v>2001</v>
      </c>
      <c r="E17" s="226" t="s">
        <v>72</v>
      </c>
      <c r="F17" s="225" t="s">
        <v>79</v>
      </c>
      <c r="G17" s="205" t="s">
        <v>339</v>
      </c>
      <c r="H17" s="48" t="s">
        <v>36</v>
      </c>
      <c r="I17" s="48" t="s">
        <v>78</v>
      </c>
      <c r="J17" s="221">
        <v>2</v>
      </c>
      <c r="K17" s="219">
        <v>7</v>
      </c>
      <c r="L17" s="219">
        <v>2</v>
      </c>
      <c r="M17" s="220">
        <f>L17+K17+J17</f>
        <v>11</v>
      </c>
      <c r="N17" s="221">
        <v>5</v>
      </c>
      <c r="O17" s="221">
        <v>4</v>
      </c>
      <c r="P17" s="222">
        <v>5</v>
      </c>
      <c r="Q17" s="223">
        <f>P17+O17+N17</f>
        <v>14</v>
      </c>
      <c r="R17" s="221"/>
      <c r="S17" s="221"/>
      <c r="T17" s="221"/>
      <c r="U17" s="223">
        <f>T17+S17+R17</f>
        <v>0</v>
      </c>
      <c r="V17" s="221">
        <v>4</v>
      </c>
      <c r="W17" s="221"/>
      <c r="X17" s="221"/>
      <c r="Y17" s="223">
        <f>X17+W17+V17</f>
        <v>4</v>
      </c>
      <c r="Z17" s="221"/>
      <c r="AA17" s="221"/>
      <c r="AB17" s="221"/>
      <c r="AC17" s="223">
        <f>AB17+AA17+Z17</f>
        <v>0</v>
      </c>
      <c r="AD17" s="221"/>
      <c r="AE17" s="221"/>
      <c r="AF17" s="221"/>
      <c r="AG17" s="223">
        <f>AF17+AE17+AD17</f>
        <v>0</v>
      </c>
      <c r="AH17" s="221"/>
      <c r="AI17" s="221"/>
      <c r="AJ17" s="221"/>
      <c r="AK17" s="223">
        <f>AJ17+AI17+AH17</f>
        <v>0</v>
      </c>
      <c r="AL17" s="801">
        <f>AK17+AG17+AC17+Y17+U17+Q17+M17</f>
        <v>29</v>
      </c>
    </row>
    <row r="18" spans="1:38" s="5" customFormat="1" ht="138.75" customHeight="1">
      <c r="A18" s="44">
        <f t="shared" si="0"/>
        <v>8</v>
      </c>
      <c r="B18" s="45"/>
      <c r="C18" s="225" t="s">
        <v>557</v>
      </c>
      <c r="D18" s="226">
        <v>2001</v>
      </c>
      <c r="E18" s="226" t="s">
        <v>483</v>
      </c>
      <c r="F18" s="225" t="s">
        <v>713</v>
      </c>
      <c r="G18" s="38" t="s">
        <v>714</v>
      </c>
      <c r="H18" s="48" t="s">
        <v>560</v>
      </c>
      <c r="I18" s="217" t="s">
        <v>561</v>
      </c>
      <c r="J18" s="219"/>
      <c r="K18" s="219"/>
      <c r="L18" s="219"/>
      <c r="M18" s="220">
        <f>L18+K18+J18</f>
        <v>0</v>
      </c>
      <c r="N18" s="221">
        <v>12</v>
      </c>
      <c r="O18" s="221">
        <v>10</v>
      </c>
      <c r="P18" s="222">
        <v>6</v>
      </c>
      <c r="Q18" s="223">
        <f>P18+O18+N18</f>
        <v>28</v>
      </c>
      <c r="R18" s="221"/>
      <c r="S18" s="221"/>
      <c r="T18" s="221"/>
      <c r="U18" s="223">
        <f>T18+S18+R18</f>
        <v>0</v>
      </c>
      <c r="V18" s="221"/>
      <c r="W18" s="221"/>
      <c r="X18" s="221"/>
      <c r="Y18" s="223">
        <f>X18+W18+V18</f>
        <v>0</v>
      </c>
      <c r="Z18" s="221"/>
      <c r="AA18" s="221"/>
      <c r="AB18" s="221"/>
      <c r="AC18" s="223">
        <f>AB18+AA18+Z18</f>
        <v>0</v>
      </c>
      <c r="AD18" s="221"/>
      <c r="AE18" s="221"/>
      <c r="AF18" s="221"/>
      <c r="AG18" s="223">
        <f>AF18+AE18+AD18</f>
        <v>0</v>
      </c>
      <c r="AH18" s="221"/>
      <c r="AI18" s="221"/>
      <c r="AJ18" s="221"/>
      <c r="AK18" s="223">
        <f>AJ18+AI18+AH18</f>
        <v>0</v>
      </c>
      <c r="AL18" s="801">
        <f>AK18+AG18+AC18+Y18+U18+Q18+M18</f>
        <v>28</v>
      </c>
    </row>
    <row r="19" spans="1:38" s="5" customFormat="1" ht="138.75" customHeight="1">
      <c r="A19" s="44">
        <f t="shared" si="0"/>
        <v>9</v>
      </c>
      <c r="B19" s="45"/>
      <c r="C19" s="296" t="s">
        <v>389</v>
      </c>
      <c r="D19" s="297">
        <v>2001</v>
      </c>
      <c r="E19" s="297" t="s">
        <v>483</v>
      </c>
      <c r="F19" s="296" t="s">
        <v>721</v>
      </c>
      <c r="G19" s="299" t="s">
        <v>722</v>
      </c>
      <c r="H19" s="259" t="s">
        <v>628</v>
      </c>
      <c r="I19" s="826" t="s">
        <v>391</v>
      </c>
      <c r="J19" s="219"/>
      <c r="K19" s="224">
        <v>2</v>
      </c>
      <c r="L19" s="219">
        <v>7</v>
      </c>
      <c r="M19" s="220">
        <f>L19+K19+J19</f>
        <v>9</v>
      </c>
      <c r="N19" s="221">
        <v>8</v>
      </c>
      <c r="O19" s="221">
        <v>2</v>
      </c>
      <c r="P19" s="222"/>
      <c r="Q19" s="223">
        <f>P19+O19+N19</f>
        <v>10</v>
      </c>
      <c r="R19" s="221"/>
      <c r="S19" s="221"/>
      <c r="T19" s="221"/>
      <c r="U19" s="223">
        <f>T19+S19+R19</f>
        <v>0</v>
      </c>
      <c r="V19" s="221"/>
      <c r="W19" s="221"/>
      <c r="X19" s="221"/>
      <c r="Y19" s="223">
        <f>X19+W19+V19</f>
        <v>0</v>
      </c>
      <c r="Z19" s="221"/>
      <c r="AA19" s="221"/>
      <c r="AB19" s="221"/>
      <c r="AC19" s="223">
        <f>AB19+AA19+Z19</f>
        <v>0</v>
      </c>
      <c r="AD19" s="221"/>
      <c r="AE19" s="221"/>
      <c r="AF19" s="221"/>
      <c r="AG19" s="223">
        <f>AF19+AE19+AD19</f>
        <v>0</v>
      </c>
      <c r="AH19" s="221"/>
      <c r="AI19" s="221"/>
      <c r="AJ19" s="221"/>
      <c r="AK19" s="223">
        <f>AJ19+AI19+AH19</f>
        <v>0</v>
      </c>
      <c r="AL19" s="801">
        <f>AK19+AG19+AC19+Y19+U19+Q19+M19</f>
        <v>19</v>
      </c>
    </row>
    <row r="20" spans="1:38" s="5" customFormat="1" ht="138.75" customHeight="1">
      <c r="A20" s="44">
        <f t="shared" si="0"/>
        <v>10</v>
      </c>
      <c r="B20" s="45"/>
      <c r="C20" s="225" t="s">
        <v>497</v>
      </c>
      <c r="D20" s="226">
        <v>2001</v>
      </c>
      <c r="E20" s="226" t="s">
        <v>483</v>
      </c>
      <c r="F20" s="225" t="s">
        <v>716</v>
      </c>
      <c r="G20" s="38" t="s">
        <v>717</v>
      </c>
      <c r="H20" s="48" t="s">
        <v>36</v>
      </c>
      <c r="I20" s="217" t="s">
        <v>78</v>
      </c>
      <c r="J20" s="219"/>
      <c r="K20" s="219"/>
      <c r="L20" s="219"/>
      <c r="M20" s="220">
        <f>L20+K20+J20</f>
        <v>0</v>
      </c>
      <c r="N20" s="221">
        <v>10</v>
      </c>
      <c r="O20" s="221">
        <v>8</v>
      </c>
      <c r="P20" s="222"/>
      <c r="Q20" s="223">
        <f>P20+O20+N20</f>
        <v>18</v>
      </c>
      <c r="R20" s="221"/>
      <c r="S20" s="221"/>
      <c r="T20" s="221"/>
      <c r="U20" s="223">
        <f>T20+S20+R20</f>
        <v>0</v>
      </c>
      <c r="V20" s="221"/>
      <c r="W20" s="221"/>
      <c r="X20" s="221"/>
      <c r="Y20" s="223">
        <f>X20+W20+V20</f>
        <v>0</v>
      </c>
      <c r="Z20" s="221"/>
      <c r="AA20" s="221"/>
      <c r="AB20" s="221"/>
      <c r="AC20" s="223">
        <f>AB20+AA20+Z20</f>
        <v>0</v>
      </c>
      <c r="AD20" s="221"/>
      <c r="AE20" s="221"/>
      <c r="AF20" s="221"/>
      <c r="AG20" s="223">
        <f>AF20+AE20+AD20</f>
        <v>0</v>
      </c>
      <c r="AH20" s="221"/>
      <c r="AI20" s="221"/>
      <c r="AJ20" s="221"/>
      <c r="AK20" s="223">
        <f>AJ20+AI20+AH20</f>
        <v>0</v>
      </c>
      <c r="AL20" s="801">
        <f>AK20+AG20+AC20+Y20+U20+Q20+M20</f>
        <v>18</v>
      </c>
    </row>
    <row r="21" spans="1:38" s="5" customFormat="1" ht="138.75" customHeight="1">
      <c r="A21" s="44">
        <f t="shared" si="0"/>
        <v>11</v>
      </c>
      <c r="B21" s="45"/>
      <c r="C21" s="225" t="s">
        <v>1216</v>
      </c>
      <c r="D21" s="226">
        <v>2001</v>
      </c>
      <c r="E21" s="226" t="s">
        <v>72</v>
      </c>
      <c r="F21" s="225" t="s">
        <v>1217</v>
      </c>
      <c r="G21" s="405" t="s">
        <v>1290</v>
      </c>
      <c r="H21" s="48" t="s">
        <v>47</v>
      </c>
      <c r="I21" s="217" t="s">
        <v>210</v>
      </c>
      <c r="J21" s="221"/>
      <c r="K21" s="219"/>
      <c r="L21" s="219"/>
      <c r="M21" s="220">
        <f>L21+K21+J21</f>
        <v>0</v>
      </c>
      <c r="N21" s="221"/>
      <c r="O21" s="221"/>
      <c r="P21" s="222"/>
      <c r="Q21" s="223">
        <f>P21+O21+N21</f>
        <v>0</v>
      </c>
      <c r="R21" s="221"/>
      <c r="S21" s="221"/>
      <c r="T21" s="221"/>
      <c r="U21" s="223">
        <f>T21+S21+R21</f>
        <v>0</v>
      </c>
      <c r="V21" s="221"/>
      <c r="W21" s="221"/>
      <c r="X21" s="221"/>
      <c r="Y21" s="223">
        <f>X21+W21+V21</f>
        <v>0</v>
      </c>
      <c r="Z21" s="221"/>
      <c r="AA21" s="221"/>
      <c r="AB21" s="221"/>
      <c r="AC21" s="223">
        <f>AB21+AA21+Z21</f>
        <v>0</v>
      </c>
      <c r="AD21" s="221">
        <v>4</v>
      </c>
      <c r="AE21" s="221">
        <v>3</v>
      </c>
      <c r="AF21" s="221">
        <v>1</v>
      </c>
      <c r="AG21" s="223">
        <f>AF21+AE21+AD21</f>
        <v>8</v>
      </c>
      <c r="AH21" s="221">
        <v>2</v>
      </c>
      <c r="AI21" s="221">
        <v>4</v>
      </c>
      <c r="AJ21" s="221">
        <v>4</v>
      </c>
      <c r="AK21" s="223">
        <f>AJ21+AI21+AH21</f>
        <v>10</v>
      </c>
      <c r="AL21" s="801">
        <f>AK21+AG21+AC21+Y21+U21+Q21+M21</f>
        <v>18</v>
      </c>
    </row>
    <row r="22" spans="1:38" s="5" customFormat="1" ht="138.75" customHeight="1">
      <c r="A22" s="44">
        <f t="shared" si="0"/>
        <v>12</v>
      </c>
      <c r="B22" s="45"/>
      <c r="C22" s="225" t="s">
        <v>482</v>
      </c>
      <c r="D22" s="226">
        <v>2001</v>
      </c>
      <c r="E22" s="226" t="s">
        <v>72</v>
      </c>
      <c r="F22" s="225" t="s">
        <v>1218</v>
      </c>
      <c r="G22" s="38" t="s">
        <v>1171</v>
      </c>
      <c r="H22" s="48" t="s">
        <v>480</v>
      </c>
      <c r="I22" s="217" t="s">
        <v>726</v>
      </c>
      <c r="J22" s="219"/>
      <c r="K22" s="219"/>
      <c r="L22" s="219"/>
      <c r="M22" s="220">
        <f>L22+K22+J22</f>
        <v>0</v>
      </c>
      <c r="N22" s="221"/>
      <c r="O22" s="221"/>
      <c r="P22" s="222"/>
      <c r="Q22" s="223">
        <f>P22+O22+N22</f>
        <v>0</v>
      </c>
      <c r="R22" s="221"/>
      <c r="S22" s="221"/>
      <c r="T22" s="221"/>
      <c r="U22" s="223">
        <f>T22+S22+R22</f>
        <v>0</v>
      </c>
      <c r="V22" s="221"/>
      <c r="W22" s="221"/>
      <c r="X22" s="221"/>
      <c r="Y22" s="223">
        <f>X22+W22+V22</f>
        <v>0</v>
      </c>
      <c r="Z22" s="221"/>
      <c r="AA22" s="221"/>
      <c r="AB22" s="221"/>
      <c r="AC22" s="223">
        <f>AB22+AA22+Z22</f>
        <v>0</v>
      </c>
      <c r="AD22" s="221">
        <v>3</v>
      </c>
      <c r="AE22" s="221">
        <v>2</v>
      </c>
      <c r="AF22" s="221">
        <v>3</v>
      </c>
      <c r="AG22" s="223">
        <f>AF22+AE22+AD22</f>
        <v>8</v>
      </c>
      <c r="AH22" s="221">
        <v>3</v>
      </c>
      <c r="AI22" s="221">
        <v>2</v>
      </c>
      <c r="AJ22" s="221">
        <v>5</v>
      </c>
      <c r="AK22" s="223">
        <f>AJ22+AI22+AH22</f>
        <v>10</v>
      </c>
      <c r="AL22" s="801">
        <f>AK22+AG22+AC22+Y22+U22+Q22+M22</f>
        <v>18</v>
      </c>
    </row>
    <row r="23" spans="1:38" s="5" customFormat="1" ht="138.75" customHeight="1">
      <c r="A23" s="44">
        <f t="shared" si="0"/>
        <v>13</v>
      </c>
      <c r="B23" s="45"/>
      <c r="C23" s="225" t="s">
        <v>1108</v>
      </c>
      <c r="D23" s="226">
        <v>2000</v>
      </c>
      <c r="E23" s="226" t="s">
        <v>72</v>
      </c>
      <c r="F23" s="225" t="s">
        <v>1109</v>
      </c>
      <c r="G23" s="38" t="s">
        <v>747</v>
      </c>
      <c r="H23" s="48" t="s">
        <v>1110</v>
      </c>
      <c r="I23" s="217" t="s">
        <v>1111</v>
      </c>
      <c r="J23" s="219"/>
      <c r="K23" s="219"/>
      <c r="L23" s="219"/>
      <c r="M23" s="220">
        <f>L23+K23+J23</f>
        <v>0</v>
      </c>
      <c r="N23" s="221"/>
      <c r="O23" s="221"/>
      <c r="P23" s="222"/>
      <c r="Q23" s="223">
        <f>P23+O23+N23</f>
        <v>0</v>
      </c>
      <c r="R23" s="221"/>
      <c r="S23" s="221"/>
      <c r="T23" s="221"/>
      <c r="U23" s="223">
        <f>T23+S23+R23</f>
        <v>0</v>
      </c>
      <c r="V23" s="221"/>
      <c r="W23" s="221"/>
      <c r="X23" s="221"/>
      <c r="Y23" s="223">
        <f>X23+W23+V23</f>
        <v>0</v>
      </c>
      <c r="Z23" s="221">
        <v>1</v>
      </c>
      <c r="AA23" s="221">
        <v>0</v>
      </c>
      <c r="AB23" s="221">
        <v>4</v>
      </c>
      <c r="AC23" s="223">
        <f>AB23+AA23+Z23</f>
        <v>5</v>
      </c>
      <c r="AD23" s="221">
        <v>2</v>
      </c>
      <c r="AE23" s="221">
        <v>4</v>
      </c>
      <c r="AF23" s="221">
        <v>5</v>
      </c>
      <c r="AG23" s="223">
        <f>AF23+AE23+AD23</f>
        <v>11</v>
      </c>
      <c r="AH23" s="221"/>
      <c r="AI23" s="221"/>
      <c r="AJ23" s="221"/>
      <c r="AK23" s="223">
        <f>AJ23+AI23+AH23</f>
        <v>0</v>
      </c>
      <c r="AL23" s="801">
        <f>AK23+AG23+AC23+Y23+U23+Q23+M23</f>
        <v>16</v>
      </c>
    </row>
    <row r="24" spans="1:38" s="4" customFormat="1" ht="130.5" customHeight="1">
      <c r="A24" s="44">
        <f t="shared" si="0"/>
        <v>14</v>
      </c>
      <c r="B24" s="45"/>
      <c r="C24" s="225" t="s">
        <v>392</v>
      </c>
      <c r="D24" s="226">
        <v>2001</v>
      </c>
      <c r="E24" s="226" t="s">
        <v>72</v>
      </c>
      <c r="F24" s="225" t="s">
        <v>41</v>
      </c>
      <c r="G24" s="38" t="s">
        <v>429</v>
      </c>
      <c r="H24" s="48" t="s">
        <v>74</v>
      </c>
      <c r="I24" s="218" t="s">
        <v>430</v>
      </c>
      <c r="J24" s="221">
        <v>1</v>
      </c>
      <c r="K24" s="219">
        <v>8</v>
      </c>
      <c r="L24" s="219">
        <v>6</v>
      </c>
      <c r="M24" s="220">
        <f>L24+K24+J24</f>
        <v>15</v>
      </c>
      <c r="N24" s="222"/>
      <c r="O24" s="222"/>
      <c r="P24" s="222"/>
      <c r="Q24" s="223">
        <f>P24+O24+N24</f>
        <v>0</v>
      </c>
      <c r="R24" s="221"/>
      <c r="S24" s="221"/>
      <c r="T24" s="221"/>
      <c r="U24" s="223">
        <f>T24+S24+R24</f>
        <v>0</v>
      </c>
      <c r="V24" s="221"/>
      <c r="W24" s="221"/>
      <c r="X24" s="221"/>
      <c r="Y24" s="223">
        <f>X24+W24+V24</f>
        <v>0</v>
      </c>
      <c r="Z24" s="221"/>
      <c r="AA24" s="221"/>
      <c r="AB24" s="221"/>
      <c r="AC24" s="223">
        <f>AB24+AA24+Z24</f>
        <v>0</v>
      </c>
      <c r="AD24" s="221"/>
      <c r="AE24" s="221"/>
      <c r="AF24" s="221"/>
      <c r="AG24" s="223">
        <f>AF24+AE24+AD24</f>
        <v>0</v>
      </c>
      <c r="AH24" s="221"/>
      <c r="AI24" s="221"/>
      <c r="AJ24" s="221"/>
      <c r="AK24" s="223">
        <f>AJ24+AI24+AH24</f>
        <v>0</v>
      </c>
      <c r="AL24" s="801">
        <f>AK24+AG24+AC24+Y24+U24+Q24+M24</f>
        <v>15</v>
      </c>
    </row>
    <row r="25" spans="1:38" s="4" customFormat="1" ht="132.75" customHeight="1">
      <c r="A25" s="44">
        <f t="shared" si="0"/>
        <v>15</v>
      </c>
      <c r="B25" s="45"/>
      <c r="C25" s="225" t="s">
        <v>390</v>
      </c>
      <c r="D25" s="226">
        <v>2001</v>
      </c>
      <c r="E25" s="226" t="s">
        <v>72</v>
      </c>
      <c r="F25" s="225" t="s">
        <v>427</v>
      </c>
      <c r="G25" s="38" t="s">
        <v>428</v>
      </c>
      <c r="H25" s="48" t="s">
        <v>164</v>
      </c>
      <c r="I25" s="218" t="s">
        <v>391</v>
      </c>
      <c r="J25" s="224">
        <v>0</v>
      </c>
      <c r="K25" s="224">
        <v>3</v>
      </c>
      <c r="L25" s="219">
        <v>5</v>
      </c>
      <c r="M25" s="220">
        <f>L25+K25+J25</f>
        <v>8</v>
      </c>
      <c r="N25" s="222"/>
      <c r="O25" s="222"/>
      <c r="P25" s="222"/>
      <c r="Q25" s="223">
        <f>P25+O25+N25</f>
        <v>0</v>
      </c>
      <c r="R25" s="221"/>
      <c r="S25" s="221"/>
      <c r="T25" s="221"/>
      <c r="U25" s="223">
        <f>T25+S25+R25</f>
        <v>0</v>
      </c>
      <c r="V25" s="221"/>
      <c r="W25" s="221"/>
      <c r="X25" s="221"/>
      <c r="Y25" s="223">
        <f>X25+W25+V25</f>
        <v>0</v>
      </c>
      <c r="Z25" s="221">
        <v>3</v>
      </c>
      <c r="AA25" s="221">
        <v>3</v>
      </c>
      <c r="AB25" s="221"/>
      <c r="AC25" s="223">
        <f>AB25+AA25+Z25</f>
        <v>6</v>
      </c>
      <c r="AD25" s="221"/>
      <c r="AE25" s="221"/>
      <c r="AF25" s="221"/>
      <c r="AG25" s="223">
        <f>AF25+AE25+AD25</f>
        <v>0</v>
      </c>
      <c r="AH25" s="221"/>
      <c r="AI25" s="221"/>
      <c r="AJ25" s="221"/>
      <c r="AK25" s="223">
        <f>AJ25+AI25+AH25</f>
        <v>0</v>
      </c>
      <c r="AL25" s="801">
        <f>AK25+AG25+AC25+Y25+U25+Q25+M25</f>
        <v>14</v>
      </c>
    </row>
    <row r="26" spans="1:38" s="4" customFormat="1" ht="101.25" customHeight="1">
      <c r="A26" s="44">
        <f t="shared" si="0"/>
        <v>16</v>
      </c>
      <c r="B26" s="45"/>
      <c r="C26" s="225" t="s">
        <v>1375</v>
      </c>
      <c r="D26" s="226">
        <v>2003</v>
      </c>
      <c r="E26" s="226" t="s">
        <v>483</v>
      </c>
      <c r="F26" s="225" t="s">
        <v>569</v>
      </c>
      <c r="G26" s="64" t="s">
        <v>570</v>
      </c>
      <c r="H26" s="46" t="s">
        <v>47</v>
      </c>
      <c r="I26" s="46" t="s">
        <v>210</v>
      </c>
      <c r="J26" s="219"/>
      <c r="K26" s="224"/>
      <c r="L26" s="219"/>
      <c r="M26" s="220">
        <f>L26+K26+J26</f>
        <v>0</v>
      </c>
      <c r="N26" s="221"/>
      <c r="O26" s="221"/>
      <c r="P26" s="222"/>
      <c r="Q26" s="223">
        <f>P26+O26+N26</f>
        <v>0</v>
      </c>
      <c r="R26" s="221"/>
      <c r="S26" s="221"/>
      <c r="T26" s="221"/>
      <c r="U26" s="223">
        <f>T26+S26+R26</f>
        <v>0</v>
      </c>
      <c r="V26" s="221"/>
      <c r="W26" s="221"/>
      <c r="X26" s="221"/>
      <c r="Y26" s="223">
        <f>X26+W26+V26</f>
        <v>0</v>
      </c>
      <c r="Z26" s="221"/>
      <c r="AA26" s="221"/>
      <c r="AB26" s="221"/>
      <c r="AC26" s="223">
        <f>AB26+AA26+Z26</f>
        <v>0</v>
      </c>
      <c r="AD26" s="221"/>
      <c r="AE26" s="221"/>
      <c r="AF26" s="221"/>
      <c r="AG26" s="223">
        <f>AF26+AE26+AD26</f>
        <v>0</v>
      </c>
      <c r="AH26" s="221">
        <v>5</v>
      </c>
      <c r="AI26" s="221">
        <v>1</v>
      </c>
      <c r="AJ26" s="221">
        <v>7</v>
      </c>
      <c r="AK26" s="223">
        <f>AJ26+AI26+AH26</f>
        <v>13</v>
      </c>
      <c r="AL26" s="801">
        <f>AK26+AG26+AC26+Y26+U26+Q26+M26</f>
        <v>13</v>
      </c>
    </row>
    <row r="27" spans="1:38" s="4" customFormat="1" ht="124.5" customHeight="1">
      <c r="A27" s="44">
        <f t="shared" si="0"/>
        <v>17</v>
      </c>
      <c r="B27" s="45"/>
      <c r="C27" s="225" t="s">
        <v>1353</v>
      </c>
      <c r="D27" s="226">
        <v>2003</v>
      </c>
      <c r="E27" s="226" t="s">
        <v>483</v>
      </c>
      <c r="F27" s="225" t="s">
        <v>553</v>
      </c>
      <c r="G27" s="64" t="s">
        <v>554</v>
      </c>
      <c r="H27" s="46" t="s">
        <v>74</v>
      </c>
      <c r="I27" s="46" t="s">
        <v>1320</v>
      </c>
      <c r="J27" s="219"/>
      <c r="K27" s="224"/>
      <c r="L27" s="219"/>
      <c r="M27" s="220">
        <f>L27+K27+J27</f>
        <v>0</v>
      </c>
      <c r="N27" s="221"/>
      <c r="O27" s="221"/>
      <c r="P27" s="222"/>
      <c r="Q27" s="223">
        <f>P27+O27+N27</f>
        <v>0</v>
      </c>
      <c r="R27" s="221"/>
      <c r="S27" s="221"/>
      <c r="T27" s="221"/>
      <c r="U27" s="223">
        <f>T27+S27+R27</f>
        <v>0</v>
      </c>
      <c r="V27" s="221"/>
      <c r="W27" s="221"/>
      <c r="X27" s="221"/>
      <c r="Y27" s="223">
        <f>X27+W27+V27</f>
        <v>0</v>
      </c>
      <c r="Z27" s="221"/>
      <c r="AA27" s="221"/>
      <c r="AB27" s="221"/>
      <c r="AC27" s="223">
        <f>AB27+AA27+Z27</f>
        <v>0</v>
      </c>
      <c r="AD27" s="221"/>
      <c r="AE27" s="221"/>
      <c r="AF27" s="221"/>
      <c r="AG27" s="223">
        <f>AF27+AE27+AD27</f>
        <v>0</v>
      </c>
      <c r="AH27" s="221">
        <v>6</v>
      </c>
      <c r="AI27" s="221">
        <v>3</v>
      </c>
      <c r="AJ27" s="221">
        <v>2</v>
      </c>
      <c r="AK27" s="223">
        <f>AJ27+AI27+AH27</f>
        <v>11</v>
      </c>
      <c r="AL27" s="801">
        <f>AK27+AG27+AC27+Y27+U27+Q27+M27</f>
        <v>11</v>
      </c>
    </row>
    <row r="28" spans="1:38" s="5" customFormat="1" ht="124.5" customHeight="1">
      <c r="A28" s="44">
        <f t="shared" si="0"/>
        <v>18</v>
      </c>
      <c r="B28" s="45"/>
      <c r="C28" s="296" t="s">
        <v>823</v>
      </c>
      <c r="D28" s="297">
        <v>2003</v>
      </c>
      <c r="E28" s="297" t="s">
        <v>72</v>
      </c>
      <c r="F28" s="296" t="s">
        <v>1060</v>
      </c>
      <c r="G28" s="299" t="s">
        <v>1061</v>
      </c>
      <c r="H28" s="259" t="s">
        <v>30</v>
      </c>
      <c r="I28" s="298" t="s">
        <v>1046</v>
      </c>
      <c r="J28" s="219"/>
      <c r="K28" s="219"/>
      <c r="L28" s="219"/>
      <c r="M28" s="220">
        <f>L28+K28+J28</f>
        <v>0</v>
      </c>
      <c r="N28" s="221"/>
      <c r="O28" s="221"/>
      <c r="P28" s="222"/>
      <c r="Q28" s="223">
        <f>P28+O28+N28</f>
        <v>0</v>
      </c>
      <c r="R28" s="221"/>
      <c r="S28" s="221"/>
      <c r="T28" s="221"/>
      <c r="U28" s="223">
        <f>T28+S28+R28</f>
        <v>0</v>
      </c>
      <c r="V28" s="221">
        <v>5</v>
      </c>
      <c r="W28" s="221">
        <v>3</v>
      </c>
      <c r="X28" s="221">
        <v>2</v>
      </c>
      <c r="Y28" s="223">
        <f>X28+W28+V28</f>
        <v>10</v>
      </c>
      <c r="Z28" s="221"/>
      <c r="AA28" s="221"/>
      <c r="AB28" s="221"/>
      <c r="AC28" s="223">
        <f>AB28+AA28+Z28</f>
        <v>0</v>
      </c>
      <c r="AD28" s="221"/>
      <c r="AE28" s="221"/>
      <c r="AF28" s="221"/>
      <c r="AG28" s="223">
        <f>AF28+AE28+AD28</f>
        <v>0</v>
      </c>
      <c r="AH28" s="221"/>
      <c r="AI28" s="221"/>
      <c r="AJ28" s="221"/>
      <c r="AK28" s="223">
        <f>AJ28+AI28+AH28</f>
        <v>0</v>
      </c>
      <c r="AL28" s="801">
        <f>AK28+AG28+AC28+Y28+U28+Q28+M28</f>
        <v>10</v>
      </c>
    </row>
    <row r="29" spans="1:38" s="5" customFormat="1" ht="129.75" customHeight="1">
      <c r="A29" s="44">
        <f t="shared" si="0"/>
        <v>19</v>
      </c>
      <c r="B29" s="45"/>
      <c r="C29" s="225" t="s">
        <v>732</v>
      </c>
      <c r="D29" s="226">
        <v>2000</v>
      </c>
      <c r="E29" s="226" t="s">
        <v>483</v>
      </c>
      <c r="F29" s="225" t="s">
        <v>569</v>
      </c>
      <c r="G29" s="38" t="s">
        <v>570</v>
      </c>
      <c r="H29" s="48" t="s">
        <v>47</v>
      </c>
      <c r="I29" s="176" t="s">
        <v>210</v>
      </c>
      <c r="J29" s="219"/>
      <c r="K29" s="219"/>
      <c r="L29" s="219"/>
      <c r="M29" s="220">
        <f>L29+K29+J29</f>
        <v>0</v>
      </c>
      <c r="N29" s="221"/>
      <c r="O29" s="221"/>
      <c r="P29" s="222">
        <v>9</v>
      </c>
      <c r="Q29" s="223">
        <f>P29+O29+N29</f>
        <v>9</v>
      </c>
      <c r="R29" s="221"/>
      <c r="S29" s="221"/>
      <c r="T29" s="221"/>
      <c r="U29" s="223">
        <f>T29+S29+R29</f>
        <v>0</v>
      </c>
      <c r="V29" s="221"/>
      <c r="W29" s="221"/>
      <c r="X29" s="221"/>
      <c r="Y29" s="223">
        <f>X29+W29+V29</f>
        <v>0</v>
      </c>
      <c r="Z29" s="221"/>
      <c r="AA29" s="221"/>
      <c r="AB29" s="221"/>
      <c r="AC29" s="223">
        <f>AB29+AA29+Z29</f>
        <v>0</v>
      </c>
      <c r="AD29" s="221"/>
      <c r="AE29" s="221"/>
      <c r="AF29" s="221"/>
      <c r="AG29" s="223">
        <f>AF29+AE29+AD29</f>
        <v>0</v>
      </c>
      <c r="AH29" s="221"/>
      <c r="AI29" s="221"/>
      <c r="AJ29" s="221"/>
      <c r="AK29" s="223">
        <f>AJ29+AI29+AH29</f>
        <v>0</v>
      </c>
      <c r="AL29" s="801">
        <f>AK29+AG29+AC29+Y29+U29+Q29+M29</f>
        <v>9</v>
      </c>
    </row>
    <row r="30" spans="1:38" s="5" customFormat="1" ht="170.25" customHeight="1">
      <c r="A30" s="44">
        <f t="shared" si="0"/>
        <v>20</v>
      </c>
      <c r="B30" s="45"/>
      <c r="C30" s="225" t="s">
        <v>557</v>
      </c>
      <c r="D30" s="226">
        <v>2001</v>
      </c>
      <c r="E30" s="226" t="s">
        <v>483</v>
      </c>
      <c r="F30" s="225" t="s">
        <v>1213</v>
      </c>
      <c r="G30" s="37"/>
      <c r="H30" s="37" t="s">
        <v>30</v>
      </c>
      <c r="I30" s="121" t="s">
        <v>199</v>
      </c>
      <c r="J30" s="219"/>
      <c r="K30" s="219"/>
      <c r="L30" s="219"/>
      <c r="M30" s="220">
        <f>L30+K30+J30</f>
        <v>0</v>
      </c>
      <c r="N30" s="221"/>
      <c r="O30" s="221"/>
      <c r="P30" s="222"/>
      <c r="Q30" s="223">
        <f>P30+O30+N30</f>
        <v>0</v>
      </c>
      <c r="R30" s="221"/>
      <c r="S30" s="221"/>
      <c r="T30" s="221"/>
      <c r="U30" s="223">
        <f>T30+S30+R30</f>
        <v>0</v>
      </c>
      <c r="V30" s="221"/>
      <c r="W30" s="221"/>
      <c r="X30" s="221"/>
      <c r="Y30" s="223">
        <f>X30+W30+V30</f>
        <v>0</v>
      </c>
      <c r="Z30" s="221"/>
      <c r="AA30" s="221"/>
      <c r="AB30" s="221"/>
      <c r="AC30" s="223">
        <f>AB30+AA30+Z30</f>
        <v>0</v>
      </c>
      <c r="AD30" s="221"/>
      <c r="AE30" s="221">
        <v>5</v>
      </c>
      <c r="AF30" s="221">
        <v>4</v>
      </c>
      <c r="AG30" s="223">
        <f>AF30+AE30+AD30</f>
        <v>9</v>
      </c>
      <c r="AH30" s="221"/>
      <c r="AI30" s="221"/>
      <c r="AJ30" s="221"/>
      <c r="AK30" s="223">
        <f>AJ30+AI30+AH30</f>
        <v>0</v>
      </c>
      <c r="AL30" s="801">
        <f>AK30+AG30+AC30+Y30+U30+Q30+M30</f>
        <v>9</v>
      </c>
    </row>
    <row r="31" spans="1:38" s="5" customFormat="1" ht="151.5" customHeight="1">
      <c r="A31" s="44">
        <f t="shared" si="0"/>
        <v>21</v>
      </c>
      <c r="B31" s="45"/>
      <c r="C31" s="225" t="s">
        <v>821</v>
      </c>
      <c r="D31" s="226">
        <v>2000</v>
      </c>
      <c r="E31" s="226" t="s">
        <v>72</v>
      </c>
      <c r="F31" s="225" t="s">
        <v>822</v>
      </c>
      <c r="G31" s="38" t="s">
        <v>296</v>
      </c>
      <c r="H31" s="48" t="s">
        <v>47</v>
      </c>
      <c r="I31" s="176" t="s">
        <v>210</v>
      </c>
      <c r="J31" s="221"/>
      <c r="K31" s="219"/>
      <c r="L31" s="219"/>
      <c r="M31" s="220">
        <f>L31+K31+J31</f>
        <v>0</v>
      </c>
      <c r="N31" s="221"/>
      <c r="O31" s="221"/>
      <c r="P31" s="222"/>
      <c r="Q31" s="223">
        <f>P31+O31+N31</f>
        <v>0</v>
      </c>
      <c r="R31" s="221"/>
      <c r="S31" s="221">
        <v>4</v>
      </c>
      <c r="T31" s="221">
        <v>4</v>
      </c>
      <c r="U31" s="223">
        <f>T31+S31+R31</f>
        <v>8</v>
      </c>
      <c r="V31" s="221"/>
      <c r="W31" s="221"/>
      <c r="X31" s="221"/>
      <c r="Y31" s="223">
        <f>X31+W31+V31</f>
        <v>0</v>
      </c>
      <c r="Z31" s="221"/>
      <c r="AA31" s="221"/>
      <c r="AB31" s="221"/>
      <c r="AC31" s="223">
        <f>AB31+AA31+Z31</f>
        <v>0</v>
      </c>
      <c r="AD31" s="221"/>
      <c r="AE31" s="221"/>
      <c r="AF31" s="221"/>
      <c r="AG31" s="223">
        <f>AF31+AE31+AD31</f>
        <v>0</v>
      </c>
      <c r="AH31" s="221"/>
      <c r="AI31" s="221"/>
      <c r="AJ31" s="221"/>
      <c r="AK31" s="223">
        <f>AJ31+AI31+AH31</f>
        <v>0</v>
      </c>
      <c r="AL31" s="801">
        <f>AK31+AG31+AC31+Y31+U31+Q31+M31</f>
        <v>8</v>
      </c>
    </row>
    <row r="32" spans="1:38" s="5" customFormat="1" ht="138" customHeight="1">
      <c r="A32" s="44">
        <f t="shared" si="0"/>
        <v>22</v>
      </c>
      <c r="B32" s="45"/>
      <c r="C32" s="225" t="s">
        <v>1043</v>
      </c>
      <c r="D32" s="226">
        <v>2000</v>
      </c>
      <c r="E32" s="226" t="s">
        <v>72</v>
      </c>
      <c r="F32" s="225" t="s">
        <v>1072</v>
      </c>
      <c r="G32" s="38" t="s">
        <v>1073</v>
      </c>
      <c r="H32" s="48" t="s">
        <v>30</v>
      </c>
      <c r="I32" s="48" t="s">
        <v>964</v>
      </c>
      <c r="J32" s="219"/>
      <c r="K32" s="219"/>
      <c r="L32" s="219"/>
      <c r="M32" s="220">
        <f>L32+K32+J32</f>
        <v>0</v>
      </c>
      <c r="N32" s="221"/>
      <c r="O32" s="221"/>
      <c r="P32" s="222"/>
      <c r="Q32" s="223">
        <f>P32+O32+N32</f>
        <v>0</v>
      </c>
      <c r="R32" s="221"/>
      <c r="S32" s="221"/>
      <c r="T32" s="221"/>
      <c r="U32" s="223">
        <f>T32+S32+R32</f>
        <v>0</v>
      </c>
      <c r="V32" s="221">
        <v>2</v>
      </c>
      <c r="W32" s="221"/>
      <c r="X32" s="221"/>
      <c r="Y32" s="223">
        <f>X32+W32+V32</f>
        <v>2</v>
      </c>
      <c r="Z32" s="221"/>
      <c r="AA32" s="221">
        <v>2</v>
      </c>
      <c r="AB32" s="221">
        <v>3</v>
      </c>
      <c r="AC32" s="223">
        <f>AB32+AA32+Z32</f>
        <v>5</v>
      </c>
      <c r="AD32" s="221"/>
      <c r="AE32" s="221"/>
      <c r="AF32" s="221"/>
      <c r="AG32" s="223">
        <f>AF32+AE32+AD32</f>
        <v>0</v>
      </c>
      <c r="AH32" s="221"/>
      <c r="AI32" s="221"/>
      <c r="AJ32" s="221"/>
      <c r="AK32" s="223">
        <f>AJ32+AI32+AH32</f>
        <v>0</v>
      </c>
      <c r="AL32" s="801">
        <f>AK32+AG32+AC32+Y32+U32+Q32+M32</f>
        <v>7</v>
      </c>
    </row>
    <row r="33" spans="1:38" s="5" customFormat="1" ht="135.75" customHeight="1">
      <c r="A33" s="44">
        <f t="shared" si="0"/>
        <v>23</v>
      </c>
      <c r="B33" s="45"/>
      <c r="C33" s="225" t="s">
        <v>562</v>
      </c>
      <c r="D33" s="226">
        <v>2000</v>
      </c>
      <c r="E33" s="226" t="s">
        <v>72</v>
      </c>
      <c r="F33" s="225" t="s">
        <v>728</v>
      </c>
      <c r="G33" s="38" t="s">
        <v>729</v>
      </c>
      <c r="H33" s="48" t="s">
        <v>560</v>
      </c>
      <c r="I33" s="217" t="s">
        <v>561</v>
      </c>
      <c r="J33" s="219"/>
      <c r="K33" s="219"/>
      <c r="L33" s="219"/>
      <c r="M33" s="220">
        <f>L33+K33+J33</f>
        <v>0</v>
      </c>
      <c r="N33" s="221"/>
      <c r="O33" s="221"/>
      <c r="P33" s="222">
        <v>7</v>
      </c>
      <c r="Q33" s="223">
        <f>P33+O33+N33</f>
        <v>7</v>
      </c>
      <c r="R33" s="221"/>
      <c r="S33" s="221"/>
      <c r="T33" s="221"/>
      <c r="U33" s="223">
        <f>T33+S33+R33</f>
        <v>0</v>
      </c>
      <c r="V33" s="221"/>
      <c r="W33" s="221"/>
      <c r="X33" s="221"/>
      <c r="Y33" s="223">
        <f>X33+W33+V33</f>
        <v>0</v>
      </c>
      <c r="Z33" s="221"/>
      <c r="AA33" s="221"/>
      <c r="AB33" s="221"/>
      <c r="AC33" s="223">
        <f>AB33+AA33+Z33</f>
        <v>0</v>
      </c>
      <c r="AD33" s="221"/>
      <c r="AE33" s="221"/>
      <c r="AF33" s="221"/>
      <c r="AG33" s="223">
        <f>AF33+AE33+AD33</f>
        <v>0</v>
      </c>
      <c r="AH33" s="221"/>
      <c r="AI33" s="221"/>
      <c r="AJ33" s="221"/>
      <c r="AK33" s="223">
        <f>AJ33+AI33+AH33</f>
        <v>0</v>
      </c>
      <c r="AL33" s="801">
        <f>AK33+AG33+AC33+Y33+U33+Q33+M33</f>
        <v>7</v>
      </c>
    </row>
    <row r="34" spans="1:38" s="5" customFormat="1" ht="135.75" customHeight="1">
      <c r="A34" s="44">
        <f t="shared" si="0"/>
        <v>24</v>
      </c>
      <c r="B34" s="45"/>
      <c r="C34" s="225" t="s">
        <v>1376</v>
      </c>
      <c r="D34" s="226">
        <v>2001</v>
      </c>
      <c r="E34" s="226" t="s">
        <v>483</v>
      </c>
      <c r="F34" s="225" t="s">
        <v>1362</v>
      </c>
      <c r="G34" s="64" t="s">
        <v>1363</v>
      </c>
      <c r="H34" s="46" t="s">
        <v>254</v>
      </c>
      <c r="I34" s="46" t="s">
        <v>35</v>
      </c>
      <c r="J34" s="219"/>
      <c r="K34" s="224"/>
      <c r="L34" s="219"/>
      <c r="M34" s="220">
        <f>L34+K34+J34</f>
        <v>0</v>
      </c>
      <c r="N34" s="221"/>
      <c r="O34" s="221"/>
      <c r="P34" s="222"/>
      <c r="Q34" s="223">
        <f>P34+O34+N34</f>
        <v>0</v>
      </c>
      <c r="R34" s="221"/>
      <c r="S34" s="221"/>
      <c r="T34" s="221"/>
      <c r="U34" s="223">
        <f>T34+S34+R34</f>
        <v>0</v>
      </c>
      <c r="V34" s="221"/>
      <c r="W34" s="221"/>
      <c r="X34" s="221"/>
      <c r="Y34" s="223">
        <f>X34+W34+V34</f>
        <v>0</v>
      </c>
      <c r="Z34" s="221"/>
      <c r="AA34" s="221"/>
      <c r="AB34" s="221"/>
      <c r="AC34" s="223">
        <f>AB34+AA34+Z34</f>
        <v>0</v>
      </c>
      <c r="AD34" s="221"/>
      <c r="AE34" s="221"/>
      <c r="AF34" s="221"/>
      <c r="AG34" s="223">
        <f>AF34+AE34+AD34</f>
        <v>0</v>
      </c>
      <c r="AH34" s="221">
        <v>1</v>
      </c>
      <c r="AI34" s="221">
        <v>5</v>
      </c>
      <c r="AJ34" s="221"/>
      <c r="AK34" s="223">
        <f>AJ34+AI34+AH34</f>
        <v>6</v>
      </c>
      <c r="AL34" s="801">
        <f>AK34+AG34+AC34+Y34+U34+Q34+M34</f>
        <v>6</v>
      </c>
    </row>
    <row r="35" spans="1:38" s="5" customFormat="1" ht="121.5" customHeight="1">
      <c r="A35" s="44">
        <f t="shared" si="0"/>
        <v>25</v>
      </c>
      <c r="B35" s="45"/>
      <c r="C35" s="225" t="s">
        <v>1062</v>
      </c>
      <c r="D35" s="226">
        <v>2001</v>
      </c>
      <c r="E35" s="226" t="s">
        <v>72</v>
      </c>
      <c r="F35" s="225" t="s">
        <v>1063</v>
      </c>
      <c r="G35" s="38" t="s">
        <v>1064</v>
      </c>
      <c r="H35" s="48" t="s">
        <v>1065</v>
      </c>
      <c r="I35" s="176" t="s">
        <v>1066</v>
      </c>
      <c r="J35" s="219"/>
      <c r="K35" s="219"/>
      <c r="L35" s="219"/>
      <c r="M35" s="220">
        <f>L35+K35+J35</f>
        <v>0</v>
      </c>
      <c r="N35" s="221"/>
      <c r="O35" s="221"/>
      <c r="P35" s="222"/>
      <c r="Q35" s="223">
        <f>P35+O35+N35</f>
        <v>0</v>
      </c>
      <c r="R35" s="221"/>
      <c r="S35" s="221"/>
      <c r="T35" s="221"/>
      <c r="U35" s="223">
        <f>T35+S35+R35</f>
        <v>0</v>
      </c>
      <c r="V35" s="221">
        <v>3</v>
      </c>
      <c r="W35" s="221">
        <v>2</v>
      </c>
      <c r="X35" s="221">
        <v>1</v>
      </c>
      <c r="Y35" s="223">
        <f>X35+W35+V35</f>
        <v>6</v>
      </c>
      <c r="Z35" s="221"/>
      <c r="AA35" s="221"/>
      <c r="AB35" s="221"/>
      <c r="AC35" s="223">
        <f>AB35+AA35+Z35</f>
        <v>0</v>
      </c>
      <c r="AD35" s="221"/>
      <c r="AE35" s="221"/>
      <c r="AF35" s="221"/>
      <c r="AG35" s="223">
        <f>AF35+AE35+AD35</f>
        <v>0</v>
      </c>
      <c r="AH35" s="221"/>
      <c r="AI35" s="221"/>
      <c r="AJ35" s="221"/>
      <c r="AK35" s="223">
        <f>AJ35+AI35+AH35</f>
        <v>0</v>
      </c>
      <c r="AL35" s="801">
        <f>AK35+AG35+AC35+Y35+U35+Q35+M35</f>
        <v>6</v>
      </c>
    </row>
    <row r="36" spans="1:38" s="5" customFormat="1" ht="81" customHeight="1">
      <c r="A36" s="44">
        <f t="shared" si="0"/>
        <v>26</v>
      </c>
      <c r="B36" s="45"/>
      <c r="C36" s="225" t="s">
        <v>482</v>
      </c>
      <c r="D36" s="226">
        <v>2001</v>
      </c>
      <c r="E36" s="226" t="s">
        <v>72</v>
      </c>
      <c r="F36" s="225" t="s">
        <v>724</v>
      </c>
      <c r="G36" s="38" t="s">
        <v>725</v>
      </c>
      <c r="H36" s="48" t="s">
        <v>480</v>
      </c>
      <c r="I36" s="217" t="s">
        <v>726</v>
      </c>
      <c r="J36" s="219"/>
      <c r="K36" s="219"/>
      <c r="L36" s="219"/>
      <c r="M36" s="220">
        <f>L36+K36+J36</f>
        <v>0</v>
      </c>
      <c r="N36" s="221">
        <v>6</v>
      </c>
      <c r="O36" s="221"/>
      <c r="P36" s="222"/>
      <c r="Q36" s="223">
        <f>P36+O36+N36</f>
        <v>6</v>
      </c>
      <c r="R36" s="221"/>
      <c r="S36" s="221"/>
      <c r="T36" s="221"/>
      <c r="U36" s="223">
        <f>T36+S36+R36</f>
        <v>0</v>
      </c>
      <c r="V36" s="221"/>
      <c r="W36" s="221"/>
      <c r="X36" s="221"/>
      <c r="Y36" s="223">
        <f>X36+W36+V36</f>
        <v>0</v>
      </c>
      <c r="Z36" s="221"/>
      <c r="AA36" s="221"/>
      <c r="AB36" s="221"/>
      <c r="AC36" s="223">
        <f>AB36+AA36+Z36</f>
        <v>0</v>
      </c>
      <c r="AD36" s="221"/>
      <c r="AE36" s="221"/>
      <c r="AF36" s="221"/>
      <c r="AG36" s="223">
        <f>AF36+AE36+AD36</f>
        <v>0</v>
      </c>
      <c r="AH36" s="221"/>
      <c r="AI36" s="221"/>
      <c r="AJ36" s="221"/>
      <c r="AK36" s="223">
        <f>AJ36+AI36+AH36</f>
        <v>0</v>
      </c>
      <c r="AL36" s="801">
        <f>AK36+AG36+AC36+Y36+U36+Q36+M36</f>
        <v>6</v>
      </c>
    </row>
    <row r="37" spans="1:38" s="5" customFormat="1" ht="81" customHeight="1">
      <c r="A37" s="44">
        <f t="shared" si="0"/>
        <v>27</v>
      </c>
      <c r="B37" s="45"/>
      <c r="C37" s="225" t="s">
        <v>727</v>
      </c>
      <c r="D37" s="226">
        <v>2000</v>
      </c>
      <c r="E37" s="226" t="s">
        <v>483</v>
      </c>
      <c r="F37" s="225" t="s">
        <v>728</v>
      </c>
      <c r="G37" s="38" t="s">
        <v>729</v>
      </c>
      <c r="H37" s="48" t="s">
        <v>560</v>
      </c>
      <c r="I37" s="217" t="s">
        <v>561</v>
      </c>
      <c r="J37" s="219"/>
      <c r="K37" s="219"/>
      <c r="L37" s="219"/>
      <c r="M37" s="220">
        <f>L37+K37+J37</f>
        <v>0</v>
      </c>
      <c r="N37" s="221">
        <v>4</v>
      </c>
      <c r="O37" s="221">
        <v>1</v>
      </c>
      <c r="P37" s="222"/>
      <c r="Q37" s="223">
        <f>P37+O37+N37</f>
        <v>5</v>
      </c>
      <c r="R37" s="221"/>
      <c r="S37" s="221"/>
      <c r="T37" s="221"/>
      <c r="U37" s="223">
        <f>T37+S37+R37</f>
        <v>0</v>
      </c>
      <c r="V37" s="221"/>
      <c r="W37" s="221"/>
      <c r="X37" s="221"/>
      <c r="Y37" s="223">
        <f>X37+W37+V37</f>
        <v>0</v>
      </c>
      <c r="Z37" s="221"/>
      <c r="AA37" s="221"/>
      <c r="AB37" s="221"/>
      <c r="AC37" s="223">
        <f>AB37+AA37+Z37</f>
        <v>0</v>
      </c>
      <c r="AD37" s="221"/>
      <c r="AE37" s="221"/>
      <c r="AF37" s="221"/>
      <c r="AG37" s="223">
        <f>AF37+AE37+AD37</f>
        <v>0</v>
      </c>
      <c r="AH37" s="221"/>
      <c r="AI37" s="221"/>
      <c r="AJ37" s="221"/>
      <c r="AK37" s="223">
        <f>AJ37+AI37+AH37</f>
        <v>0</v>
      </c>
      <c r="AL37" s="801">
        <f>AK37+AG37+AC37+Y37+U37+Q37+M37</f>
        <v>5</v>
      </c>
    </row>
    <row r="38" spans="1:38" s="5" customFormat="1" ht="138.75" customHeight="1">
      <c r="A38" s="44">
        <f t="shared" si="0"/>
        <v>28</v>
      </c>
      <c r="B38" s="45"/>
      <c r="C38" s="225" t="s">
        <v>823</v>
      </c>
      <c r="D38" s="226">
        <v>2003</v>
      </c>
      <c r="E38" s="226" t="s">
        <v>72</v>
      </c>
      <c r="F38" s="225" t="s">
        <v>427</v>
      </c>
      <c r="G38" s="38" t="s">
        <v>428</v>
      </c>
      <c r="H38" s="48" t="s">
        <v>164</v>
      </c>
      <c r="I38" s="217" t="s">
        <v>391</v>
      </c>
      <c r="J38" s="224"/>
      <c r="K38" s="224"/>
      <c r="L38" s="219"/>
      <c r="M38" s="220">
        <f>L38+K38+J38</f>
        <v>0</v>
      </c>
      <c r="N38" s="222"/>
      <c r="O38" s="222"/>
      <c r="P38" s="222"/>
      <c r="Q38" s="223">
        <f>P38+O38+N38</f>
        <v>0</v>
      </c>
      <c r="R38" s="221"/>
      <c r="S38" s="221">
        <v>2</v>
      </c>
      <c r="T38" s="221">
        <v>2</v>
      </c>
      <c r="U38" s="223">
        <f>T38+S38+R38</f>
        <v>4</v>
      </c>
      <c r="V38" s="221"/>
      <c r="W38" s="221"/>
      <c r="X38" s="221"/>
      <c r="Y38" s="223">
        <f>X38+W38+V38</f>
        <v>0</v>
      </c>
      <c r="Z38" s="221"/>
      <c r="AA38" s="221"/>
      <c r="AB38" s="221"/>
      <c r="AC38" s="223">
        <f>AB38+AA38+Z38</f>
        <v>0</v>
      </c>
      <c r="AD38" s="221"/>
      <c r="AE38" s="221"/>
      <c r="AF38" s="221"/>
      <c r="AG38" s="223">
        <f>AF38+AE38+AD38</f>
        <v>0</v>
      </c>
      <c r="AH38" s="221"/>
      <c r="AI38" s="221"/>
      <c r="AJ38" s="221"/>
      <c r="AK38" s="223">
        <f>AJ38+AI38+AH38</f>
        <v>0</v>
      </c>
      <c r="AL38" s="801">
        <f>AK38+AG38+AC38+Y38+U38+Q38+M38</f>
        <v>4</v>
      </c>
    </row>
    <row r="39" spans="1:38" s="5" customFormat="1" ht="124.5" customHeight="1">
      <c r="A39" s="44">
        <f t="shared" si="0"/>
        <v>29</v>
      </c>
      <c r="B39" s="45"/>
      <c r="C39" s="225" t="s">
        <v>482</v>
      </c>
      <c r="D39" s="226">
        <v>2001</v>
      </c>
      <c r="E39" s="226" t="s">
        <v>483</v>
      </c>
      <c r="F39" s="225" t="s">
        <v>735</v>
      </c>
      <c r="G39" s="38" t="s">
        <v>725</v>
      </c>
      <c r="H39" s="48" t="s">
        <v>480</v>
      </c>
      <c r="I39" s="217" t="s">
        <v>726</v>
      </c>
      <c r="J39" s="219"/>
      <c r="K39" s="219"/>
      <c r="L39" s="219"/>
      <c r="M39" s="220">
        <f>L39+K39+J39</f>
        <v>0</v>
      </c>
      <c r="N39" s="221">
        <v>1</v>
      </c>
      <c r="O39" s="221">
        <v>3</v>
      </c>
      <c r="P39" s="222"/>
      <c r="Q39" s="223">
        <f>P39+O39+N39</f>
        <v>4</v>
      </c>
      <c r="R39" s="221"/>
      <c r="S39" s="221"/>
      <c r="T39" s="221"/>
      <c r="U39" s="223">
        <f>T39+S39+R39</f>
        <v>0</v>
      </c>
      <c r="V39" s="221"/>
      <c r="W39" s="221"/>
      <c r="X39" s="221"/>
      <c r="Y39" s="223">
        <f>X39+W39+V39</f>
        <v>0</v>
      </c>
      <c r="Z39" s="221"/>
      <c r="AA39" s="221"/>
      <c r="AB39" s="221"/>
      <c r="AC39" s="223">
        <f>AB39+AA39+Z39</f>
        <v>0</v>
      </c>
      <c r="AD39" s="221"/>
      <c r="AE39" s="221"/>
      <c r="AF39" s="221"/>
      <c r="AG39" s="223">
        <f>AF39+AE39+AD39</f>
        <v>0</v>
      </c>
      <c r="AH39" s="221"/>
      <c r="AI39" s="221"/>
      <c r="AJ39" s="221"/>
      <c r="AK39" s="223">
        <f>AJ39+AI39+AH39</f>
        <v>0</v>
      </c>
      <c r="AL39" s="801">
        <f>AK39+AG39+AC39+Y39+U39+Q39+M39</f>
        <v>4</v>
      </c>
    </row>
    <row r="40" spans="1:38" s="5" customFormat="1" ht="159.75" customHeight="1">
      <c r="A40" s="44">
        <f t="shared" si="0"/>
        <v>30</v>
      </c>
      <c r="B40" s="45"/>
      <c r="C40" s="225" t="s">
        <v>1289</v>
      </c>
      <c r="D40" s="226">
        <v>2003</v>
      </c>
      <c r="E40" s="226" t="s">
        <v>72</v>
      </c>
      <c r="F40" s="225" t="s">
        <v>492</v>
      </c>
      <c r="G40" s="62" t="s">
        <v>493</v>
      </c>
      <c r="H40" s="48" t="s">
        <v>992</v>
      </c>
      <c r="I40" s="46" t="s">
        <v>1282</v>
      </c>
      <c r="J40" s="221"/>
      <c r="K40" s="219"/>
      <c r="L40" s="219"/>
      <c r="M40" s="220"/>
      <c r="N40" s="222"/>
      <c r="O40" s="222"/>
      <c r="P40" s="222"/>
      <c r="Q40" s="223"/>
      <c r="R40" s="221"/>
      <c r="S40" s="221"/>
      <c r="T40" s="221"/>
      <c r="U40" s="223"/>
      <c r="V40" s="221"/>
      <c r="W40" s="221"/>
      <c r="X40" s="221"/>
      <c r="Y40" s="223"/>
      <c r="Z40" s="221"/>
      <c r="AA40" s="221"/>
      <c r="AB40" s="221"/>
      <c r="AC40" s="223"/>
      <c r="AD40" s="221"/>
      <c r="AE40" s="221">
        <v>1</v>
      </c>
      <c r="AF40" s="221">
        <v>2</v>
      </c>
      <c r="AG40" s="223">
        <f>AF40+AE40+AD40</f>
        <v>3</v>
      </c>
      <c r="AH40" s="221"/>
      <c r="AI40" s="221"/>
      <c r="AJ40" s="221"/>
      <c r="AK40" s="223">
        <f>AJ40+AI40+AH40</f>
        <v>0</v>
      </c>
      <c r="AL40" s="801">
        <f>AK40+AG40+AC40+Y40+U40+Q40+M40</f>
        <v>3</v>
      </c>
    </row>
    <row r="41" spans="1:38" s="5" customFormat="1" ht="109.5" customHeight="1">
      <c r="A41" s="44">
        <f t="shared" si="0"/>
        <v>31</v>
      </c>
      <c r="B41" s="45"/>
      <c r="C41" s="225" t="s">
        <v>562</v>
      </c>
      <c r="D41" s="226">
        <v>2000</v>
      </c>
      <c r="E41" s="226" t="s">
        <v>483</v>
      </c>
      <c r="F41" s="225" t="s">
        <v>730</v>
      </c>
      <c r="G41" s="38" t="s">
        <v>731</v>
      </c>
      <c r="H41" s="48" t="s">
        <v>560</v>
      </c>
      <c r="I41" s="217" t="s">
        <v>561</v>
      </c>
      <c r="J41" s="219"/>
      <c r="K41" s="219"/>
      <c r="L41" s="219"/>
      <c r="M41" s="220">
        <f>L41+K41+J41</f>
        <v>0</v>
      </c>
      <c r="N41" s="221">
        <v>3</v>
      </c>
      <c r="O41" s="221"/>
      <c r="P41" s="222"/>
      <c r="Q41" s="223">
        <f>P41+O41+N41</f>
        <v>3</v>
      </c>
      <c r="R41" s="221"/>
      <c r="S41" s="221"/>
      <c r="T41" s="221"/>
      <c r="U41" s="223">
        <f>T41+S41+R41</f>
        <v>0</v>
      </c>
      <c r="V41" s="221"/>
      <c r="W41" s="221"/>
      <c r="X41" s="221"/>
      <c r="Y41" s="223">
        <f>X41+W41+V41</f>
        <v>0</v>
      </c>
      <c r="Z41" s="221"/>
      <c r="AA41" s="221"/>
      <c r="AB41" s="221"/>
      <c r="AC41" s="223">
        <f>AB41+AA41+Z41</f>
        <v>0</v>
      </c>
      <c r="AD41" s="221"/>
      <c r="AE41" s="221"/>
      <c r="AF41" s="221"/>
      <c r="AG41" s="223">
        <f>AF41+AE41+AD41</f>
        <v>0</v>
      </c>
      <c r="AH41" s="221"/>
      <c r="AI41" s="221"/>
      <c r="AJ41" s="221"/>
      <c r="AK41" s="223">
        <f>AJ41+AI41+AH41</f>
        <v>0</v>
      </c>
      <c r="AL41" s="801">
        <f>AK41+AG41+AC41+Y41+U41+Q41+M41</f>
        <v>3</v>
      </c>
    </row>
    <row r="42" spans="1:38" s="5" customFormat="1" ht="162" customHeight="1">
      <c r="A42" s="44">
        <f t="shared" si="0"/>
        <v>32</v>
      </c>
      <c r="B42" s="45"/>
      <c r="C42" s="225" t="s">
        <v>1074</v>
      </c>
      <c r="D42" s="226">
        <v>2002</v>
      </c>
      <c r="E42" s="226" t="s">
        <v>72</v>
      </c>
      <c r="F42" s="225" t="s">
        <v>644</v>
      </c>
      <c r="G42" s="38" t="s">
        <v>645</v>
      </c>
      <c r="H42" s="48" t="s">
        <v>152</v>
      </c>
      <c r="I42" s="48" t="s">
        <v>44</v>
      </c>
      <c r="J42" s="219"/>
      <c r="K42" s="219"/>
      <c r="L42" s="219"/>
      <c r="M42" s="220">
        <f>L42+K42+J42</f>
        <v>0</v>
      </c>
      <c r="N42" s="221"/>
      <c r="O42" s="221"/>
      <c r="P42" s="222"/>
      <c r="Q42" s="223">
        <f>P42+O42+N42</f>
        <v>0</v>
      </c>
      <c r="R42" s="221"/>
      <c r="S42" s="221"/>
      <c r="T42" s="221"/>
      <c r="U42" s="223">
        <f>T42+S42+R42</f>
        <v>0</v>
      </c>
      <c r="V42" s="221">
        <v>1</v>
      </c>
      <c r="W42" s="221"/>
      <c r="X42" s="221"/>
      <c r="Y42" s="223">
        <f>X42+W42+V42</f>
        <v>1</v>
      </c>
      <c r="Z42" s="221"/>
      <c r="AA42" s="221"/>
      <c r="AB42" s="221"/>
      <c r="AC42" s="223">
        <f>AB42+AA42+Z42</f>
        <v>0</v>
      </c>
      <c r="AD42" s="221"/>
      <c r="AE42" s="221"/>
      <c r="AF42" s="221"/>
      <c r="AG42" s="223">
        <f>AF42+AE42+AD42</f>
        <v>0</v>
      </c>
      <c r="AH42" s="221"/>
      <c r="AI42" s="221"/>
      <c r="AJ42" s="221"/>
      <c r="AK42" s="223">
        <f>AJ42+AI42+AH42</f>
        <v>0</v>
      </c>
      <c r="AL42" s="801">
        <f>AK42+AG42+AC42+Y42+U42+Q42+M42</f>
        <v>1</v>
      </c>
    </row>
    <row r="43" spans="1:38" s="5" customFormat="1" ht="81" customHeight="1">
      <c r="A43" s="44">
        <f t="shared" si="0"/>
        <v>33</v>
      </c>
      <c r="B43" s="45"/>
      <c r="C43" s="225" t="s">
        <v>824</v>
      </c>
      <c r="D43" s="226">
        <v>2003</v>
      </c>
      <c r="E43" s="226" t="s">
        <v>72</v>
      </c>
      <c r="F43" s="225" t="s">
        <v>825</v>
      </c>
      <c r="G43" s="38" t="s">
        <v>826</v>
      </c>
      <c r="H43" s="48" t="s">
        <v>827</v>
      </c>
      <c r="I43" s="217" t="s">
        <v>828</v>
      </c>
      <c r="J43" s="221"/>
      <c r="K43" s="219"/>
      <c r="L43" s="219"/>
      <c r="M43" s="220">
        <f>L43+K43+J43</f>
        <v>0</v>
      </c>
      <c r="N43" s="222"/>
      <c r="O43" s="222"/>
      <c r="P43" s="222"/>
      <c r="Q43" s="223">
        <f>P43+O43+N43</f>
        <v>0</v>
      </c>
      <c r="R43" s="221">
        <v>1</v>
      </c>
      <c r="S43" s="221"/>
      <c r="T43" s="221"/>
      <c r="U43" s="223">
        <f>T43+S43+R43</f>
        <v>1</v>
      </c>
      <c r="V43" s="221"/>
      <c r="W43" s="221"/>
      <c r="X43" s="221"/>
      <c r="Y43" s="223">
        <f>X43+W43+V43</f>
        <v>0</v>
      </c>
      <c r="Z43" s="221"/>
      <c r="AA43" s="221"/>
      <c r="AB43" s="221"/>
      <c r="AC43" s="223">
        <f>AB43+AA43+Z43</f>
        <v>0</v>
      </c>
      <c r="AD43" s="221"/>
      <c r="AE43" s="221"/>
      <c r="AF43" s="221"/>
      <c r="AG43" s="223">
        <f>AF43+AE43+AD43</f>
        <v>0</v>
      </c>
      <c r="AH43" s="221"/>
      <c r="AI43" s="221"/>
      <c r="AJ43" s="221"/>
      <c r="AK43" s="223">
        <f>AJ43+AI43+AH43</f>
        <v>0</v>
      </c>
      <c r="AL43" s="801">
        <f>AK43+AG43+AC43+Y43+U43+Q44+M43</f>
        <v>1</v>
      </c>
    </row>
    <row r="44" spans="1:38" s="5" customFormat="1" ht="127.5" customHeight="1">
      <c r="A44" s="44">
        <f t="shared" si="0"/>
        <v>34</v>
      </c>
      <c r="B44" s="45"/>
      <c r="C44" s="225" t="s">
        <v>1106</v>
      </c>
      <c r="D44" s="226">
        <v>2000</v>
      </c>
      <c r="E44" s="226" t="s">
        <v>72</v>
      </c>
      <c r="F44" s="225" t="s">
        <v>1107</v>
      </c>
      <c r="G44" s="38" t="s">
        <v>1170</v>
      </c>
      <c r="H44" s="48" t="s">
        <v>1160</v>
      </c>
      <c r="I44" s="48" t="s">
        <v>1161</v>
      </c>
      <c r="J44" s="221"/>
      <c r="K44" s="219"/>
      <c r="L44" s="219"/>
      <c r="M44" s="220">
        <f>L44+K44+J44</f>
        <v>0</v>
      </c>
      <c r="N44" s="222"/>
      <c r="O44" s="222"/>
      <c r="P44" s="222"/>
      <c r="Q44" s="223">
        <f>P44+O44+N44</f>
        <v>0</v>
      </c>
      <c r="R44" s="221"/>
      <c r="S44" s="221"/>
      <c r="T44" s="221"/>
      <c r="U44" s="223">
        <f>T44+S44+R44</f>
        <v>0</v>
      </c>
      <c r="V44" s="221"/>
      <c r="W44" s="221"/>
      <c r="X44" s="221"/>
      <c r="Y44" s="223">
        <f>X44+W44+V44</f>
        <v>0</v>
      </c>
      <c r="Z44" s="221"/>
      <c r="AA44" s="221">
        <v>1</v>
      </c>
      <c r="AB44" s="221"/>
      <c r="AC44" s="223">
        <f>AB44+AA44+Z44</f>
        <v>1</v>
      </c>
      <c r="AD44" s="221"/>
      <c r="AE44" s="221"/>
      <c r="AF44" s="221"/>
      <c r="AG44" s="223">
        <f>AF44+AE44+AD44</f>
        <v>0</v>
      </c>
      <c r="AH44" s="221"/>
      <c r="AI44" s="221"/>
      <c r="AJ44" s="221"/>
      <c r="AK44" s="223">
        <f>AJ44+AI44+AH44</f>
        <v>0</v>
      </c>
      <c r="AL44" s="801">
        <f>AK44+AG44+AC44+Y44+U44+Q45+M44</f>
        <v>1</v>
      </c>
    </row>
    <row r="45" spans="1:38" s="5" customFormat="1" ht="141" customHeight="1">
      <c r="A45" s="44">
        <f t="shared" si="0"/>
        <v>35</v>
      </c>
      <c r="B45" s="45"/>
      <c r="C45" s="225" t="s">
        <v>568</v>
      </c>
      <c r="D45" s="226">
        <v>2001</v>
      </c>
      <c r="E45" s="226" t="s">
        <v>483</v>
      </c>
      <c r="F45" s="225" t="s">
        <v>571</v>
      </c>
      <c r="G45" s="38" t="s">
        <v>572</v>
      </c>
      <c r="H45" s="48" t="s">
        <v>560</v>
      </c>
      <c r="I45" s="176" t="s">
        <v>561</v>
      </c>
      <c r="J45" s="224"/>
      <c r="K45" s="224"/>
      <c r="L45" s="219"/>
      <c r="M45" s="220">
        <f>L45+K45+J45</f>
        <v>0</v>
      </c>
      <c r="N45" s="222"/>
      <c r="O45" s="222"/>
      <c r="P45" s="222"/>
      <c r="Q45" s="223">
        <f>P45+O45+N45</f>
        <v>0</v>
      </c>
      <c r="R45" s="221"/>
      <c r="S45" s="221"/>
      <c r="T45" s="221"/>
      <c r="U45" s="223">
        <f>T45+S45+R45</f>
        <v>0</v>
      </c>
      <c r="V45" s="221"/>
      <c r="W45" s="221"/>
      <c r="X45" s="221"/>
      <c r="Y45" s="223">
        <f>X45+W45+V45</f>
        <v>0</v>
      </c>
      <c r="Z45" s="221"/>
      <c r="AA45" s="221"/>
      <c r="AB45" s="221"/>
      <c r="AC45" s="223">
        <f>AB45+AA45+Z45</f>
        <v>0</v>
      </c>
      <c r="AD45" s="221"/>
      <c r="AE45" s="221"/>
      <c r="AF45" s="221"/>
      <c r="AG45" s="223">
        <f>AF45+AE45+AD45</f>
        <v>0</v>
      </c>
      <c r="AH45" s="221"/>
      <c r="AI45" s="221"/>
      <c r="AJ45" s="221"/>
      <c r="AK45" s="223">
        <f>AJ45+AI45+AH45</f>
        <v>0</v>
      </c>
      <c r="AL45" s="801">
        <f>AK45+AG45+AC45+Y45+U45+Q45+M45</f>
        <v>0</v>
      </c>
    </row>
    <row r="46" spans="1:38" s="4" customFormat="1" ht="35.1" customHeight="1">
      <c r="A46" s="18"/>
      <c r="B46" s="19"/>
      <c r="C46" s="68"/>
      <c r="D46" s="69"/>
      <c r="E46" s="69"/>
      <c r="F46" s="68"/>
      <c r="G46" s="70"/>
      <c r="H46" s="68"/>
      <c r="I46" s="71"/>
      <c r="J46" s="16"/>
      <c r="K46" s="16"/>
      <c r="AL46" s="300"/>
    </row>
    <row r="47" spans="1:38" s="3" customFormat="1" ht="30.75" customHeight="1">
      <c r="A47" s="20"/>
      <c r="B47" s="20"/>
      <c r="D47" s="15" t="s">
        <v>39</v>
      </c>
      <c r="E47" s="29"/>
      <c r="F47" s="8"/>
      <c r="G47" s="8"/>
      <c r="H47" s="21"/>
      <c r="I47" s="15" t="s">
        <v>336</v>
      </c>
      <c r="K47" s="20"/>
      <c r="AL47" s="300"/>
    </row>
    <row r="48" spans="1:38" s="3" customFormat="1" ht="30.75" customHeight="1">
      <c r="A48" s="20"/>
      <c r="B48" s="20"/>
      <c r="D48" s="8"/>
      <c r="E48" s="8"/>
      <c r="F48" s="8"/>
      <c r="G48" s="8"/>
      <c r="H48" s="21"/>
      <c r="I48" s="22"/>
      <c r="K48" s="20"/>
      <c r="AL48" s="300"/>
    </row>
    <row r="49" spans="1:38" s="3" customFormat="1" ht="30.75" customHeight="1">
      <c r="A49" s="20"/>
      <c r="B49" s="20"/>
      <c r="D49" s="15" t="s">
        <v>2</v>
      </c>
      <c r="E49" s="29"/>
      <c r="F49" s="8"/>
      <c r="G49" s="8"/>
      <c r="H49" s="21"/>
      <c r="I49" s="15" t="s">
        <v>337</v>
      </c>
      <c r="K49" s="20"/>
      <c r="AL49" s="300"/>
    </row>
    <row r="50" spans="1:38" ht="25.5" customHeight="1"/>
    <row r="51" spans="1:38" ht="25.5" customHeight="1"/>
    <row r="52" spans="1:38" ht="25.5" customHeight="1"/>
    <row r="53" spans="1:38" ht="25.5" customHeight="1"/>
    <row r="54" spans="1:38" ht="25.5" customHeight="1"/>
    <row r="55" spans="1:38" ht="25.5" customHeight="1"/>
    <row r="56" spans="1:38" ht="25.5" customHeight="1"/>
    <row r="57" spans="1:38" ht="25.5" customHeight="1"/>
    <row r="58" spans="1:38" ht="25.5" customHeight="1"/>
    <row r="59" spans="1:38" ht="25.5" customHeight="1"/>
    <row r="60" spans="1:38" ht="25.5" customHeight="1"/>
    <row r="61" spans="1:38" ht="25.5" customHeight="1"/>
    <row r="62" spans="1:38" ht="25.5" customHeight="1"/>
    <row r="63" spans="1:38" ht="25.5" customHeight="1"/>
    <row r="64" spans="1:38" ht="25.5" customHeight="1"/>
    <row r="65" ht="25.5" customHeight="1"/>
    <row r="66" ht="25.5" customHeight="1"/>
    <row r="67" ht="25.5" customHeight="1"/>
  </sheetData>
  <sortState ref="C11:AL45">
    <sortCondition descending="1" ref="AL11:AL45"/>
  </sortState>
  <mergeCells count="31">
    <mergeCell ref="AL8:AL9"/>
    <mergeCell ref="Y8:Y9"/>
    <mergeCell ref="Z8:AB8"/>
    <mergeCell ref="N8:P8"/>
    <mergeCell ref="Q8:Q9"/>
    <mergeCell ref="F8:F9"/>
    <mergeCell ref="U8:U9"/>
    <mergeCell ref="V8:X8"/>
    <mergeCell ref="A6:M6"/>
    <mergeCell ref="A7:M7"/>
    <mergeCell ref="A8:A9"/>
    <mergeCell ref="C8:C9"/>
    <mergeCell ref="D8:D9"/>
    <mergeCell ref="G8:G9"/>
    <mergeCell ref="H8:H9"/>
    <mergeCell ref="AH8:AJ8"/>
    <mergeCell ref="AK8:AK9"/>
    <mergeCell ref="A1:M1"/>
    <mergeCell ref="A2:M2"/>
    <mergeCell ref="A3:M3"/>
    <mergeCell ref="A4:M4"/>
    <mergeCell ref="A5:M5"/>
    <mergeCell ref="E8:E9"/>
    <mergeCell ref="B8:B9"/>
    <mergeCell ref="I8:I9"/>
    <mergeCell ref="AC8:AC9"/>
    <mergeCell ref="AD8:AF8"/>
    <mergeCell ref="AG8:AG9"/>
    <mergeCell ref="J8:L8"/>
    <mergeCell ref="M8:M9"/>
    <mergeCell ref="R8:T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L45"/>
  <sheetViews>
    <sheetView view="pageBreakPreview" topLeftCell="A7" zoomScale="19" zoomScaleNormal="61" zoomScaleSheetLayoutView="19" workbookViewId="0">
      <selection activeCell="F12" sqref="F12"/>
    </sheetView>
  </sheetViews>
  <sheetFormatPr defaultRowHeight="33"/>
  <cols>
    <col min="1" max="1" width="11.5703125" style="1" customWidth="1"/>
    <col min="2" max="2" width="14.42578125" style="1" customWidth="1"/>
    <col min="3" max="3" width="56" style="2" customWidth="1"/>
    <col min="4" max="4" width="22" style="1" customWidth="1"/>
    <col min="5" max="5" width="17" style="1" customWidth="1"/>
    <col min="6" max="6" width="51.28515625" style="1" customWidth="1"/>
    <col min="7" max="7" width="59.7109375" style="1" customWidth="1"/>
    <col min="8" max="8" width="43.7109375" style="1" customWidth="1"/>
    <col min="9" max="9" width="46.7109375" style="1" customWidth="1"/>
    <col min="10" max="10" width="17.5703125" style="1" customWidth="1"/>
    <col min="11" max="11" width="18.85546875" style="1" customWidth="1"/>
    <col min="12" max="12" width="20.42578125" style="1" customWidth="1"/>
    <col min="13" max="13" width="19.5703125" style="1" customWidth="1"/>
    <col min="14" max="14" width="15.7109375" style="124" customWidth="1"/>
    <col min="15" max="15" width="16.140625" style="124" customWidth="1"/>
    <col min="16" max="16" width="23.28515625" style="124" customWidth="1"/>
    <col min="17" max="17" width="20" style="1" customWidth="1"/>
    <col min="18" max="18" width="12.42578125" style="124" customWidth="1"/>
    <col min="19" max="19" width="14.7109375" style="124" customWidth="1"/>
    <col min="20" max="20" width="12.85546875" style="124" customWidth="1"/>
    <col min="21" max="21" width="21.42578125" style="1" customWidth="1"/>
    <col min="22" max="22" width="17" style="124" bestFit="1" customWidth="1"/>
    <col min="23" max="24" width="15.28515625" style="124" customWidth="1"/>
    <col min="25" max="25" width="18.85546875" style="1" customWidth="1"/>
    <col min="26" max="26" width="17" style="124" bestFit="1" customWidth="1"/>
    <col min="27" max="28" width="15.28515625" style="124" customWidth="1"/>
    <col min="29" max="29" width="18.85546875" style="1" customWidth="1"/>
    <col min="30" max="30" width="17" style="124" bestFit="1" customWidth="1"/>
    <col min="31" max="32" width="15.28515625" style="124" customWidth="1"/>
    <col min="33" max="33" width="18.85546875" style="1" customWidth="1"/>
    <col min="34" max="34" width="17" style="124" bestFit="1" customWidth="1"/>
    <col min="35" max="36" width="15.28515625" style="124" customWidth="1"/>
    <col min="37" max="37" width="18.85546875" style="1" customWidth="1"/>
    <col min="38" max="38" width="15.85546875" style="1" customWidth="1"/>
    <col min="39" max="16384" width="9.140625" style="1"/>
  </cols>
  <sheetData>
    <row r="1" spans="1:38" s="340" customFormat="1" ht="39" customHeight="1">
      <c r="A1" s="644" t="s">
        <v>16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</row>
    <row r="2" spans="1:38" s="340" customFormat="1" ht="39" customHeight="1">
      <c r="A2" s="644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</row>
    <row r="3" spans="1:38" s="340" customFormat="1" ht="39" customHeight="1">
      <c r="A3" s="644" t="s">
        <v>19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407"/>
      <c r="AE3" s="407"/>
      <c r="AF3" s="407"/>
      <c r="AG3" s="407"/>
      <c r="AH3" s="407"/>
      <c r="AI3" s="407"/>
      <c r="AJ3" s="407"/>
      <c r="AK3" s="407"/>
    </row>
    <row r="4" spans="1:38" s="340" customFormat="1" ht="39" customHeight="1">
      <c r="A4" s="710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5" spans="1:38" s="340" customFormat="1" ht="39" customHeight="1">
      <c r="A5" s="644" t="s">
        <v>897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407"/>
      <c r="AE5" s="407"/>
      <c r="AF5" s="407"/>
      <c r="AG5" s="407"/>
      <c r="AH5" s="407"/>
      <c r="AI5" s="407"/>
      <c r="AJ5" s="407"/>
      <c r="AK5" s="407"/>
    </row>
    <row r="6" spans="1:38" s="339" customFormat="1" ht="39" customHeight="1" thickBot="1">
      <c r="A6" s="720" t="s">
        <v>5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</row>
    <row r="7" spans="1:38" s="4" customFormat="1" ht="29.25" customHeight="1">
      <c r="A7" s="647" t="s">
        <v>23</v>
      </c>
      <c r="B7" s="711" t="s">
        <v>4</v>
      </c>
      <c r="C7" s="716" t="s">
        <v>1</v>
      </c>
      <c r="D7" s="716" t="s">
        <v>9</v>
      </c>
      <c r="E7" s="716" t="s">
        <v>7</v>
      </c>
      <c r="F7" s="716" t="s">
        <v>3</v>
      </c>
      <c r="G7" s="671" t="s">
        <v>61</v>
      </c>
      <c r="H7" s="718" t="s">
        <v>0</v>
      </c>
      <c r="I7" s="713" t="s">
        <v>8</v>
      </c>
      <c r="J7" s="641" t="s">
        <v>438</v>
      </c>
      <c r="K7" s="642"/>
      <c r="L7" s="643"/>
      <c r="M7" s="641" t="s">
        <v>456</v>
      </c>
      <c r="N7" s="709" t="s">
        <v>552</v>
      </c>
      <c r="O7" s="709"/>
      <c r="P7" s="709"/>
      <c r="Q7" s="643" t="s">
        <v>544</v>
      </c>
      <c r="R7" s="709" t="s">
        <v>782</v>
      </c>
      <c r="S7" s="709"/>
      <c r="T7" s="709"/>
      <c r="U7" s="643" t="s">
        <v>820</v>
      </c>
      <c r="V7" s="709" t="s">
        <v>922</v>
      </c>
      <c r="W7" s="709"/>
      <c r="X7" s="709"/>
      <c r="Y7" s="643" t="s">
        <v>926</v>
      </c>
      <c r="Z7" s="709" t="s">
        <v>1088</v>
      </c>
      <c r="AA7" s="709"/>
      <c r="AB7" s="709"/>
      <c r="AC7" s="642" t="s">
        <v>1085</v>
      </c>
      <c r="AD7" s="681" t="s">
        <v>1104</v>
      </c>
      <c r="AE7" s="682"/>
      <c r="AF7" s="683"/>
      <c r="AG7" s="666" t="s">
        <v>1090</v>
      </c>
      <c r="AH7" s="681" t="s">
        <v>1105</v>
      </c>
      <c r="AI7" s="682"/>
      <c r="AJ7" s="683"/>
      <c r="AK7" s="666" t="s">
        <v>1201</v>
      </c>
      <c r="AL7" s="721" t="s">
        <v>1207</v>
      </c>
    </row>
    <row r="8" spans="1:38" s="4" customFormat="1" ht="106.5" customHeight="1">
      <c r="A8" s="648"/>
      <c r="B8" s="712"/>
      <c r="C8" s="717"/>
      <c r="D8" s="717"/>
      <c r="E8" s="717"/>
      <c r="F8" s="717"/>
      <c r="G8" s="672"/>
      <c r="H8" s="719"/>
      <c r="I8" s="714"/>
      <c r="J8" s="128" t="s">
        <v>453</v>
      </c>
      <c r="K8" s="129" t="s">
        <v>454</v>
      </c>
      <c r="L8" s="130" t="s">
        <v>458</v>
      </c>
      <c r="M8" s="639"/>
      <c r="N8" s="366" t="s">
        <v>530</v>
      </c>
      <c r="O8" s="366" t="s">
        <v>531</v>
      </c>
      <c r="P8" s="366" t="s">
        <v>532</v>
      </c>
      <c r="Q8" s="715"/>
      <c r="R8" s="366" t="s">
        <v>783</v>
      </c>
      <c r="S8" s="366" t="s">
        <v>784</v>
      </c>
      <c r="T8" s="366" t="s">
        <v>785</v>
      </c>
      <c r="U8" s="715"/>
      <c r="V8" s="164" t="s">
        <v>923</v>
      </c>
      <c r="W8" s="164" t="s">
        <v>924</v>
      </c>
      <c r="X8" s="164" t="s">
        <v>925</v>
      </c>
      <c r="Y8" s="715"/>
      <c r="Z8" s="164" t="s">
        <v>1082</v>
      </c>
      <c r="AA8" s="164" t="s">
        <v>1083</v>
      </c>
      <c r="AB8" s="164" t="s">
        <v>1084</v>
      </c>
      <c r="AC8" s="708"/>
      <c r="AD8" s="216" t="s">
        <v>1240</v>
      </c>
      <c r="AE8" s="216" t="s">
        <v>1241</v>
      </c>
      <c r="AF8" s="216" t="s">
        <v>1219</v>
      </c>
      <c r="AG8" s="667"/>
      <c r="AH8" s="216" t="s">
        <v>1352</v>
      </c>
      <c r="AI8" s="216" t="s">
        <v>1350</v>
      </c>
      <c r="AJ8" s="216" t="s">
        <v>1351</v>
      </c>
      <c r="AK8" s="667"/>
      <c r="AL8" s="721"/>
    </row>
    <row r="9" spans="1:38" s="4" customFormat="1" ht="128.25" customHeight="1">
      <c r="A9" s="33">
        <v>1</v>
      </c>
      <c r="B9" s="28"/>
      <c r="C9" s="48" t="s">
        <v>367</v>
      </c>
      <c r="D9" s="33">
        <v>2001</v>
      </c>
      <c r="E9" s="40" t="s">
        <v>15</v>
      </c>
      <c r="F9" s="48" t="s">
        <v>365</v>
      </c>
      <c r="G9" s="812" t="s">
        <v>434</v>
      </c>
      <c r="H9" s="38" t="s">
        <v>74</v>
      </c>
      <c r="I9" s="107" t="s">
        <v>75</v>
      </c>
      <c r="J9" s="213">
        <v>4</v>
      </c>
      <c r="K9" s="213">
        <v>4</v>
      </c>
      <c r="L9" s="364">
        <v>4</v>
      </c>
      <c r="M9" s="147">
        <f>L9+K9+J9</f>
        <v>12</v>
      </c>
      <c r="N9" s="148">
        <v>9</v>
      </c>
      <c r="O9" s="148">
        <v>13</v>
      </c>
      <c r="P9" s="148">
        <v>9</v>
      </c>
      <c r="Q9" s="365">
        <f>SUM(N9:P9)</f>
        <v>31</v>
      </c>
      <c r="R9" s="148"/>
      <c r="S9" s="148"/>
      <c r="T9" s="148"/>
      <c r="U9" s="365">
        <f>SUM(R9:T9)</f>
        <v>0</v>
      </c>
      <c r="V9" s="148"/>
      <c r="W9" s="148"/>
      <c r="X9" s="148"/>
      <c r="Y9" s="365">
        <f>SUM(V9:X9)</f>
        <v>0</v>
      </c>
      <c r="Z9" s="148"/>
      <c r="AA9" s="148"/>
      <c r="AB9" s="148"/>
      <c r="AC9" s="365">
        <f>SUM(Z9:AB9)</f>
        <v>0</v>
      </c>
      <c r="AD9" s="148"/>
      <c r="AE9" s="148"/>
      <c r="AF9" s="148"/>
      <c r="AG9" s="365">
        <f>SUM(AD9:AF9)</f>
        <v>0</v>
      </c>
      <c r="AH9" s="148"/>
      <c r="AI9" s="148">
        <v>7</v>
      </c>
      <c r="AJ9" s="148">
        <v>5</v>
      </c>
      <c r="AK9" s="365">
        <f>SUM(AH9:AJ9)</f>
        <v>12</v>
      </c>
      <c r="AL9" s="318">
        <f>AC9+Y9+U9+Q9+M9+AG9+AK9</f>
        <v>55</v>
      </c>
    </row>
    <row r="10" spans="1:38" s="4" customFormat="1" ht="128.25" customHeight="1">
      <c r="A10" s="33">
        <f t="shared" ref="A10:A37" si="0">A9+1</f>
        <v>2</v>
      </c>
      <c r="B10" s="28"/>
      <c r="C10" s="48" t="s">
        <v>367</v>
      </c>
      <c r="D10" s="33">
        <v>2001</v>
      </c>
      <c r="E10" s="40" t="s">
        <v>15</v>
      </c>
      <c r="F10" s="48" t="s">
        <v>553</v>
      </c>
      <c r="G10" s="38" t="s">
        <v>554</v>
      </c>
      <c r="H10" s="38" t="s">
        <v>74</v>
      </c>
      <c r="I10" s="107" t="s">
        <v>430</v>
      </c>
      <c r="J10" s="213"/>
      <c r="K10" s="213"/>
      <c r="L10" s="364"/>
      <c r="M10" s="147">
        <f>L10+K10+J10</f>
        <v>0</v>
      </c>
      <c r="N10" s="148">
        <v>11</v>
      </c>
      <c r="O10" s="148">
        <v>14</v>
      </c>
      <c r="P10" s="148">
        <v>7</v>
      </c>
      <c r="Q10" s="365">
        <f>SUM(N10:P10)</f>
        <v>32</v>
      </c>
      <c r="R10" s="148"/>
      <c r="S10" s="148"/>
      <c r="T10" s="148"/>
      <c r="U10" s="365">
        <f>SUM(R10:T10)</f>
        <v>0</v>
      </c>
      <c r="V10" s="148"/>
      <c r="W10" s="148"/>
      <c r="X10" s="148"/>
      <c r="Y10" s="365">
        <f>SUM(V10:X10)</f>
        <v>0</v>
      </c>
      <c r="Z10" s="148"/>
      <c r="AA10" s="148"/>
      <c r="AB10" s="148"/>
      <c r="AC10" s="365">
        <f>SUM(Z10:AB10)</f>
        <v>0</v>
      </c>
      <c r="AD10" s="148"/>
      <c r="AE10" s="148">
        <v>3</v>
      </c>
      <c r="AF10" s="148">
        <v>3</v>
      </c>
      <c r="AG10" s="365">
        <f>SUM(AD10:AF10)</f>
        <v>6</v>
      </c>
      <c r="AH10" s="148"/>
      <c r="AI10" s="148">
        <v>5</v>
      </c>
      <c r="AJ10" s="148"/>
      <c r="AK10" s="365">
        <f>SUM(AH10:AJ10)</f>
        <v>5</v>
      </c>
      <c r="AL10" s="318">
        <f>AC10+Y10+U10+Q10+M10+AG10+AK10</f>
        <v>43</v>
      </c>
    </row>
    <row r="11" spans="1:38" s="4" customFormat="1" ht="128.25" customHeight="1">
      <c r="A11" s="33"/>
      <c r="B11" s="28"/>
      <c r="C11" s="48" t="s">
        <v>399</v>
      </c>
      <c r="D11" s="33">
        <v>2001</v>
      </c>
      <c r="E11" s="40" t="s">
        <v>29</v>
      </c>
      <c r="F11" s="48" t="s">
        <v>208</v>
      </c>
      <c r="G11" s="38" t="s">
        <v>209</v>
      </c>
      <c r="H11" s="38" t="s">
        <v>47</v>
      </c>
      <c r="I11" s="107" t="s">
        <v>210</v>
      </c>
      <c r="J11" s="213">
        <v>2</v>
      </c>
      <c r="K11" s="213">
        <v>2</v>
      </c>
      <c r="L11" s="364">
        <v>3</v>
      </c>
      <c r="M11" s="147">
        <f>L11+K11+J11</f>
        <v>7</v>
      </c>
      <c r="N11" s="148">
        <v>4</v>
      </c>
      <c r="O11" s="148">
        <v>8</v>
      </c>
      <c r="P11" s="148">
        <v>6</v>
      </c>
      <c r="Q11" s="365">
        <f>SUM(N11:P11)</f>
        <v>18</v>
      </c>
      <c r="R11" s="148"/>
      <c r="S11" s="148"/>
      <c r="T11" s="148"/>
      <c r="U11" s="365">
        <f>SUM(R11:T11)</f>
        <v>0</v>
      </c>
      <c r="V11" s="148"/>
      <c r="W11" s="148"/>
      <c r="X11" s="148"/>
      <c r="Y11" s="365">
        <f>SUM(V11:X11)</f>
        <v>0</v>
      </c>
      <c r="Z11" s="148"/>
      <c r="AA11" s="148"/>
      <c r="AB11" s="148"/>
      <c r="AC11" s="365">
        <f>SUM(Z11:AB11)</f>
        <v>0</v>
      </c>
      <c r="AD11" s="148"/>
      <c r="AE11" s="148"/>
      <c r="AF11" s="148">
        <v>6</v>
      </c>
      <c r="AG11" s="365">
        <f>SUM(AD11:AF11)</f>
        <v>6</v>
      </c>
      <c r="AH11" s="148"/>
      <c r="AI11" s="148"/>
      <c r="AJ11" s="148"/>
      <c r="AK11" s="365">
        <f>SUM(AH11:AJ11)</f>
        <v>0</v>
      </c>
      <c r="AL11" s="318">
        <f>AC11+Y11+U11+Q11+M11+AG11+AK11</f>
        <v>31</v>
      </c>
    </row>
    <row r="12" spans="1:38" s="4" customFormat="1" ht="128.25" customHeight="1">
      <c r="A12" s="33">
        <f>A10+1</f>
        <v>3</v>
      </c>
      <c r="B12" s="28"/>
      <c r="C12" s="48" t="s">
        <v>399</v>
      </c>
      <c r="D12" s="33">
        <v>2001</v>
      </c>
      <c r="E12" s="40" t="s">
        <v>29</v>
      </c>
      <c r="F12" s="48" t="s">
        <v>555</v>
      </c>
      <c r="G12" s="38" t="s">
        <v>556</v>
      </c>
      <c r="H12" s="38" t="s">
        <v>47</v>
      </c>
      <c r="I12" s="107" t="s">
        <v>210</v>
      </c>
      <c r="J12" s="349"/>
      <c r="K12" s="349"/>
      <c r="L12" s="349"/>
      <c r="M12" s="147">
        <f>L12+K12+J12</f>
        <v>0</v>
      </c>
      <c r="N12" s="349">
        <v>10</v>
      </c>
      <c r="O12" s="349">
        <v>10</v>
      </c>
      <c r="P12" s="349">
        <v>8</v>
      </c>
      <c r="Q12" s="365">
        <f>SUM(N12:P12)</f>
        <v>28</v>
      </c>
      <c r="R12" s="148"/>
      <c r="S12" s="148"/>
      <c r="T12" s="148"/>
      <c r="U12" s="365">
        <f>SUM(R12:T12)</f>
        <v>0</v>
      </c>
      <c r="V12" s="148"/>
      <c r="W12" s="148"/>
      <c r="X12" s="148"/>
      <c r="Y12" s="365">
        <f>SUM(V12:X12)</f>
        <v>0</v>
      </c>
      <c r="Z12" s="148"/>
      <c r="AA12" s="148"/>
      <c r="AB12" s="148"/>
      <c r="AC12" s="365">
        <f>SUM(Z12:AB12)</f>
        <v>0</v>
      </c>
      <c r="AD12" s="148"/>
      <c r="AE12" s="148"/>
      <c r="AF12" s="148"/>
      <c r="AG12" s="365">
        <f>SUM(AD12:AF12)</f>
        <v>0</v>
      </c>
      <c r="AH12" s="148"/>
      <c r="AI12" s="148"/>
      <c r="AJ12" s="148"/>
      <c r="AK12" s="365">
        <f>SUM(AH12:AJ12)</f>
        <v>0</v>
      </c>
      <c r="AL12" s="318">
        <f>AC12+Y12+U12+Q12+M12+AG12+AK12</f>
        <v>28</v>
      </c>
    </row>
    <row r="13" spans="1:38" s="4" customFormat="1" ht="128.25" customHeight="1">
      <c r="A13" s="33">
        <f t="shared" si="0"/>
        <v>4</v>
      </c>
      <c r="B13" s="28"/>
      <c r="C13" s="48" t="s">
        <v>1245</v>
      </c>
      <c r="D13" s="33"/>
      <c r="E13" s="40"/>
      <c r="F13" s="48" t="s">
        <v>631</v>
      </c>
      <c r="G13" s="813" t="s">
        <v>632</v>
      </c>
      <c r="H13" s="38" t="s">
        <v>74</v>
      </c>
      <c r="I13" s="107" t="s">
        <v>75</v>
      </c>
      <c r="J13" s="146"/>
      <c r="K13" s="146"/>
      <c r="L13" s="146"/>
      <c r="M13" s="147">
        <f>L13+K13+J13</f>
        <v>0</v>
      </c>
      <c r="N13" s="145"/>
      <c r="O13" s="145"/>
      <c r="P13" s="148"/>
      <c r="Q13" s="149">
        <f>P13+O13+N13</f>
        <v>0</v>
      </c>
      <c r="R13" s="145"/>
      <c r="S13" s="145"/>
      <c r="T13" s="145"/>
      <c r="U13" s="149">
        <f>T13+S13+R13</f>
        <v>0</v>
      </c>
      <c r="V13" s="148"/>
      <c r="W13" s="148"/>
      <c r="X13" s="145"/>
      <c r="Y13" s="365">
        <f>SUM(V13:X13)</f>
        <v>0</v>
      </c>
      <c r="Z13" s="148"/>
      <c r="AA13" s="148"/>
      <c r="AB13" s="148"/>
      <c r="AC13" s="365">
        <f>SUM(Z13:AB13)</f>
        <v>0</v>
      </c>
      <c r="AD13" s="148"/>
      <c r="AE13" s="148">
        <v>5</v>
      </c>
      <c r="AF13" s="148">
        <v>7</v>
      </c>
      <c r="AG13" s="365">
        <f>SUM(AD13:AF13)</f>
        <v>12</v>
      </c>
      <c r="AH13" s="148"/>
      <c r="AI13" s="148">
        <v>6</v>
      </c>
      <c r="AJ13" s="148">
        <v>3</v>
      </c>
      <c r="AK13" s="365">
        <f>SUM(AH13:AJ13)</f>
        <v>9</v>
      </c>
      <c r="AL13" s="318">
        <f>AC13+Y13+U13+Q13+M13+AG13+AK13</f>
        <v>21</v>
      </c>
    </row>
    <row r="14" spans="1:38" s="4" customFormat="1" ht="128.25" customHeight="1">
      <c r="A14" s="33">
        <f t="shared" si="0"/>
        <v>5</v>
      </c>
      <c r="B14" s="28"/>
      <c r="C14" s="48" t="s">
        <v>566</v>
      </c>
      <c r="D14" s="33">
        <v>2001</v>
      </c>
      <c r="E14" s="40" t="s">
        <v>483</v>
      </c>
      <c r="F14" s="48" t="s">
        <v>567</v>
      </c>
      <c r="G14" s="38" t="s">
        <v>915</v>
      </c>
      <c r="H14" s="38" t="s">
        <v>121</v>
      </c>
      <c r="I14" s="367" t="s">
        <v>506</v>
      </c>
      <c r="J14" s="349"/>
      <c r="K14" s="349"/>
      <c r="L14" s="349"/>
      <c r="M14" s="147">
        <f>L14+K14+J14</f>
        <v>0</v>
      </c>
      <c r="N14" s="349">
        <v>8</v>
      </c>
      <c r="O14" s="349">
        <v>11</v>
      </c>
      <c r="P14" s="349"/>
      <c r="Q14" s="365">
        <f>SUM(N14:P14)</f>
        <v>19</v>
      </c>
      <c r="R14" s="148"/>
      <c r="S14" s="148"/>
      <c r="T14" s="148"/>
      <c r="U14" s="365">
        <f>SUM(R14:T14)</f>
        <v>0</v>
      </c>
      <c r="V14" s="148"/>
      <c r="W14" s="148"/>
      <c r="X14" s="148"/>
      <c r="Y14" s="365">
        <f>SUM(V14:X14)</f>
        <v>0</v>
      </c>
      <c r="Z14" s="148"/>
      <c r="AA14" s="148"/>
      <c r="AB14" s="148"/>
      <c r="AC14" s="365">
        <f>SUM(Z14:AB14)</f>
        <v>0</v>
      </c>
      <c r="AD14" s="148"/>
      <c r="AE14" s="148"/>
      <c r="AF14" s="148"/>
      <c r="AG14" s="365">
        <f>SUM(AD14:AF14)</f>
        <v>0</v>
      </c>
      <c r="AH14" s="148"/>
      <c r="AI14" s="148"/>
      <c r="AJ14" s="148"/>
      <c r="AK14" s="365">
        <f>SUM(AH14:AJ14)</f>
        <v>0</v>
      </c>
      <c r="AL14" s="318">
        <f>AC14+Y14+U14+Q14+M14+AG14+AK14</f>
        <v>19</v>
      </c>
    </row>
    <row r="15" spans="1:38" s="4" customFormat="1" ht="128.25" customHeight="1">
      <c r="A15" s="33">
        <f t="shared" si="0"/>
        <v>6</v>
      </c>
      <c r="B15" s="28"/>
      <c r="C15" s="48" t="s">
        <v>557</v>
      </c>
      <c r="D15" s="33">
        <v>2001</v>
      </c>
      <c r="E15" s="40" t="s">
        <v>483</v>
      </c>
      <c r="F15" s="48" t="s">
        <v>558</v>
      </c>
      <c r="G15" s="38" t="s">
        <v>559</v>
      </c>
      <c r="H15" s="38" t="s">
        <v>560</v>
      </c>
      <c r="I15" s="107" t="s">
        <v>561</v>
      </c>
      <c r="J15" s="349"/>
      <c r="K15" s="349"/>
      <c r="L15" s="349"/>
      <c r="M15" s="147">
        <f>L15+K15+J15</f>
        <v>0</v>
      </c>
      <c r="N15" s="349">
        <v>7</v>
      </c>
      <c r="O15" s="349">
        <v>5</v>
      </c>
      <c r="P15" s="349">
        <v>5</v>
      </c>
      <c r="Q15" s="365">
        <f>SUM(N15:P15)</f>
        <v>17</v>
      </c>
      <c r="R15" s="148"/>
      <c r="S15" s="148"/>
      <c r="T15" s="148"/>
      <c r="U15" s="365">
        <f>SUM(R15:T15)</f>
        <v>0</v>
      </c>
      <c r="V15" s="148"/>
      <c r="W15" s="148"/>
      <c r="X15" s="148"/>
      <c r="Y15" s="365">
        <f>SUM(V15:X15)</f>
        <v>0</v>
      </c>
      <c r="Z15" s="148"/>
      <c r="AA15" s="148"/>
      <c r="AB15" s="148"/>
      <c r="AC15" s="365">
        <f>SUM(Z15:AB15)</f>
        <v>0</v>
      </c>
      <c r="AD15" s="148"/>
      <c r="AE15" s="148"/>
      <c r="AF15" s="148"/>
      <c r="AG15" s="365">
        <f>SUM(AD15:AF15)</f>
        <v>0</v>
      </c>
      <c r="AH15" s="148"/>
      <c r="AI15" s="148"/>
      <c r="AJ15" s="148"/>
      <c r="AK15" s="365">
        <f>SUM(AH15:AJ15)</f>
        <v>0</v>
      </c>
      <c r="AL15" s="318">
        <f>AC15+Y15+U15+Q15+M15+AG15+AK15</f>
        <v>17</v>
      </c>
    </row>
    <row r="16" spans="1:38" s="4" customFormat="1" ht="128.25" customHeight="1">
      <c r="A16" s="33">
        <f t="shared" si="0"/>
        <v>7</v>
      </c>
      <c r="B16" s="28"/>
      <c r="C16" s="48" t="s">
        <v>821</v>
      </c>
      <c r="D16" s="183">
        <v>2000</v>
      </c>
      <c r="E16" s="183" t="s">
        <v>72</v>
      </c>
      <c r="F16" s="48" t="s">
        <v>822</v>
      </c>
      <c r="G16" s="38" t="s">
        <v>296</v>
      </c>
      <c r="H16" s="38" t="s">
        <v>47</v>
      </c>
      <c r="I16" s="107" t="s">
        <v>210</v>
      </c>
      <c r="J16" s="146"/>
      <c r="K16" s="146"/>
      <c r="L16" s="146"/>
      <c r="M16" s="147">
        <f>L16+K16+J16</f>
        <v>0</v>
      </c>
      <c r="N16" s="145"/>
      <c r="O16" s="145"/>
      <c r="P16" s="148"/>
      <c r="Q16" s="149">
        <f>P16+O16+N16</f>
        <v>0</v>
      </c>
      <c r="R16" s="145"/>
      <c r="S16" s="145"/>
      <c r="T16" s="145"/>
      <c r="U16" s="149">
        <f>T16+S16+R16</f>
        <v>0</v>
      </c>
      <c r="V16" s="148"/>
      <c r="W16" s="148"/>
      <c r="X16" s="145"/>
      <c r="Y16" s="365">
        <f>SUM(V16:X16)</f>
        <v>0</v>
      </c>
      <c r="Z16" s="148"/>
      <c r="AA16" s="148"/>
      <c r="AB16" s="148"/>
      <c r="AC16" s="365">
        <f>SUM(Z16:AB16)</f>
        <v>0</v>
      </c>
      <c r="AD16" s="148">
        <v>3</v>
      </c>
      <c r="AE16" s="148">
        <v>2</v>
      </c>
      <c r="AF16" s="148">
        <v>4</v>
      </c>
      <c r="AG16" s="365">
        <f>SUM(AD16:AF16)</f>
        <v>9</v>
      </c>
      <c r="AH16" s="148"/>
      <c r="AI16" s="148">
        <v>4</v>
      </c>
      <c r="AJ16" s="148">
        <v>2</v>
      </c>
      <c r="AK16" s="365">
        <f>SUM(AH16:AJ16)</f>
        <v>6</v>
      </c>
      <c r="AL16" s="318">
        <f>AC16+Y16+U16+Q16+M16+AG16+AK16</f>
        <v>15</v>
      </c>
    </row>
    <row r="17" spans="1:38" ht="112.5" customHeight="1">
      <c r="A17" s="33">
        <f t="shared" si="0"/>
        <v>8</v>
      </c>
      <c r="B17" s="28"/>
      <c r="C17" s="48" t="s">
        <v>399</v>
      </c>
      <c r="D17" s="33">
        <v>2001</v>
      </c>
      <c r="E17" s="40" t="s">
        <v>29</v>
      </c>
      <c r="F17" s="48" t="s">
        <v>569</v>
      </c>
      <c r="G17" s="38" t="s">
        <v>570</v>
      </c>
      <c r="H17" s="38" t="s">
        <v>47</v>
      </c>
      <c r="I17" s="107" t="s">
        <v>210</v>
      </c>
      <c r="J17" s="349"/>
      <c r="K17" s="349"/>
      <c r="L17" s="349"/>
      <c r="M17" s="147">
        <f>L17+K17+J17</f>
        <v>0</v>
      </c>
      <c r="N17" s="349">
        <v>5</v>
      </c>
      <c r="O17" s="349">
        <v>9</v>
      </c>
      <c r="P17" s="349"/>
      <c r="Q17" s="365">
        <f>SUM(N17:P17)</f>
        <v>14</v>
      </c>
      <c r="R17" s="148"/>
      <c r="S17" s="148"/>
      <c r="T17" s="148"/>
      <c r="U17" s="365">
        <f>SUM(R17:T17)</f>
        <v>0</v>
      </c>
      <c r="V17" s="148"/>
      <c r="W17" s="148"/>
      <c r="X17" s="148"/>
      <c r="Y17" s="365">
        <f>SUM(V17:X17)</f>
        <v>0</v>
      </c>
      <c r="Z17" s="148"/>
      <c r="AA17" s="148"/>
      <c r="AB17" s="148"/>
      <c r="AC17" s="365">
        <f>SUM(Z17:AB17)</f>
        <v>0</v>
      </c>
      <c r="AD17" s="148"/>
      <c r="AE17" s="148"/>
      <c r="AF17" s="148"/>
      <c r="AG17" s="365">
        <f>SUM(AD17:AF17)</f>
        <v>0</v>
      </c>
      <c r="AH17" s="148"/>
      <c r="AI17" s="148"/>
      <c r="AJ17" s="148"/>
      <c r="AK17" s="365">
        <f>SUM(AH17:AJ17)</f>
        <v>0</v>
      </c>
      <c r="AL17" s="318">
        <f>AC17+Y17+U17+Q17+M17+AG17+AK17</f>
        <v>14</v>
      </c>
    </row>
    <row r="18" spans="1:38" s="4" customFormat="1" ht="128.25" customHeight="1">
      <c r="A18" s="33">
        <f t="shared" si="0"/>
        <v>9</v>
      </c>
      <c r="B18" s="45"/>
      <c r="C18" s="48" t="s">
        <v>562</v>
      </c>
      <c r="D18" s="33">
        <v>2000</v>
      </c>
      <c r="E18" s="40" t="s">
        <v>483</v>
      </c>
      <c r="F18" s="48" t="s">
        <v>563</v>
      </c>
      <c r="G18" s="38" t="s">
        <v>564</v>
      </c>
      <c r="H18" s="38" t="s">
        <v>560</v>
      </c>
      <c r="I18" s="107" t="s">
        <v>561</v>
      </c>
      <c r="J18" s="349"/>
      <c r="K18" s="349"/>
      <c r="L18" s="349"/>
      <c r="M18" s="147">
        <f>L18+K18+J18</f>
        <v>0</v>
      </c>
      <c r="N18" s="349">
        <v>3</v>
      </c>
      <c r="O18" s="349">
        <v>7</v>
      </c>
      <c r="P18" s="349">
        <v>4</v>
      </c>
      <c r="Q18" s="365">
        <f>SUM(N18:P18)</f>
        <v>14</v>
      </c>
      <c r="R18" s="148"/>
      <c r="S18" s="148"/>
      <c r="T18" s="148"/>
      <c r="U18" s="365">
        <f>SUM(R18:T18)</f>
        <v>0</v>
      </c>
      <c r="V18" s="148"/>
      <c r="W18" s="148"/>
      <c r="X18" s="148"/>
      <c r="Y18" s="365">
        <f>SUM(V18:X18)</f>
        <v>0</v>
      </c>
      <c r="Z18" s="148"/>
      <c r="AA18" s="148"/>
      <c r="AB18" s="148"/>
      <c r="AC18" s="365">
        <f>SUM(Z18:AB18)</f>
        <v>0</v>
      </c>
      <c r="AD18" s="148"/>
      <c r="AE18" s="148"/>
      <c r="AF18" s="148"/>
      <c r="AG18" s="365">
        <f>SUM(AD18:AF18)</f>
        <v>0</v>
      </c>
      <c r="AH18" s="148"/>
      <c r="AI18" s="148"/>
      <c r="AJ18" s="148"/>
      <c r="AK18" s="365">
        <f>SUM(AH18:AJ18)</f>
        <v>0</v>
      </c>
      <c r="AL18" s="318">
        <f>AC18+Y18+U18+Q18+M18+AG18+AK18</f>
        <v>14</v>
      </c>
    </row>
    <row r="19" spans="1:38" s="5" customFormat="1" ht="138.75" customHeight="1">
      <c r="A19" s="33">
        <f t="shared" si="0"/>
        <v>10</v>
      </c>
      <c r="B19" s="28"/>
      <c r="C19" s="48" t="s">
        <v>557</v>
      </c>
      <c r="D19" s="33">
        <v>2001</v>
      </c>
      <c r="E19" s="40" t="s">
        <v>483</v>
      </c>
      <c r="F19" s="48" t="s">
        <v>1256</v>
      </c>
      <c r="G19" s="38"/>
      <c r="H19" s="38" t="s">
        <v>30</v>
      </c>
      <c r="I19" s="107" t="s">
        <v>1257</v>
      </c>
      <c r="J19" s="146"/>
      <c r="K19" s="146"/>
      <c r="L19" s="146"/>
      <c r="M19" s="147">
        <f>L19+K19+J19</f>
        <v>0</v>
      </c>
      <c r="N19" s="145"/>
      <c r="O19" s="145"/>
      <c r="P19" s="148"/>
      <c r="Q19" s="149">
        <f>P19+O19+N19</f>
        <v>0</v>
      </c>
      <c r="R19" s="145"/>
      <c r="S19" s="145"/>
      <c r="T19" s="145"/>
      <c r="U19" s="149">
        <f>T19+S19+R19</f>
        <v>0</v>
      </c>
      <c r="V19" s="148"/>
      <c r="W19" s="148"/>
      <c r="X19" s="145"/>
      <c r="Y19" s="365">
        <f>SUM(V19:X19)</f>
        <v>0</v>
      </c>
      <c r="Z19" s="148"/>
      <c r="AA19" s="148"/>
      <c r="AB19" s="148"/>
      <c r="AC19" s="365">
        <f>SUM(Z19:AB19)</f>
        <v>0</v>
      </c>
      <c r="AD19" s="148"/>
      <c r="AE19" s="148"/>
      <c r="AF19" s="148">
        <v>5</v>
      </c>
      <c r="AG19" s="365">
        <f>SUM(AD19:AF19)</f>
        <v>5</v>
      </c>
      <c r="AH19" s="148"/>
      <c r="AI19" s="148">
        <v>3</v>
      </c>
      <c r="AJ19" s="148">
        <v>6</v>
      </c>
      <c r="AK19" s="365">
        <f>SUM(AH19:AJ19)</f>
        <v>9</v>
      </c>
      <c r="AL19" s="318">
        <f>AC19+Y19+U19+Q19+M19+AG19+AK19</f>
        <v>14</v>
      </c>
    </row>
    <row r="20" spans="1:38" s="5" customFormat="1" ht="138.75" customHeight="1">
      <c r="A20" s="33">
        <f t="shared" si="0"/>
        <v>11</v>
      </c>
      <c r="B20" s="45"/>
      <c r="C20" s="48" t="s">
        <v>568</v>
      </c>
      <c r="D20" s="33">
        <v>2001</v>
      </c>
      <c r="E20" s="39" t="s">
        <v>483</v>
      </c>
      <c r="F20" s="48" t="s">
        <v>520</v>
      </c>
      <c r="G20" s="38" t="s">
        <v>1384</v>
      </c>
      <c r="H20" s="38" t="s">
        <v>560</v>
      </c>
      <c r="I20" s="107" t="s">
        <v>561</v>
      </c>
      <c r="J20" s="213"/>
      <c r="K20" s="213"/>
      <c r="L20" s="364"/>
      <c r="M20" s="147">
        <f>L20+K20+J20</f>
        <v>0</v>
      </c>
      <c r="N20" s="148"/>
      <c r="O20" s="148">
        <v>12</v>
      </c>
      <c r="P20" s="148"/>
      <c r="Q20" s="365">
        <f>SUM(N20:P20)</f>
        <v>12</v>
      </c>
      <c r="R20" s="148"/>
      <c r="S20" s="148"/>
      <c r="T20" s="148"/>
      <c r="U20" s="365">
        <f>SUM(R20:T20)</f>
        <v>0</v>
      </c>
      <c r="V20" s="148"/>
      <c r="W20" s="148"/>
      <c r="X20" s="148"/>
      <c r="Y20" s="365">
        <f>SUM(V20:X20)</f>
        <v>0</v>
      </c>
      <c r="Z20" s="148"/>
      <c r="AA20" s="148"/>
      <c r="AB20" s="148"/>
      <c r="AC20" s="365">
        <f>SUM(Z20:AB20)</f>
        <v>0</v>
      </c>
      <c r="AD20" s="148"/>
      <c r="AE20" s="148"/>
      <c r="AF20" s="148"/>
      <c r="AG20" s="365">
        <f>SUM(AD20:AF20)</f>
        <v>0</v>
      </c>
      <c r="AH20" s="148"/>
      <c r="AI20" s="148"/>
      <c r="AJ20" s="148"/>
      <c r="AK20" s="365">
        <f>SUM(AH20:AJ20)</f>
        <v>0</v>
      </c>
      <c r="AL20" s="318">
        <f>AC20+Y20+U20+Q20+M20+AG20+AK20</f>
        <v>12</v>
      </c>
    </row>
    <row r="21" spans="1:38" s="5" customFormat="1" ht="138.75" customHeight="1">
      <c r="A21" s="33">
        <f t="shared" si="0"/>
        <v>12</v>
      </c>
      <c r="B21" s="126"/>
      <c r="C21" s="48" t="s">
        <v>1040</v>
      </c>
      <c r="D21" s="33">
        <v>2000</v>
      </c>
      <c r="E21" s="40" t="s">
        <v>15</v>
      </c>
      <c r="F21" s="48" t="s">
        <v>603</v>
      </c>
      <c r="G21" s="814" t="s">
        <v>1385</v>
      </c>
      <c r="H21" s="38" t="s">
        <v>195</v>
      </c>
      <c r="I21" s="107" t="s">
        <v>131</v>
      </c>
      <c r="J21" s="146"/>
      <c r="K21" s="146"/>
      <c r="L21" s="146"/>
      <c r="M21" s="147">
        <f>L21+K21+J21</f>
        <v>0</v>
      </c>
      <c r="N21" s="145"/>
      <c r="O21" s="145"/>
      <c r="P21" s="148"/>
      <c r="Q21" s="149">
        <f>P21+O21+N21</f>
        <v>0</v>
      </c>
      <c r="R21" s="145"/>
      <c r="S21" s="145"/>
      <c r="T21" s="145"/>
      <c r="U21" s="149">
        <f>T21+S21+R21</f>
        <v>0</v>
      </c>
      <c r="V21" s="148">
        <v>3</v>
      </c>
      <c r="W21" s="148">
        <v>2</v>
      </c>
      <c r="X21" s="145">
        <v>6</v>
      </c>
      <c r="Y21" s="365">
        <f>SUM(V21:X21)</f>
        <v>11</v>
      </c>
      <c r="Z21" s="148"/>
      <c r="AA21" s="148"/>
      <c r="AB21" s="148"/>
      <c r="AC21" s="365">
        <f>SUM(Z21:AB21)</f>
        <v>0</v>
      </c>
      <c r="AD21" s="148"/>
      <c r="AE21" s="148"/>
      <c r="AF21" s="148"/>
      <c r="AG21" s="365">
        <f>SUM(AD21:AF21)</f>
        <v>0</v>
      </c>
      <c r="AH21" s="148"/>
      <c r="AI21" s="148"/>
      <c r="AJ21" s="148"/>
      <c r="AK21" s="365">
        <f>SUM(AH21:AJ21)</f>
        <v>0</v>
      </c>
      <c r="AL21" s="318">
        <f>AC21+Y21+U21+Q21+M21+AG21+AK21</f>
        <v>11</v>
      </c>
    </row>
    <row r="22" spans="1:38" s="5" customFormat="1" ht="138.75" customHeight="1">
      <c r="A22" s="33">
        <f t="shared" si="0"/>
        <v>13</v>
      </c>
      <c r="B22" s="45"/>
      <c r="C22" s="142" t="s">
        <v>342</v>
      </c>
      <c r="D22" s="33">
        <v>2001</v>
      </c>
      <c r="E22" s="40" t="s">
        <v>24</v>
      </c>
      <c r="F22" s="142" t="s">
        <v>495</v>
      </c>
      <c r="G22" s="38" t="s">
        <v>1209</v>
      </c>
      <c r="H22" s="38" t="s">
        <v>1179</v>
      </c>
      <c r="I22" s="38" t="s">
        <v>910</v>
      </c>
      <c r="J22" s="126"/>
      <c r="K22" s="213"/>
      <c r="L22" s="364"/>
      <c r="M22" s="147">
        <f>L22+K22+J22</f>
        <v>0</v>
      </c>
      <c r="N22" s="148"/>
      <c r="O22" s="148"/>
      <c r="P22" s="148"/>
      <c r="Q22" s="365">
        <f>SUM(N22:P22)</f>
        <v>0</v>
      </c>
      <c r="R22" s="148"/>
      <c r="S22" s="148"/>
      <c r="T22" s="148"/>
      <c r="U22" s="365">
        <f>SUM(R22:T22)</f>
        <v>0</v>
      </c>
      <c r="V22" s="148"/>
      <c r="W22" s="148"/>
      <c r="X22" s="148"/>
      <c r="Y22" s="365">
        <f>SUM(V22:X22)</f>
        <v>0</v>
      </c>
      <c r="Z22" s="148">
        <v>2</v>
      </c>
      <c r="AA22" s="148"/>
      <c r="AB22" s="148"/>
      <c r="AC22" s="365">
        <f>SUM(Z22:AB22)</f>
        <v>2</v>
      </c>
      <c r="AD22" s="148">
        <v>2</v>
      </c>
      <c r="AE22" s="148">
        <v>4</v>
      </c>
      <c r="AF22" s="148">
        <v>2</v>
      </c>
      <c r="AG22" s="365">
        <f>SUM(AD22:AF22)</f>
        <v>8</v>
      </c>
      <c r="AH22" s="148"/>
      <c r="AI22" s="148">
        <v>1</v>
      </c>
      <c r="AJ22" s="148"/>
      <c r="AK22" s="365">
        <f>SUM(AH22:AJ22)</f>
        <v>1</v>
      </c>
      <c r="AL22" s="318">
        <f>AC22+Y22+U22+Q22+M22+AG22+AK22</f>
        <v>11</v>
      </c>
    </row>
    <row r="23" spans="1:38" s="5" customFormat="1" ht="138.75" customHeight="1">
      <c r="A23" s="33">
        <f t="shared" si="0"/>
        <v>14</v>
      </c>
      <c r="B23" s="28"/>
      <c r="C23" s="48" t="s">
        <v>368</v>
      </c>
      <c r="D23" s="33">
        <v>2001</v>
      </c>
      <c r="E23" s="40" t="s">
        <v>24</v>
      </c>
      <c r="F23" s="48" t="s">
        <v>366</v>
      </c>
      <c r="G23" s="38" t="s">
        <v>433</v>
      </c>
      <c r="H23" s="38" t="s">
        <v>74</v>
      </c>
      <c r="I23" s="107" t="s">
        <v>75</v>
      </c>
      <c r="J23" s="146"/>
      <c r="K23" s="146"/>
      <c r="L23" s="146"/>
      <c r="M23" s="147">
        <f>L23+K23+J23</f>
        <v>0</v>
      </c>
      <c r="N23" s="145"/>
      <c r="O23" s="145"/>
      <c r="P23" s="148"/>
      <c r="Q23" s="149">
        <f>P23+O23+N23</f>
        <v>0</v>
      </c>
      <c r="R23" s="145"/>
      <c r="S23" s="145"/>
      <c r="T23" s="145"/>
      <c r="U23" s="149">
        <f>T23+S23+R23</f>
        <v>0</v>
      </c>
      <c r="V23" s="148">
        <v>1</v>
      </c>
      <c r="W23" s="148">
        <v>3</v>
      </c>
      <c r="X23" s="145">
        <v>3</v>
      </c>
      <c r="Y23" s="365">
        <f>SUM(V23:X23)</f>
        <v>7</v>
      </c>
      <c r="Z23" s="148"/>
      <c r="AA23" s="148"/>
      <c r="AB23" s="148"/>
      <c r="AC23" s="365">
        <f>SUM(Z23:AB23)</f>
        <v>0</v>
      </c>
      <c r="AD23" s="148"/>
      <c r="AE23" s="148"/>
      <c r="AF23" s="148">
        <v>1</v>
      </c>
      <c r="AG23" s="365">
        <f>SUM(AD23:AF23)</f>
        <v>1</v>
      </c>
      <c r="AH23" s="148"/>
      <c r="AI23" s="148">
        <v>2</v>
      </c>
      <c r="AJ23" s="148">
        <v>1</v>
      </c>
      <c r="AK23" s="365">
        <f>SUM(AH23:AJ23)</f>
        <v>3</v>
      </c>
      <c r="AL23" s="318">
        <f>AC23+Y23+U23+Q23+M23+AG23+AK23</f>
        <v>11</v>
      </c>
    </row>
    <row r="24" spans="1:38" s="4" customFormat="1" ht="128.25" customHeight="1">
      <c r="A24" s="33">
        <f t="shared" si="0"/>
        <v>15</v>
      </c>
      <c r="B24" s="28"/>
      <c r="C24" s="48" t="s">
        <v>516</v>
      </c>
      <c r="D24" s="33">
        <v>2002</v>
      </c>
      <c r="E24" s="40" t="s">
        <v>483</v>
      </c>
      <c r="F24" s="48" t="s">
        <v>517</v>
      </c>
      <c r="G24" s="38" t="s">
        <v>565</v>
      </c>
      <c r="H24" s="38" t="s">
        <v>152</v>
      </c>
      <c r="I24" s="107" t="s">
        <v>153</v>
      </c>
      <c r="J24" s="349"/>
      <c r="K24" s="349"/>
      <c r="L24" s="349"/>
      <c r="M24" s="147">
        <f>L24+K24+J24</f>
        <v>0</v>
      </c>
      <c r="N24" s="349"/>
      <c r="O24" s="349">
        <v>6</v>
      </c>
      <c r="P24" s="349">
        <v>3</v>
      </c>
      <c r="Q24" s="365">
        <f>SUM(N24:P24)</f>
        <v>9</v>
      </c>
      <c r="R24" s="148"/>
      <c r="S24" s="148"/>
      <c r="T24" s="148"/>
      <c r="U24" s="365">
        <f>SUM(R24:T24)</f>
        <v>0</v>
      </c>
      <c r="V24" s="148"/>
      <c r="W24" s="148"/>
      <c r="X24" s="148"/>
      <c r="Y24" s="365">
        <f>SUM(V24:X24)</f>
        <v>0</v>
      </c>
      <c r="Z24" s="148"/>
      <c r="AA24" s="148"/>
      <c r="AB24" s="148"/>
      <c r="AC24" s="365">
        <f>SUM(Z24:AB24)</f>
        <v>0</v>
      </c>
      <c r="AD24" s="148"/>
      <c r="AE24" s="148"/>
      <c r="AF24" s="148"/>
      <c r="AG24" s="365">
        <f>SUM(AD24:AF24)</f>
        <v>0</v>
      </c>
      <c r="AH24" s="148"/>
      <c r="AI24" s="148"/>
      <c r="AJ24" s="148"/>
      <c r="AK24" s="365">
        <f>SUM(AH24:AJ24)</f>
        <v>0</v>
      </c>
      <c r="AL24" s="318">
        <f>AC24+Y24+U24+Q24+M24+AG24+AK24</f>
        <v>9</v>
      </c>
    </row>
    <row r="25" spans="1:38" s="4" customFormat="1" ht="128.25" customHeight="1">
      <c r="A25" s="33">
        <f t="shared" si="0"/>
        <v>16</v>
      </c>
      <c r="B25" s="45"/>
      <c r="C25" s="48" t="s">
        <v>568</v>
      </c>
      <c r="D25" s="33">
        <v>2001</v>
      </c>
      <c r="E25" s="39" t="s">
        <v>483</v>
      </c>
      <c r="F25" s="48" t="s">
        <v>571</v>
      </c>
      <c r="G25" s="38" t="s">
        <v>572</v>
      </c>
      <c r="H25" s="38" t="s">
        <v>560</v>
      </c>
      <c r="I25" s="107" t="s">
        <v>561</v>
      </c>
      <c r="J25" s="349"/>
      <c r="K25" s="349"/>
      <c r="L25" s="349"/>
      <c r="M25" s="147">
        <f>L25+K25+J25</f>
        <v>0</v>
      </c>
      <c r="N25" s="349">
        <v>6</v>
      </c>
      <c r="O25" s="349">
        <v>3</v>
      </c>
      <c r="P25" s="349"/>
      <c r="Q25" s="365">
        <f>SUM(N25:P25)</f>
        <v>9</v>
      </c>
      <c r="R25" s="148"/>
      <c r="S25" s="148"/>
      <c r="T25" s="148"/>
      <c r="U25" s="365">
        <f>SUM(R25:T25)</f>
        <v>0</v>
      </c>
      <c r="V25" s="148"/>
      <c r="W25" s="148"/>
      <c r="X25" s="148"/>
      <c r="Y25" s="365">
        <f>SUM(V25:X25)</f>
        <v>0</v>
      </c>
      <c r="Z25" s="148"/>
      <c r="AA25" s="148"/>
      <c r="AB25" s="148"/>
      <c r="AC25" s="365">
        <f>SUM(Z25:AB25)</f>
        <v>0</v>
      </c>
      <c r="AD25" s="148"/>
      <c r="AE25" s="148"/>
      <c r="AF25" s="148"/>
      <c r="AG25" s="365">
        <f>SUM(AD25:AF25)</f>
        <v>0</v>
      </c>
      <c r="AH25" s="148"/>
      <c r="AI25" s="148"/>
      <c r="AJ25" s="148"/>
      <c r="AK25" s="365">
        <f>SUM(AH25:AJ25)</f>
        <v>0</v>
      </c>
      <c r="AL25" s="318">
        <f>AC25+Y25+U25+Q25+M25+AG25+AK25</f>
        <v>9</v>
      </c>
    </row>
    <row r="26" spans="1:38" s="4" customFormat="1" ht="128.25" customHeight="1">
      <c r="A26" s="33">
        <f t="shared" si="0"/>
        <v>17</v>
      </c>
      <c r="B26" s="28"/>
      <c r="C26" s="48" t="s">
        <v>399</v>
      </c>
      <c r="D26" s="33">
        <v>2001</v>
      </c>
      <c r="E26" s="40" t="s">
        <v>29</v>
      </c>
      <c r="F26" s="48" t="s">
        <v>213</v>
      </c>
      <c r="G26" s="38" t="s">
        <v>211</v>
      </c>
      <c r="H26" s="38" t="s">
        <v>47</v>
      </c>
      <c r="I26" s="107" t="s">
        <v>210</v>
      </c>
      <c r="J26" s="213">
        <v>3</v>
      </c>
      <c r="K26" s="213">
        <v>3</v>
      </c>
      <c r="L26" s="364">
        <v>2</v>
      </c>
      <c r="M26" s="147">
        <f>L26+K26+J26</f>
        <v>8</v>
      </c>
      <c r="N26" s="148"/>
      <c r="O26" s="148"/>
      <c r="P26" s="148"/>
      <c r="Q26" s="365">
        <f>SUM(N26:P26)</f>
        <v>0</v>
      </c>
      <c r="R26" s="148"/>
      <c r="S26" s="148"/>
      <c r="T26" s="148"/>
      <c r="U26" s="365">
        <f>SUM(R26:T26)</f>
        <v>0</v>
      </c>
      <c r="V26" s="148"/>
      <c r="W26" s="148"/>
      <c r="X26" s="148"/>
      <c r="Y26" s="365">
        <f>SUM(V26:X26)</f>
        <v>0</v>
      </c>
      <c r="Z26" s="148"/>
      <c r="AA26" s="148"/>
      <c r="AB26" s="148"/>
      <c r="AC26" s="365">
        <f>SUM(Z26:AB26)</f>
        <v>0</v>
      </c>
      <c r="AD26" s="148"/>
      <c r="AE26" s="148"/>
      <c r="AF26" s="148"/>
      <c r="AG26" s="365">
        <f>SUM(AD26:AF26)</f>
        <v>0</v>
      </c>
      <c r="AH26" s="148"/>
      <c r="AI26" s="148"/>
      <c r="AJ26" s="148"/>
      <c r="AK26" s="365">
        <f>SUM(AH26:AJ26)</f>
        <v>0</v>
      </c>
      <c r="AL26" s="318">
        <f>AC26+Y26+U26+Q26+M26+AG26+AK26</f>
        <v>8</v>
      </c>
    </row>
    <row r="27" spans="1:38" ht="147" customHeight="1">
      <c r="A27" s="33">
        <f t="shared" si="0"/>
        <v>18</v>
      </c>
      <c r="B27" s="28"/>
      <c r="C27" s="48" t="s">
        <v>566</v>
      </c>
      <c r="D27" s="33">
        <v>2001</v>
      </c>
      <c r="E27" s="40" t="s">
        <v>483</v>
      </c>
      <c r="F27" s="48" t="s">
        <v>120</v>
      </c>
      <c r="G27" s="38" t="s">
        <v>1386</v>
      </c>
      <c r="H27" s="38" t="s">
        <v>121</v>
      </c>
      <c r="I27" s="107" t="s">
        <v>506</v>
      </c>
      <c r="J27" s="349"/>
      <c r="K27" s="349"/>
      <c r="L27" s="349"/>
      <c r="M27" s="147">
        <f>L27+K27+J27</f>
        <v>0</v>
      </c>
      <c r="N27" s="349">
        <v>2</v>
      </c>
      <c r="O27" s="349">
        <v>4</v>
      </c>
      <c r="P27" s="349">
        <v>2</v>
      </c>
      <c r="Q27" s="365">
        <f>SUM(N27:P27)</f>
        <v>8</v>
      </c>
      <c r="R27" s="148"/>
      <c r="S27" s="148"/>
      <c r="T27" s="148"/>
      <c r="U27" s="365">
        <f>SUM(R27:T27)</f>
        <v>0</v>
      </c>
      <c r="V27" s="148"/>
      <c r="W27" s="148"/>
      <c r="X27" s="148"/>
      <c r="Y27" s="365">
        <f>SUM(V27:X27)</f>
        <v>0</v>
      </c>
      <c r="Z27" s="148"/>
      <c r="AA27" s="148"/>
      <c r="AB27" s="148"/>
      <c r="AC27" s="365">
        <f>SUM(Z27:AB27)</f>
        <v>0</v>
      </c>
      <c r="AD27" s="148"/>
      <c r="AE27" s="148"/>
      <c r="AF27" s="148"/>
      <c r="AG27" s="365">
        <f>SUM(AD27:AF27)</f>
        <v>0</v>
      </c>
      <c r="AH27" s="148"/>
      <c r="AI27" s="148"/>
      <c r="AJ27" s="148"/>
      <c r="AK27" s="365">
        <f>SUM(AH27:AJ27)</f>
        <v>0</v>
      </c>
      <c r="AL27" s="318">
        <f>AC27+Y27+U27+Q27+M27+AG27+AK27</f>
        <v>8</v>
      </c>
    </row>
    <row r="28" spans="1:38" ht="96.75" customHeight="1">
      <c r="A28" s="33">
        <f t="shared" si="0"/>
        <v>19</v>
      </c>
      <c r="B28" s="45"/>
      <c r="C28" s="48" t="s">
        <v>823</v>
      </c>
      <c r="D28" s="33">
        <v>2003</v>
      </c>
      <c r="E28" s="40" t="s">
        <v>72</v>
      </c>
      <c r="F28" s="48" t="s">
        <v>1047</v>
      </c>
      <c r="G28" s="38" t="s">
        <v>1048</v>
      </c>
      <c r="H28" s="38" t="s">
        <v>30</v>
      </c>
      <c r="I28" s="107" t="s">
        <v>1046</v>
      </c>
      <c r="J28" s="146"/>
      <c r="K28" s="146"/>
      <c r="L28" s="146"/>
      <c r="M28" s="147">
        <f>L28+K28+J28</f>
        <v>0</v>
      </c>
      <c r="N28" s="145"/>
      <c r="O28" s="145"/>
      <c r="P28" s="148"/>
      <c r="Q28" s="149">
        <f>P28+O28+N28</f>
        <v>0</v>
      </c>
      <c r="R28" s="145"/>
      <c r="S28" s="145"/>
      <c r="T28" s="145"/>
      <c r="U28" s="149">
        <f>T28+S28+R28</f>
        <v>0</v>
      </c>
      <c r="V28" s="148">
        <v>2</v>
      </c>
      <c r="W28" s="148">
        <v>4</v>
      </c>
      <c r="X28" s="145">
        <v>1</v>
      </c>
      <c r="Y28" s="365">
        <f>SUM(V28:X28)</f>
        <v>7</v>
      </c>
      <c r="Z28" s="148"/>
      <c r="AA28" s="148"/>
      <c r="AB28" s="148"/>
      <c r="AC28" s="365">
        <f>SUM(Z28:AB28)</f>
        <v>0</v>
      </c>
      <c r="AD28" s="148"/>
      <c r="AE28" s="148"/>
      <c r="AF28" s="148"/>
      <c r="AG28" s="365">
        <f>SUM(AD28:AF28)</f>
        <v>0</v>
      </c>
      <c r="AH28" s="148"/>
      <c r="AI28" s="148"/>
      <c r="AJ28" s="148"/>
      <c r="AK28" s="365">
        <f>SUM(AH28:AJ28)</f>
        <v>0</v>
      </c>
      <c r="AL28" s="318">
        <f>AC28+Y28+U28+Q28+M28+AG28+AK28</f>
        <v>7</v>
      </c>
    </row>
    <row r="29" spans="1:38" ht="111" customHeight="1">
      <c r="A29" s="33">
        <f t="shared" si="0"/>
        <v>20</v>
      </c>
      <c r="B29" s="45"/>
      <c r="C29" s="142" t="s">
        <v>497</v>
      </c>
      <c r="D29" s="33">
        <v>2001</v>
      </c>
      <c r="E29" s="40" t="s">
        <v>483</v>
      </c>
      <c r="F29" s="142" t="s">
        <v>716</v>
      </c>
      <c r="G29" s="38" t="s">
        <v>717</v>
      </c>
      <c r="H29" s="38" t="s">
        <v>36</v>
      </c>
      <c r="I29" s="367" t="s">
        <v>78</v>
      </c>
      <c r="J29" s="349"/>
      <c r="K29" s="349"/>
      <c r="L29" s="349"/>
      <c r="M29" s="147">
        <f>L29+K29+J29</f>
        <v>0</v>
      </c>
      <c r="N29" s="349"/>
      <c r="O29" s="349"/>
      <c r="P29" s="349"/>
      <c r="Q29" s="365"/>
      <c r="R29" s="148"/>
      <c r="S29" s="148"/>
      <c r="T29" s="148"/>
      <c r="U29" s="365"/>
      <c r="V29" s="148"/>
      <c r="W29" s="148"/>
      <c r="X29" s="148">
        <v>5</v>
      </c>
      <c r="Y29" s="365">
        <f>SUM(V29:X29)</f>
        <v>5</v>
      </c>
      <c r="Z29" s="148"/>
      <c r="AA29" s="148"/>
      <c r="AB29" s="148"/>
      <c r="AC29" s="365">
        <f>SUM(Z29:AB29)</f>
        <v>0</v>
      </c>
      <c r="AD29" s="148"/>
      <c r="AE29" s="148"/>
      <c r="AF29" s="148"/>
      <c r="AG29" s="365">
        <f>SUM(AD29:AF29)</f>
        <v>0</v>
      </c>
      <c r="AH29" s="148"/>
      <c r="AI29" s="148"/>
      <c r="AJ29" s="148"/>
      <c r="AK29" s="365">
        <f>SUM(AH29:AJ29)</f>
        <v>0</v>
      </c>
      <c r="AL29" s="318">
        <f>AC29+Y29+U29+Q29+M29+AG29+AK29</f>
        <v>5</v>
      </c>
    </row>
    <row r="30" spans="1:38" s="4" customFormat="1" ht="128.25" customHeight="1">
      <c r="A30" s="33">
        <f t="shared" si="0"/>
        <v>21</v>
      </c>
      <c r="B30" s="28"/>
      <c r="C30" s="48" t="s">
        <v>367</v>
      </c>
      <c r="D30" s="33">
        <v>2001</v>
      </c>
      <c r="E30" s="40" t="s">
        <v>15</v>
      </c>
      <c r="F30" s="48" t="s">
        <v>1306</v>
      </c>
      <c r="G30" s="38"/>
      <c r="H30" s="38" t="s">
        <v>74</v>
      </c>
      <c r="I30" s="107" t="s">
        <v>430</v>
      </c>
      <c r="J30" s="213"/>
      <c r="K30" s="213"/>
      <c r="L30" s="364"/>
      <c r="M30" s="147">
        <f>L30+K30+J30</f>
        <v>0</v>
      </c>
      <c r="N30" s="148"/>
      <c r="O30" s="148"/>
      <c r="P30" s="148"/>
      <c r="Q30" s="365"/>
      <c r="R30" s="148"/>
      <c r="S30" s="148"/>
      <c r="T30" s="148"/>
      <c r="U30" s="365"/>
      <c r="V30" s="148"/>
      <c r="W30" s="148"/>
      <c r="X30" s="148"/>
      <c r="Y30" s="365"/>
      <c r="Z30" s="148"/>
      <c r="AA30" s="148"/>
      <c r="AB30" s="148"/>
      <c r="AC30" s="365"/>
      <c r="AD30" s="148"/>
      <c r="AE30" s="148"/>
      <c r="AF30" s="148"/>
      <c r="AG30" s="365"/>
      <c r="AH30" s="148"/>
      <c r="AI30" s="148"/>
      <c r="AJ30" s="148">
        <v>4</v>
      </c>
      <c r="AK30" s="365">
        <f>SUM(AH30:AJ30)</f>
        <v>4</v>
      </c>
      <c r="AL30" s="318">
        <f>AC30+Y30+U30+Q30+M30+AG30+AK30</f>
        <v>4</v>
      </c>
    </row>
    <row r="31" spans="1:38" ht="101.25" customHeight="1">
      <c r="A31" s="33">
        <f t="shared" si="0"/>
        <v>22</v>
      </c>
      <c r="B31" s="45"/>
      <c r="C31" s="48" t="s">
        <v>1040</v>
      </c>
      <c r="D31" s="33">
        <v>2000</v>
      </c>
      <c r="E31" s="40" t="s">
        <v>15</v>
      </c>
      <c r="F31" s="48" t="s">
        <v>1041</v>
      </c>
      <c r="G31" s="38" t="s">
        <v>1042</v>
      </c>
      <c r="H31" s="38" t="s">
        <v>195</v>
      </c>
      <c r="I31" s="107" t="s">
        <v>131</v>
      </c>
      <c r="J31" s="146"/>
      <c r="K31" s="146"/>
      <c r="L31" s="146"/>
      <c r="M31" s="147">
        <f>L31+K31+J31</f>
        <v>0</v>
      </c>
      <c r="N31" s="145"/>
      <c r="O31" s="145"/>
      <c r="P31" s="148"/>
      <c r="Q31" s="149">
        <f>P31+O31+N31</f>
        <v>0</v>
      </c>
      <c r="R31" s="145"/>
      <c r="S31" s="145"/>
      <c r="T31" s="145"/>
      <c r="U31" s="149">
        <f>T31+S31+R31</f>
        <v>0</v>
      </c>
      <c r="V31" s="148"/>
      <c r="W31" s="148"/>
      <c r="X31" s="145">
        <v>4</v>
      </c>
      <c r="Y31" s="365">
        <f>SUM(V31:X31)</f>
        <v>4</v>
      </c>
      <c r="Z31" s="148"/>
      <c r="AA31" s="148"/>
      <c r="AB31" s="148"/>
      <c r="AC31" s="365">
        <f>SUM(Z31:AB31)</f>
        <v>0</v>
      </c>
      <c r="AD31" s="148"/>
      <c r="AE31" s="148"/>
      <c r="AF31" s="148"/>
      <c r="AG31" s="365">
        <f>SUM(AD31:AF31)</f>
        <v>0</v>
      </c>
      <c r="AH31" s="148"/>
      <c r="AI31" s="148"/>
      <c r="AJ31" s="148"/>
      <c r="AK31" s="365">
        <f>SUM(AH31:AJ31)</f>
        <v>0</v>
      </c>
      <c r="AL31" s="318">
        <f>AC31+Y31+U31+Q31+M31+AG31+AK31</f>
        <v>4</v>
      </c>
    </row>
    <row r="32" spans="1:38" ht="93.75" customHeight="1">
      <c r="A32" s="33">
        <f t="shared" si="0"/>
        <v>23</v>
      </c>
      <c r="B32" s="45"/>
      <c r="C32" s="48" t="s">
        <v>1043</v>
      </c>
      <c r="D32" s="33">
        <v>2000</v>
      </c>
      <c r="E32" s="40" t="s">
        <v>72</v>
      </c>
      <c r="F32" s="48" t="s">
        <v>1044</v>
      </c>
      <c r="G32" s="38" t="s">
        <v>1045</v>
      </c>
      <c r="H32" s="38" t="s">
        <v>30</v>
      </c>
      <c r="I32" s="107" t="s">
        <v>1046</v>
      </c>
      <c r="J32" s="146"/>
      <c r="K32" s="146"/>
      <c r="L32" s="146"/>
      <c r="M32" s="147">
        <f>L32+K32+J32</f>
        <v>0</v>
      </c>
      <c r="N32" s="145"/>
      <c r="O32" s="145"/>
      <c r="P32" s="148"/>
      <c r="Q32" s="149">
        <f>P32+O32+N32</f>
        <v>0</v>
      </c>
      <c r="R32" s="145"/>
      <c r="S32" s="145"/>
      <c r="T32" s="145"/>
      <c r="U32" s="149">
        <f>T32+S32+R32</f>
        <v>0</v>
      </c>
      <c r="V32" s="148"/>
      <c r="W32" s="148">
        <v>1</v>
      </c>
      <c r="X32" s="145">
        <v>2</v>
      </c>
      <c r="Y32" s="365">
        <f>SUM(V32:X32)</f>
        <v>3</v>
      </c>
      <c r="Z32" s="148"/>
      <c r="AA32" s="148"/>
      <c r="AB32" s="148"/>
      <c r="AC32" s="365">
        <f>SUM(Z32:AB32)</f>
        <v>0</v>
      </c>
      <c r="AD32" s="148"/>
      <c r="AE32" s="148"/>
      <c r="AF32" s="148"/>
      <c r="AG32" s="365">
        <f>SUM(AD32:AF32)</f>
        <v>0</v>
      </c>
      <c r="AH32" s="148"/>
      <c r="AI32" s="148"/>
      <c r="AJ32" s="148"/>
      <c r="AK32" s="365">
        <f>SUM(AH32:AJ32)</f>
        <v>0</v>
      </c>
      <c r="AL32" s="318">
        <f>AC32+Y32+U32+Q32+M32+AG32+AK32</f>
        <v>3</v>
      </c>
    </row>
    <row r="33" spans="1:38" ht="100.5" customHeight="1" thickBot="1">
      <c r="A33" s="33">
        <f t="shared" si="0"/>
        <v>24</v>
      </c>
      <c r="B33" s="126"/>
      <c r="C33" s="142" t="s">
        <v>823</v>
      </c>
      <c r="D33" s="33">
        <v>2003</v>
      </c>
      <c r="E33" s="40" t="s">
        <v>72</v>
      </c>
      <c r="F33" s="142" t="s">
        <v>1049</v>
      </c>
      <c r="G33" s="38" t="s">
        <v>1208</v>
      </c>
      <c r="H33" s="38" t="s">
        <v>164</v>
      </c>
      <c r="I33" s="38" t="s">
        <v>964</v>
      </c>
      <c r="J33" s="126"/>
      <c r="K33" s="213"/>
      <c r="L33" s="364"/>
      <c r="M33" s="147">
        <f>L33+K33+J33</f>
        <v>0</v>
      </c>
      <c r="N33" s="148"/>
      <c r="O33" s="148"/>
      <c r="P33" s="148"/>
      <c r="Q33" s="365">
        <f>SUM(N33:P33)</f>
        <v>0</v>
      </c>
      <c r="R33" s="148"/>
      <c r="S33" s="148"/>
      <c r="T33" s="148"/>
      <c r="U33" s="365">
        <f>SUM(R33:T33)</f>
        <v>0</v>
      </c>
      <c r="V33" s="148"/>
      <c r="W33" s="148"/>
      <c r="X33" s="148"/>
      <c r="Y33" s="365">
        <f>SUM(V33:X33)</f>
        <v>0</v>
      </c>
      <c r="Z33" s="148">
        <v>3</v>
      </c>
      <c r="AA33" s="148"/>
      <c r="AB33" s="148"/>
      <c r="AC33" s="365">
        <f>SUM(Z33:AB33)</f>
        <v>3</v>
      </c>
      <c r="AD33" s="148"/>
      <c r="AE33" s="148"/>
      <c r="AF33" s="148"/>
      <c r="AG33" s="365">
        <f>SUM(AD33:AF33)</f>
        <v>0</v>
      </c>
      <c r="AH33" s="148"/>
      <c r="AI33" s="148"/>
      <c r="AJ33" s="148"/>
      <c r="AK33" s="365">
        <f>SUM(AH33:AJ33)</f>
        <v>0</v>
      </c>
      <c r="AL33" s="318">
        <f>AC33+Y33+U33+Q33+M33+AG33+AK33</f>
        <v>3</v>
      </c>
    </row>
    <row r="34" spans="1:38" ht="137.25">
      <c r="A34" s="33">
        <f t="shared" si="0"/>
        <v>25</v>
      </c>
      <c r="B34" s="67"/>
      <c r="C34" s="159" t="s">
        <v>732</v>
      </c>
      <c r="D34" s="214">
        <v>2000</v>
      </c>
      <c r="E34" s="214" t="s">
        <v>483</v>
      </c>
      <c r="F34" s="159" t="s">
        <v>733</v>
      </c>
      <c r="G34" s="180" t="s">
        <v>734</v>
      </c>
      <c r="H34" s="368" t="s">
        <v>47</v>
      </c>
      <c r="I34" s="510" t="s">
        <v>210</v>
      </c>
      <c r="J34" s="511"/>
      <c r="K34" s="146"/>
      <c r="L34" s="146"/>
      <c r="M34" s="147">
        <f>L34+K34+J34</f>
        <v>0</v>
      </c>
      <c r="N34" s="145"/>
      <c r="O34" s="145"/>
      <c r="P34" s="148"/>
      <c r="Q34" s="149">
        <f>P34+O34+N34</f>
        <v>0</v>
      </c>
      <c r="R34" s="145"/>
      <c r="S34" s="145"/>
      <c r="T34" s="145"/>
      <c r="U34" s="149">
        <f>T34+S34+R34</f>
        <v>0</v>
      </c>
      <c r="V34" s="148"/>
      <c r="W34" s="148"/>
      <c r="X34" s="145"/>
      <c r="Y34" s="365">
        <f>SUM(V34:X34)</f>
        <v>0</v>
      </c>
      <c r="Z34" s="148"/>
      <c r="AA34" s="148"/>
      <c r="AB34" s="148"/>
      <c r="AC34" s="365">
        <f>SUM(Z34:AB34)</f>
        <v>0</v>
      </c>
      <c r="AD34" s="148">
        <v>1</v>
      </c>
      <c r="AE34" s="148"/>
      <c r="AF34" s="148"/>
      <c r="AG34" s="365">
        <f>SUM(AD34:AF34)</f>
        <v>1</v>
      </c>
      <c r="AH34" s="148"/>
      <c r="AI34" s="148"/>
      <c r="AJ34" s="148"/>
      <c r="AK34" s="365">
        <f>SUM(AH34:AJ34)</f>
        <v>0</v>
      </c>
      <c r="AL34" s="318">
        <f>AC34+Y34+U34+Q34+M34+AG34+AK34</f>
        <v>1</v>
      </c>
    </row>
    <row r="35" spans="1:38" ht="189">
      <c r="A35" s="33">
        <f t="shared" si="0"/>
        <v>26</v>
      </c>
      <c r="B35" s="509"/>
      <c r="C35" s="58" t="s">
        <v>562</v>
      </c>
      <c r="D35" s="54">
        <v>2000</v>
      </c>
      <c r="E35" s="122" t="s">
        <v>483</v>
      </c>
      <c r="F35" s="58" t="s">
        <v>573</v>
      </c>
      <c r="G35" s="150" t="s">
        <v>574</v>
      </c>
      <c r="H35" s="369" t="s">
        <v>560</v>
      </c>
      <c r="I35" s="475" t="s">
        <v>561</v>
      </c>
      <c r="J35" s="512"/>
      <c r="K35" s="349"/>
      <c r="L35" s="349"/>
      <c r="M35" s="147">
        <f>L35+K35+J35</f>
        <v>0</v>
      </c>
      <c r="N35" s="349">
        <v>1</v>
      </c>
      <c r="O35" s="349"/>
      <c r="P35" s="349"/>
      <c r="Q35" s="365">
        <f>SUM(N35:P35)</f>
        <v>1</v>
      </c>
      <c r="R35" s="148"/>
      <c r="S35" s="148"/>
      <c r="T35" s="148"/>
      <c r="U35" s="365">
        <f>SUM(R35:T35)</f>
        <v>0</v>
      </c>
      <c r="V35" s="148"/>
      <c r="W35" s="148"/>
      <c r="X35" s="148"/>
      <c r="Y35" s="365">
        <f>SUM(V35:X35)</f>
        <v>0</v>
      </c>
      <c r="Z35" s="148"/>
      <c r="AA35" s="148"/>
      <c r="AB35" s="148"/>
      <c r="AC35" s="365">
        <f>SUM(Z35:AB35)</f>
        <v>0</v>
      </c>
      <c r="AD35" s="148"/>
      <c r="AE35" s="148"/>
      <c r="AF35" s="148"/>
      <c r="AG35" s="365">
        <f>SUM(AD35:AF35)</f>
        <v>0</v>
      </c>
      <c r="AH35" s="148"/>
      <c r="AI35" s="148"/>
      <c r="AJ35" s="148"/>
      <c r="AK35" s="365">
        <f>SUM(AH35:AJ35)</f>
        <v>0</v>
      </c>
      <c r="AL35" s="318">
        <f>AC35+Y35+U35+Q35+M35+AG35+AK35</f>
        <v>1</v>
      </c>
    </row>
    <row r="36" spans="1:38" ht="157.5" customHeight="1" thickBot="1">
      <c r="A36" s="33">
        <f t="shared" si="0"/>
        <v>27</v>
      </c>
      <c r="C36" s="370" t="s">
        <v>1062</v>
      </c>
      <c r="D36" s="43">
        <v>2001</v>
      </c>
      <c r="E36" s="371" t="s">
        <v>15</v>
      </c>
      <c r="F36" s="370" t="s">
        <v>1165</v>
      </c>
      <c r="G36" s="815" t="s">
        <v>1171</v>
      </c>
      <c r="H36" s="372" t="s">
        <v>1166</v>
      </c>
      <c r="I36" s="373" t="s">
        <v>726</v>
      </c>
      <c r="K36" s="213"/>
      <c r="L36" s="364"/>
      <c r="M36" s="147">
        <f>L36+K36+J36</f>
        <v>0</v>
      </c>
      <c r="N36" s="148"/>
      <c r="O36" s="148"/>
      <c r="P36" s="148"/>
      <c r="Q36" s="365">
        <f>SUM(N36:P36)</f>
        <v>0</v>
      </c>
      <c r="R36" s="148"/>
      <c r="S36" s="148"/>
      <c r="T36" s="148"/>
      <c r="U36" s="365">
        <f>SUM(R36:T36)</f>
        <v>0</v>
      </c>
      <c r="V36" s="148"/>
      <c r="W36" s="148"/>
      <c r="X36" s="148"/>
      <c r="Y36" s="365">
        <f>SUM(V36:X36)</f>
        <v>0</v>
      </c>
      <c r="Z36" s="148">
        <v>1</v>
      </c>
      <c r="AA36" s="148"/>
      <c r="AB36" s="148"/>
      <c r="AC36" s="365">
        <f>SUM(Z36:AB36)</f>
        <v>1</v>
      </c>
      <c r="AD36" s="148"/>
      <c r="AE36" s="148"/>
      <c r="AF36" s="148"/>
      <c r="AG36" s="365">
        <f>SUM(AD36:AF36)</f>
        <v>0</v>
      </c>
      <c r="AH36" s="148"/>
      <c r="AI36" s="148"/>
      <c r="AJ36" s="148"/>
      <c r="AK36" s="365">
        <f>SUM(AH36:AJ36)</f>
        <v>0</v>
      </c>
      <c r="AL36" s="318">
        <f>AC36+Y36+U36+Q36+M36+AG36+AK36</f>
        <v>1</v>
      </c>
    </row>
    <row r="37" spans="1:38" ht="157.5">
      <c r="A37" s="33">
        <f t="shared" si="0"/>
        <v>28</v>
      </c>
      <c r="B37" s="28"/>
      <c r="C37" s="46" t="s">
        <v>872</v>
      </c>
      <c r="D37" s="33">
        <v>2001</v>
      </c>
      <c r="E37" s="40" t="s">
        <v>29</v>
      </c>
      <c r="F37" s="46" t="s">
        <v>759</v>
      </c>
      <c r="G37" s="38" t="s">
        <v>873</v>
      </c>
      <c r="H37" s="38" t="s">
        <v>47</v>
      </c>
      <c r="I37" s="107" t="s">
        <v>210</v>
      </c>
      <c r="J37" s="349"/>
      <c r="K37" s="349"/>
      <c r="L37" s="349"/>
      <c r="M37" s="147">
        <f>L37+K37+J37</f>
        <v>0</v>
      </c>
      <c r="N37" s="349"/>
      <c r="O37" s="349"/>
      <c r="P37" s="349"/>
      <c r="Q37" s="365">
        <f>SUM(N37:P37)</f>
        <v>0</v>
      </c>
      <c r="R37" s="148"/>
      <c r="S37" s="148"/>
      <c r="T37" s="148">
        <v>1</v>
      </c>
      <c r="U37" s="365">
        <f>SUM(R37:T37)</f>
        <v>1</v>
      </c>
      <c r="V37" s="148"/>
      <c r="W37" s="148"/>
      <c r="X37" s="148"/>
      <c r="Y37" s="365">
        <f>SUM(V37:X37)</f>
        <v>0</v>
      </c>
      <c r="Z37" s="148"/>
      <c r="AA37" s="148"/>
      <c r="AB37" s="148"/>
      <c r="AC37" s="365">
        <f>SUM(Z37:AB37)</f>
        <v>0</v>
      </c>
      <c r="AD37" s="148"/>
      <c r="AE37" s="148"/>
      <c r="AF37" s="148"/>
      <c r="AG37" s="365">
        <f>SUM(AD37:AF37)</f>
        <v>0</v>
      </c>
      <c r="AH37" s="148"/>
      <c r="AI37" s="148"/>
      <c r="AJ37" s="148"/>
      <c r="AK37" s="365">
        <f>SUM(AH37:AJ37)</f>
        <v>0</v>
      </c>
      <c r="AL37" s="318">
        <f>AC37+Y37+U37+Q37+M37+AG37+AK37</f>
        <v>1</v>
      </c>
    </row>
    <row r="38" spans="1:38" s="4" customFormat="1" ht="43.5" customHeight="1">
      <c r="A38" s="66"/>
      <c r="B38" s="67"/>
      <c r="C38" s="68"/>
      <c r="D38" s="69"/>
      <c r="E38" s="69"/>
      <c r="F38" s="68"/>
      <c r="G38" s="70"/>
      <c r="H38" s="68"/>
      <c r="I38" s="71"/>
      <c r="J38" s="72"/>
      <c r="K38" s="73"/>
      <c r="L38" s="72"/>
      <c r="M38" s="65"/>
      <c r="N38" s="123"/>
      <c r="O38" s="123"/>
      <c r="P38" s="123"/>
      <c r="R38" s="123"/>
      <c r="S38" s="123"/>
      <c r="T38" s="123"/>
      <c r="V38" s="123"/>
      <c r="W38" s="123"/>
      <c r="X38" s="123"/>
      <c r="Z38" s="123"/>
      <c r="AA38" s="123"/>
      <c r="AB38" s="123"/>
      <c r="AD38" s="123"/>
      <c r="AE38" s="123"/>
      <c r="AF38" s="123"/>
      <c r="AH38" s="123"/>
      <c r="AI38" s="123"/>
      <c r="AJ38" s="123"/>
    </row>
    <row r="39" spans="1:38" s="3" customFormat="1" ht="25.5" customHeight="1">
      <c r="A39" s="7"/>
      <c r="B39" s="7"/>
      <c r="D39" s="15" t="s">
        <v>39</v>
      </c>
      <c r="E39" s="29"/>
      <c r="F39" s="8"/>
      <c r="G39" s="8"/>
      <c r="H39" s="8"/>
      <c r="I39" s="8"/>
      <c r="J39" s="8"/>
      <c r="K39" s="15" t="s">
        <v>336</v>
      </c>
      <c r="L39" s="7"/>
      <c r="M39" s="7"/>
      <c r="N39" s="123"/>
      <c r="O39" s="123"/>
      <c r="P39" s="123"/>
      <c r="R39" s="123"/>
      <c r="S39" s="123"/>
      <c r="T39" s="123"/>
      <c r="V39" s="123"/>
      <c r="W39" s="123"/>
      <c r="X39" s="123"/>
      <c r="Z39" s="123"/>
      <c r="AA39" s="123"/>
      <c r="AB39" s="123"/>
      <c r="AD39" s="123"/>
      <c r="AE39" s="123"/>
      <c r="AF39" s="123"/>
      <c r="AH39" s="123"/>
      <c r="AI39" s="123"/>
      <c r="AJ39" s="123"/>
    </row>
    <row r="40" spans="1:38" s="3" customFormat="1" ht="25.5" customHeight="1">
      <c r="A40" s="7"/>
      <c r="B40" s="7"/>
      <c r="D40" s="8"/>
      <c r="E40" s="8"/>
      <c r="F40" s="8"/>
      <c r="G40" s="8"/>
      <c r="H40" s="8"/>
      <c r="I40" s="8"/>
      <c r="J40" s="8"/>
      <c r="K40" s="22"/>
      <c r="L40" s="7"/>
      <c r="M40" s="7"/>
      <c r="N40" s="123"/>
      <c r="O40" s="123"/>
      <c r="P40" s="123"/>
      <c r="R40" s="123"/>
      <c r="S40" s="123"/>
      <c r="T40" s="123"/>
      <c r="V40" s="123"/>
      <c r="W40" s="123"/>
      <c r="X40" s="123"/>
      <c r="Z40" s="123"/>
      <c r="AA40" s="123"/>
      <c r="AB40" s="123"/>
      <c r="AD40" s="123"/>
      <c r="AE40" s="123"/>
      <c r="AF40" s="123"/>
      <c r="AH40" s="123"/>
      <c r="AI40" s="123"/>
      <c r="AJ40" s="123"/>
    </row>
    <row r="41" spans="1:38" s="3" customFormat="1" ht="25.5" customHeight="1">
      <c r="A41" s="7"/>
      <c r="B41" s="7"/>
      <c r="D41" s="15" t="s">
        <v>2</v>
      </c>
      <c r="E41" s="29"/>
      <c r="F41" s="8"/>
      <c r="G41" s="8"/>
      <c r="H41" s="8"/>
      <c r="I41" s="8"/>
      <c r="J41" s="8"/>
      <c r="K41" s="15" t="s">
        <v>337</v>
      </c>
      <c r="L41" s="7"/>
      <c r="M41" s="7"/>
      <c r="N41" s="123"/>
      <c r="O41" s="123"/>
      <c r="P41" s="123"/>
      <c r="R41" s="123"/>
      <c r="S41" s="123"/>
      <c r="T41" s="123"/>
      <c r="V41" s="123"/>
      <c r="W41" s="123"/>
      <c r="X41" s="123"/>
      <c r="Z41" s="123"/>
      <c r="AA41" s="123"/>
      <c r="AB41" s="123"/>
      <c r="AD41" s="123"/>
      <c r="AE41" s="123"/>
      <c r="AF41" s="123"/>
      <c r="AH41" s="123"/>
      <c r="AI41" s="123"/>
      <c r="AJ41" s="123"/>
    </row>
    <row r="42" spans="1:38" ht="25.5" customHeight="1"/>
    <row r="43" spans="1:38" ht="25.5" customHeight="1"/>
    <row r="44" spans="1:38" ht="25.5" customHeight="1"/>
    <row r="45" spans="1:38" ht="25.5" customHeight="1"/>
  </sheetData>
  <sortState ref="C9:AL37">
    <sortCondition descending="1" ref="AL9:AL37"/>
  </sortState>
  <mergeCells count="30">
    <mergeCell ref="AH7:AJ7"/>
    <mergeCell ref="AK7:AK8"/>
    <mergeCell ref="A1:AL1"/>
    <mergeCell ref="A3:AC3"/>
    <mergeCell ref="A5:AC5"/>
    <mergeCell ref="A6:AB6"/>
    <mergeCell ref="M7:M8"/>
    <mergeCell ref="J7:L7"/>
    <mergeCell ref="AC7:AC8"/>
    <mergeCell ref="Y7:Y8"/>
    <mergeCell ref="Z7:AB7"/>
    <mergeCell ref="AL7:AL8"/>
    <mergeCell ref="F7:F8"/>
    <mergeCell ref="N7:P7"/>
    <mergeCell ref="C7:C8"/>
    <mergeCell ref="G7:G8"/>
    <mergeCell ref="AG7:AG8"/>
    <mergeCell ref="A7:A8"/>
    <mergeCell ref="R7:T7"/>
    <mergeCell ref="A2:M2"/>
    <mergeCell ref="A4:M4"/>
    <mergeCell ref="B7:B8"/>
    <mergeCell ref="I7:I8"/>
    <mergeCell ref="Q7:Q8"/>
    <mergeCell ref="V7:X7"/>
    <mergeCell ref="U7:U8"/>
    <mergeCell ref="D7:D8"/>
    <mergeCell ref="E7:E8"/>
    <mergeCell ref="H7:H8"/>
    <mergeCell ref="AD7:AF7"/>
  </mergeCells>
  <printOptions horizontalCentered="1"/>
  <pageMargins left="0.19685039370078741" right="7.874015748031496E-2" top="0.19685039370078741" bottom="3.937007874015748E-2" header="0" footer="0"/>
  <pageSetup paperSize="9" scale="1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27"/>
  <sheetViews>
    <sheetView view="pageBreakPreview" zoomScale="25" zoomScaleNormal="28" zoomScaleSheetLayoutView="25" workbookViewId="0">
      <selection activeCell="AG15" sqref="AG15:AG27"/>
    </sheetView>
  </sheetViews>
  <sheetFormatPr defaultRowHeight="44.25"/>
  <cols>
    <col min="1" max="1" width="12.42578125" style="1" customWidth="1"/>
    <col min="2" max="2" width="2.28515625" style="17" customWidth="1"/>
    <col min="3" max="3" width="66.140625" style="2" customWidth="1"/>
    <col min="4" max="4" width="18.42578125" style="88" customWidth="1"/>
    <col min="5" max="5" width="16" style="88" customWidth="1"/>
    <col min="6" max="6" width="54.140625" style="1" customWidth="1"/>
    <col min="7" max="7" width="46" style="31" customWidth="1"/>
    <col min="8" max="8" width="53.140625" style="1" customWidth="1"/>
    <col min="9" max="9" width="46.28515625" style="1" customWidth="1"/>
    <col min="10" max="10" width="21.140625" style="106" customWidth="1"/>
    <col min="11" max="12" width="14.28515625" style="106" customWidth="1"/>
    <col min="13" max="13" width="16.28515625" style="106" customWidth="1"/>
    <col min="14" max="14" width="13.140625" customWidth="1"/>
    <col min="15" max="15" width="14.85546875" customWidth="1"/>
    <col min="16" max="16" width="12.85546875" customWidth="1"/>
    <col min="17" max="17" width="13.140625" customWidth="1"/>
    <col min="18" max="18" width="15.42578125" customWidth="1"/>
    <col min="19" max="19" width="19.140625" customWidth="1"/>
    <col min="20" max="20" width="17.42578125" customWidth="1"/>
    <col min="21" max="21" width="13.140625" customWidth="1"/>
    <col min="22" max="22" width="15.42578125" customWidth="1"/>
    <col min="23" max="23" width="19.140625" customWidth="1"/>
    <col min="24" max="24" width="17.42578125" customWidth="1"/>
    <col min="25" max="25" width="13.140625" customWidth="1"/>
    <col min="26" max="26" width="15.42578125" customWidth="1"/>
    <col min="27" max="27" width="19.140625" customWidth="1"/>
    <col min="28" max="28" width="17.42578125" customWidth="1"/>
    <col min="29" max="29" width="14" customWidth="1"/>
    <col min="30" max="30" width="15.42578125" customWidth="1"/>
    <col min="31" max="31" width="19.140625" customWidth="1"/>
    <col min="32" max="32" width="17.42578125" customWidth="1"/>
    <col min="33" max="33" width="13.140625" customWidth="1"/>
    <col min="34" max="34" width="15.42578125" customWidth="1"/>
    <col min="35" max="35" width="19.140625" customWidth="1"/>
    <col min="36" max="36" width="17.42578125" customWidth="1"/>
    <col min="37" max="37" width="13.140625" customWidth="1"/>
    <col min="38" max="38" width="15.140625" style="265" customWidth="1"/>
  </cols>
  <sheetData>
    <row r="1" spans="1:38">
      <c r="A1" s="698" t="s">
        <v>16</v>
      </c>
      <c r="B1" s="698"/>
      <c r="C1" s="698"/>
      <c r="D1" s="698"/>
      <c r="E1" s="698"/>
      <c r="F1" s="698"/>
      <c r="G1" s="698"/>
      <c r="H1" s="698"/>
      <c r="I1" s="698"/>
      <c r="J1" s="699"/>
      <c r="K1" s="699"/>
      <c r="L1" s="660"/>
      <c r="M1" s="660"/>
    </row>
    <row r="2" spans="1:38">
      <c r="A2" s="698" t="s">
        <v>890</v>
      </c>
      <c r="B2" s="698"/>
      <c r="C2" s="698"/>
      <c r="D2" s="698"/>
      <c r="E2" s="698"/>
      <c r="F2" s="698"/>
      <c r="G2" s="698"/>
      <c r="H2" s="698"/>
      <c r="I2" s="698"/>
      <c r="J2" s="699"/>
      <c r="K2" s="699"/>
      <c r="L2" s="660"/>
      <c r="M2" s="660"/>
    </row>
    <row r="3" spans="1:38">
      <c r="A3" s="698" t="s">
        <v>914</v>
      </c>
      <c r="B3" s="698"/>
      <c r="C3" s="698"/>
      <c r="D3" s="698"/>
      <c r="E3" s="698"/>
      <c r="F3" s="698"/>
      <c r="G3" s="698"/>
      <c r="H3" s="698"/>
      <c r="I3" s="698"/>
      <c r="J3" s="699"/>
      <c r="K3" s="699"/>
      <c r="L3" s="660"/>
      <c r="M3" s="660"/>
    </row>
    <row r="4" spans="1:38" ht="45" thickBot="1">
      <c r="A4" s="698" t="s">
        <v>5</v>
      </c>
      <c r="B4" s="698"/>
      <c r="C4" s="698"/>
      <c r="D4" s="698"/>
      <c r="E4" s="698"/>
      <c r="F4" s="698"/>
      <c r="G4" s="698"/>
      <c r="H4" s="698"/>
      <c r="I4" s="698"/>
      <c r="J4" s="699"/>
      <c r="K4" s="699"/>
      <c r="L4" s="660"/>
      <c r="M4" s="660"/>
    </row>
    <row r="5" spans="1:38" ht="30.75" customHeight="1">
      <c r="A5" s="738" t="s">
        <v>23</v>
      </c>
      <c r="B5" s="704" t="s">
        <v>4</v>
      </c>
      <c r="C5" s="704" t="s">
        <v>1</v>
      </c>
      <c r="D5" s="733" t="s">
        <v>9</v>
      </c>
      <c r="E5" s="733" t="s">
        <v>7</v>
      </c>
      <c r="F5" s="704" t="s">
        <v>3</v>
      </c>
      <c r="G5" s="684" t="s">
        <v>61</v>
      </c>
      <c r="H5" s="718" t="s">
        <v>0</v>
      </c>
      <c r="I5" s="713" t="s">
        <v>8</v>
      </c>
      <c r="J5" s="641" t="s">
        <v>20</v>
      </c>
      <c r="K5" s="642"/>
      <c r="L5" s="643"/>
      <c r="M5" s="638" t="s">
        <v>456</v>
      </c>
      <c r="N5" s="641" t="s">
        <v>20</v>
      </c>
      <c r="O5" s="642"/>
      <c r="P5" s="643"/>
      <c r="Q5" s="728" t="s">
        <v>544</v>
      </c>
      <c r="R5" s="641" t="s">
        <v>20</v>
      </c>
      <c r="S5" s="642"/>
      <c r="T5" s="643"/>
      <c r="U5" s="722" t="s">
        <v>820</v>
      </c>
      <c r="V5" s="641" t="s">
        <v>20</v>
      </c>
      <c r="W5" s="642"/>
      <c r="X5" s="643"/>
      <c r="Y5" s="722" t="s">
        <v>926</v>
      </c>
      <c r="Z5" s="641" t="s">
        <v>20</v>
      </c>
      <c r="AA5" s="642"/>
      <c r="AB5" s="643"/>
      <c r="AC5" s="722" t="s">
        <v>1085</v>
      </c>
      <c r="AD5" s="641" t="s">
        <v>20</v>
      </c>
      <c r="AE5" s="642"/>
      <c r="AF5" s="643"/>
      <c r="AG5" s="722" t="s">
        <v>1090</v>
      </c>
      <c r="AH5" s="641" t="s">
        <v>20</v>
      </c>
      <c r="AI5" s="642"/>
      <c r="AJ5" s="643"/>
      <c r="AK5" s="722" t="s">
        <v>1201</v>
      </c>
      <c r="AL5" s="727"/>
    </row>
    <row r="6" spans="1:38" ht="35.25" customHeight="1">
      <c r="A6" s="739"/>
      <c r="B6" s="736"/>
      <c r="C6" s="736"/>
      <c r="D6" s="734"/>
      <c r="E6" s="734"/>
      <c r="F6" s="736"/>
      <c r="G6" s="685"/>
      <c r="H6" s="731"/>
      <c r="I6" s="732"/>
      <c r="J6" s="724"/>
      <c r="K6" s="725"/>
      <c r="L6" s="726"/>
      <c r="M6" s="730"/>
      <c r="N6" s="724"/>
      <c r="O6" s="725"/>
      <c r="P6" s="726"/>
      <c r="Q6" s="729"/>
      <c r="R6" s="724"/>
      <c r="S6" s="725"/>
      <c r="T6" s="726"/>
      <c r="U6" s="723"/>
      <c r="V6" s="724"/>
      <c r="W6" s="725"/>
      <c r="X6" s="726"/>
      <c r="Y6" s="723"/>
      <c r="Z6" s="724"/>
      <c r="AA6" s="725"/>
      <c r="AB6" s="726"/>
      <c r="AC6" s="723"/>
      <c r="AD6" s="724"/>
      <c r="AE6" s="725"/>
      <c r="AF6" s="726"/>
      <c r="AG6" s="723"/>
      <c r="AH6" s="724"/>
      <c r="AI6" s="725"/>
      <c r="AJ6" s="726"/>
      <c r="AK6" s="723"/>
      <c r="AL6" s="727"/>
    </row>
    <row r="7" spans="1:38" ht="60.75" customHeight="1">
      <c r="A7" s="740"/>
      <c r="B7" s="737"/>
      <c r="C7" s="737"/>
      <c r="D7" s="735"/>
      <c r="E7" s="735"/>
      <c r="F7" s="737"/>
      <c r="G7" s="685"/>
      <c r="H7" s="719"/>
      <c r="I7" s="714"/>
      <c r="J7" s="108" t="s">
        <v>453</v>
      </c>
      <c r="K7" s="114" t="s">
        <v>454</v>
      </c>
      <c r="L7" s="115" t="s">
        <v>455</v>
      </c>
      <c r="M7" s="730"/>
      <c r="N7" s="108" t="s">
        <v>530</v>
      </c>
      <c r="O7" s="114" t="s">
        <v>531</v>
      </c>
      <c r="P7" s="115" t="s">
        <v>532</v>
      </c>
      <c r="Q7" s="729"/>
      <c r="R7" s="127" t="s">
        <v>783</v>
      </c>
      <c r="S7" s="127" t="s">
        <v>784</v>
      </c>
      <c r="T7" s="127" t="s">
        <v>785</v>
      </c>
      <c r="U7" s="723"/>
      <c r="V7" s="216" t="s">
        <v>923</v>
      </c>
      <c r="W7" s="216" t="s">
        <v>924</v>
      </c>
      <c r="X7" s="216" t="s">
        <v>925</v>
      </c>
      <c r="Y7" s="723"/>
      <c r="Z7" s="216" t="s">
        <v>1082</v>
      </c>
      <c r="AA7" s="216" t="s">
        <v>1083</v>
      </c>
      <c r="AB7" s="216" t="s">
        <v>1084</v>
      </c>
      <c r="AC7" s="723"/>
      <c r="AD7" s="216" t="s">
        <v>1240</v>
      </c>
      <c r="AE7" s="216" t="s">
        <v>1241</v>
      </c>
      <c r="AF7" s="216" t="s">
        <v>1219</v>
      </c>
      <c r="AG7" s="723"/>
      <c r="AH7" s="216" t="s">
        <v>1352</v>
      </c>
      <c r="AI7" s="216" t="s">
        <v>1350</v>
      </c>
      <c r="AJ7" s="216" t="s">
        <v>1351</v>
      </c>
      <c r="AK7" s="723"/>
      <c r="AL7" s="727"/>
    </row>
    <row r="8" spans="1:38" ht="99">
      <c r="A8" s="33">
        <v>1</v>
      </c>
      <c r="B8" s="28"/>
      <c r="C8" s="48" t="s">
        <v>907</v>
      </c>
      <c r="D8" s="33">
        <v>1998</v>
      </c>
      <c r="E8" s="40" t="s">
        <v>29</v>
      </c>
      <c r="F8" s="48" t="s">
        <v>908</v>
      </c>
      <c r="G8" s="34" t="s">
        <v>909</v>
      </c>
      <c r="H8" s="32" t="s">
        <v>719</v>
      </c>
      <c r="I8" s="116" t="s">
        <v>910</v>
      </c>
      <c r="J8" s="228"/>
      <c r="K8" s="319"/>
      <c r="L8" s="229"/>
      <c r="M8" s="375">
        <f>L8+K8+J8</f>
        <v>0</v>
      </c>
      <c r="N8" s="376">
        <v>2</v>
      </c>
      <c r="O8" s="352">
        <v>6</v>
      </c>
      <c r="P8" s="352">
        <v>5</v>
      </c>
      <c r="Q8" s="353">
        <f>SUM(N8:P8)</f>
        <v>13</v>
      </c>
      <c r="R8" s="352"/>
      <c r="S8" s="352"/>
      <c r="T8" s="352"/>
      <c r="U8" s="353">
        <f>SUM(R8:T8)</f>
        <v>0</v>
      </c>
      <c r="V8" s="352"/>
      <c r="W8" s="352"/>
      <c r="X8" s="352"/>
      <c r="Y8" s="353">
        <f>SUM(V8:X8)</f>
        <v>0</v>
      </c>
      <c r="Z8" s="352"/>
      <c r="AA8" s="352"/>
      <c r="AB8" s="352"/>
      <c r="AC8" s="353">
        <f>SUM(Z8:AB8)</f>
        <v>0</v>
      </c>
      <c r="AD8" s="352">
        <v>5</v>
      </c>
      <c r="AE8" s="352">
        <v>4</v>
      </c>
      <c r="AF8" s="352">
        <v>4</v>
      </c>
      <c r="AG8" s="353">
        <f>SUM(AD8:AF8)</f>
        <v>13</v>
      </c>
      <c r="AH8" s="352">
        <v>3</v>
      </c>
      <c r="AI8" s="352">
        <v>4</v>
      </c>
      <c r="AJ8" s="352">
        <v>4</v>
      </c>
      <c r="AK8" s="353">
        <f>SUM(AH8:AJ8)</f>
        <v>11</v>
      </c>
      <c r="AL8" s="583">
        <f>Q8+M8+U8+Y8+AC8+AG8+AK8</f>
        <v>37</v>
      </c>
    </row>
    <row r="9" spans="1:38" ht="93">
      <c r="A9" s="33">
        <f t="shared" ref="A9:A27" si="0">A8+1</f>
        <v>2</v>
      </c>
      <c r="B9" s="28"/>
      <c r="C9" s="48" t="s">
        <v>451</v>
      </c>
      <c r="D9" s="33">
        <v>1998</v>
      </c>
      <c r="E9" s="40" t="s">
        <v>15</v>
      </c>
      <c r="F9" s="48" t="s">
        <v>56</v>
      </c>
      <c r="G9" s="34" t="s">
        <v>374</v>
      </c>
      <c r="H9" s="49" t="s">
        <v>74</v>
      </c>
      <c r="I9" s="94" t="s">
        <v>75</v>
      </c>
      <c r="J9" s="321">
        <v>3</v>
      </c>
      <c r="K9" s="321">
        <v>4</v>
      </c>
      <c r="L9" s="374">
        <v>3</v>
      </c>
      <c r="M9" s="375">
        <f>L9+K9+J9</f>
        <v>10</v>
      </c>
      <c r="N9" s="376">
        <v>3</v>
      </c>
      <c r="O9" s="352">
        <v>7</v>
      </c>
      <c r="P9" s="352">
        <v>2</v>
      </c>
      <c r="Q9" s="353">
        <f>SUM(N9:P9)</f>
        <v>12</v>
      </c>
      <c r="R9" s="352"/>
      <c r="S9" s="352"/>
      <c r="T9" s="352"/>
      <c r="U9" s="353">
        <f t="shared" ref="U9:U27" si="1">SUM(R9:T9)</f>
        <v>0</v>
      </c>
      <c r="V9" s="352">
        <v>3</v>
      </c>
      <c r="W9" s="352">
        <v>3</v>
      </c>
      <c r="X9" s="352"/>
      <c r="Y9" s="353">
        <f>SUM(V9:X9)</f>
        <v>6</v>
      </c>
      <c r="Z9" s="352"/>
      <c r="AA9" s="352"/>
      <c r="AB9" s="352"/>
      <c r="AC9" s="353">
        <f>SUM(Z9:AB9)</f>
        <v>0</v>
      </c>
      <c r="AD9" s="352"/>
      <c r="AE9" s="352"/>
      <c r="AF9" s="352"/>
      <c r="AG9" s="353">
        <f>SUM(AD9:AF9)</f>
        <v>0</v>
      </c>
      <c r="AH9" s="352"/>
      <c r="AI9" s="352"/>
      <c r="AJ9" s="352"/>
      <c r="AK9" s="353">
        <f>SUM(AH9:AJ9)</f>
        <v>0</v>
      </c>
      <c r="AL9" s="583">
        <f>Q9+M9+U9+Y9+AC9+AG9+AK9</f>
        <v>28</v>
      </c>
    </row>
    <row r="10" spans="1:38" ht="116.25">
      <c r="A10" s="33">
        <f>A9+1</f>
        <v>3</v>
      </c>
      <c r="B10" s="28"/>
      <c r="C10" s="48" t="s">
        <v>452</v>
      </c>
      <c r="D10" s="33">
        <v>1997</v>
      </c>
      <c r="E10" s="40">
        <v>1</v>
      </c>
      <c r="F10" s="48" t="s">
        <v>404</v>
      </c>
      <c r="G10" s="34" t="s">
        <v>142</v>
      </c>
      <c r="H10" s="49" t="s">
        <v>143</v>
      </c>
      <c r="I10" s="94" t="s">
        <v>65</v>
      </c>
      <c r="J10" s="321">
        <v>6</v>
      </c>
      <c r="K10" s="321">
        <v>2</v>
      </c>
      <c r="L10" s="374">
        <v>1</v>
      </c>
      <c r="M10" s="375">
        <f>L10+K10+J10</f>
        <v>9</v>
      </c>
      <c r="N10" s="352">
        <v>4</v>
      </c>
      <c r="O10" s="352">
        <v>4</v>
      </c>
      <c r="P10" s="352">
        <v>6</v>
      </c>
      <c r="Q10" s="353">
        <f>SUM(N10:P10)</f>
        <v>14</v>
      </c>
      <c r="R10" s="352"/>
      <c r="S10" s="352"/>
      <c r="T10" s="352"/>
      <c r="U10" s="353">
        <f t="shared" si="1"/>
        <v>0</v>
      </c>
      <c r="V10" s="352"/>
      <c r="W10" s="352"/>
      <c r="X10" s="352"/>
      <c r="Y10" s="353">
        <f>SUM(V10:X10)</f>
        <v>0</v>
      </c>
      <c r="Z10" s="352"/>
      <c r="AA10" s="352"/>
      <c r="AB10" s="352"/>
      <c r="AC10" s="353">
        <f>SUM(Z10:AB10)</f>
        <v>0</v>
      </c>
      <c r="AD10" s="352"/>
      <c r="AE10" s="352"/>
      <c r="AF10" s="352"/>
      <c r="AG10" s="353">
        <f>SUM(AD10:AF10)</f>
        <v>0</v>
      </c>
      <c r="AH10" s="352"/>
      <c r="AI10" s="352"/>
      <c r="AJ10" s="352"/>
      <c r="AK10" s="353">
        <f>SUM(AH10:AJ10)</f>
        <v>0</v>
      </c>
      <c r="AL10" s="583">
        <f>Q10+M10+U10+Y10+AC10+AG10+AK10</f>
        <v>23</v>
      </c>
    </row>
    <row r="11" spans="1:38" ht="93">
      <c r="A11" s="33">
        <f t="shared" si="0"/>
        <v>4</v>
      </c>
      <c r="B11" s="28"/>
      <c r="C11" s="48" t="s">
        <v>901</v>
      </c>
      <c r="D11" s="33">
        <v>1996</v>
      </c>
      <c r="E11" s="40" t="s">
        <v>10</v>
      </c>
      <c r="F11" s="48" t="s">
        <v>902</v>
      </c>
      <c r="G11" s="34" t="s">
        <v>903</v>
      </c>
      <c r="H11" s="32" t="s">
        <v>582</v>
      </c>
      <c r="I11" s="116" t="s">
        <v>738</v>
      </c>
      <c r="J11" s="228"/>
      <c r="K11" s="319"/>
      <c r="L11" s="319"/>
      <c r="M11" s="375">
        <f>L11+K11+J11</f>
        <v>0</v>
      </c>
      <c r="N11" s="376">
        <v>6</v>
      </c>
      <c r="O11" s="352">
        <v>1</v>
      </c>
      <c r="P11" s="352">
        <v>4</v>
      </c>
      <c r="Q11" s="353">
        <f>SUM(N11:P11)</f>
        <v>11</v>
      </c>
      <c r="R11" s="352"/>
      <c r="S11" s="352"/>
      <c r="T11" s="352"/>
      <c r="U11" s="353">
        <f t="shared" si="1"/>
        <v>0</v>
      </c>
      <c r="V11" s="352"/>
      <c r="W11" s="352"/>
      <c r="X11" s="352"/>
      <c r="Y11" s="353">
        <f>SUM(V11:X11)</f>
        <v>0</v>
      </c>
      <c r="Z11" s="352"/>
      <c r="AA11" s="352"/>
      <c r="AB11" s="352"/>
      <c r="AC11" s="353">
        <f>SUM(Z11:AB11)</f>
        <v>0</v>
      </c>
      <c r="AD11" s="352"/>
      <c r="AE11" s="352"/>
      <c r="AF11" s="352"/>
      <c r="AG11" s="353">
        <f>SUM(AD11:AF11)</f>
        <v>0</v>
      </c>
      <c r="AH11" s="352"/>
      <c r="AI11" s="352">
        <v>6</v>
      </c>
      <c r="AJ11" s="352">
        <v>5</v>
      </c>
      <c r="AK11" s="353">
        <f>SUM(AH11:AJ11)</f>
        <v>11</v>
      </c>
      <c r="AL11" s="583">
        <f>Q11+M11+U11+Y11+AC11+AG11+AK11</f>
        <v>22</v>
      </c>
    </row>
    <row r="12" spans="1:38" ht="93">
      <c r="A12" s="33">
        <f t="shared" si="0"/>
        <v>5</v>
      </c>
      <c r="B12" s="28"/>
      <c r="C12" s="48" t="s">
        <v>904</v>
      </c>
      <c r="D12" s="33">
        <v>1997</v>
      </c>
      <c r="E12" s="40" t="s">
        <v>72</v>
      </c>
      <c r="F12" s="48" t="s">
        <v>905</v>
      </c>
      <c r="G12" s="34" t="s">
        <v>906</v>
      </c>
      <c r="H12" s="32" t="s">
        <v>744</v>
      </c>
      <c r="I12" s="165" t="s">
        <v>745</v>
      </c>
      <c r="J12" s="228"/>
      <c r="K12" s="319"/>
      <c r="L12" s="229"/>
      <c r="M12" s="375">
        <f>L12+K12+J12</f>
        <v>0</v>
      </c>
      <c r="N12" s="376">
        <v>5</v>
      </c>
      <c r="O12" s="352">
        <v>3</v>
      </c>
      <c r="P12" s="352"/>
      <c r="Q12" s="353">
        <f>SUM(N12:P12)</f>
        <v>8</v>
      </c>
      <c r="R12" s="352"/>
      <c r="S12" s="352"/>
      <c r="T12" s="352"/>
      <c r="U12" s="353">
        <f t="shared" si="1"/>
        <v>0</v>
      </c>
      <c r="V12" s="352"/>
      <c r="W12" s="352"/>
      <c r="X12" s="352"/>
      <c r="Y12" s="353">
        <f>SUM(V12:X12)</f>
        <v>0</v>
      </c>
      <c r="Z12" s="352"/>
      <c r="AA12" s="352"/>
      <c r="AB12" s="352"/>
      <c r="AC12" s="353">
        <f>SUM(Z12:AB12)</f>
        <v>0</v>
      </c>
      <c r="AD12" s="352"/>
      <c r="AE12" s="352"/>
      <c r="AF12" s="352"/>
      <c r="AG12" s="353">
        <f>SUM(AD12:AF12)</f>
        <v>0</v>
      </c>
      <c r="AH12" s="352">
        <v>5</v>
      </c>
      <c r="AI12" s="352">
        <v>2</v>
      </c>
      <c r="AJ12" s="352">
        <v>3</v>
      </c>
      <c r="AK12" s="353">
        <f>SUM(AH12:AJ12)</f>
        <v>10</v>
      </c>
      <c r="AL12" s="583">
        <f>Q12+M12+U12+Y12+AC12+AG12+AK12</f>
        <v>18</v>
      </c>
    </row>
    <row r="13" spans="1:38" ht="93">
      <c r="A13" s="33">
        <f t="shared" si="0"/>
        <v>6</v>
      </c>
      <c r="B13" s="28"/>
      <c r="C13" s="48" t="s">
        <v>898</v>
      </c>
      <c r="D13" s="33">
        <v>1997</v>
      </c>
      <c r="E13" s="40" t="s">
        <v>10</v>
      </c>
      <c r="F13" s="48" t="s">
        <v>899</v>
      </c>
      <c r="G13" s="34" t="s">
        <v>900</v>
      </c>
      <c r="H13" s="32" t="s">
        <v>582</v>
      </c>
      <c r="I13" s="116" t="s">
        <v>738</v>
      </c>
      <c r="J13" s="228"/>
      <c r="K13" s="319"/>
      <c r="L13" s="229"/>
      <c r="M13" s="375">
        <f>L13+K13+J13</f>
        <v>0</v>
      </c>
      <c r="N13" s="145">
        <v>7</v>
      </c>
      <c r="O13" s="352">
        <v>5</v>
      </c>
      <c r="P13" s="352">
        <v>1</v>
      </c>
      <c r="Q13" s="353">
        <f>SUM(N13:P13)</f>
        <v>13</v>
      </c>
      <c r="R13" s="352"/>
      <c r="S13" s="352"/>
      <c r="T13" s="352"/>
      <c r="U13" s="353">
        <f t="shared" si="1"/>
        <v>0</v>
      </c>
      <c r="V13" s="352"/>
      <c r="W13" s="352"/>
      <c r="X13" s="352"/>
      <c r="Y13" s="353">
        <f>SUM(V13:X13)</f>
        <v>0</v>
      </c>
      <c r="Z13" s="352"/>
      <c r="AA13" s="352"/>
      <c r="AB13" s="352"/>
      <c r="AC13" s="353">
        <f>SUM(Z13:AB13)</f>
        <v>0</v>
      </c>
      <c r="AD13" s="352"/>
      <c r="AE13" s="352"/>
      <c r="AF13" s="352"/>
      <c r="AG13" s="353">
        <f>SUM(AD13:AF13)</f>
        <v>0</v>
      </c>
      <c r="AH13" s="352"/>
      <c r="AI13" s="352">
        <v>5</v>
      </c>
      <c r="AJ13" s="352"/>
      <c r="AK13" s="353">
        <f>SUM(AH13:AJ13)</f>
        <v>5</v>
      </c>
      <c r="AL13" s="583">
        <f>Q13+M13+U13+Y13+AC13+AG13+AK13</f>
        <v>18</v>
      </c>
    </row>
    <row r="14" spans="1:38" ht="111">
      <c r="A14" s="33">
        <f t="shared" si="0"/>
        <v>7</v>
      </c>
      <c r="B14" s="28"/>
      <c r="C14" s="166" t="s">
        <v>484</v>
      </c>
      <c r="D14" s="125">
        <v>1999</v>
      </c>
      <c r="E14" s="125" t="s">
        <v>72</v>
      </c>
      <c r="F14" s="166" t="s">
        <v>740</v>
      </c>
      <c r="G14" s="37" t="s">
        <v>741</v>
      </c>
      <c r="H14" s="32" t="s">
        <v>480</v>
      </c>
      <c r="I14" s="116" t="s">
        <v>481</v>
      </c>
      <c r="J14" s="377"/>
      <c r="K14" s="377"/>
      <c r="L14" s="377"/>
      <c r="M14" s="375">
        <f>L14+K14+J14</f>
        <v>0</v>
      </c>
      <c r="N14" s="355"/>
      <c r="O14" s="355"/>
      <c r="P14" s="355"/>
      <c r="Q14" s="353">
        <f t="shared" ref="Q14:Q27" si="2">SUM(N14:P14)</f>
        <v>0</v>
      </c>
      <c r="R14" s="355"/>
      <c r="S14" s="355"/>
      <c r="T14" s="355"/>
      <c r="U14" s="353">
        <f t="shared" si="1"/>
        <v>0</v>
      </c>
      <c r="V14" s="355"/>
      <c r="W14" s="355"/>
      <c r="X14" s="355"/>
      <c r="Y14" s="353">
        <f t="shared" ref="Y14:Y27" si="3">SUM(V14:X14)</f>
        <v>0</v>
      </c>
      <c r="Z14" s="352">
        <v>1</v>
      </c>
      <c r="AA14" s="352">
        <v>1</v>
      </c>
      <c r="AB14" s="352"/>
      <c r="AC14" s="353">
        <f>SUM(Z14:AB14)</f>
        <v>2</v>
      </c>
      <c r="AD14" s="352">
        <v>4</v>
      </c>
      <c r="AE14" s="352">
        <v>2</v>
      </c>
      <c r="AF14" s="352">
        <v>3</v>
      </c>
      <c r="AG14" s="353">
        <f>SUM(AD14:AF14)</f>
        <v>9</v>
      </c>
      <c r="AH14" s="352">
        <v>2</v>
      </c>
      <c r="AI14" s="352">
        <v>3</v>
      </c>
      <c r="AJ14" s="352"/>
      <c r="AK14" s="353">
        <f>SUM(AH14:AJ14)</f>
        <v>5</v>
      </c>
      <c r="AL14" s="583">
        <f>Q14+M14+U14+Y14+AC14+AG14+AK14</f>
        <v>16</v>
      </c>
    </row>
    <row r="15" spans="1:38" ht="93">
      <c r="A15" s="33">
        <f t="shared" si="0"/>
        <v>8</v>
      </c>
      <c r="B15" s="28"/>
      <c r="C15" s="142" t="s">
        <v>945</v>
      </c>
      <c r="D15" s="33">
        <v>1998</v>
      </c>
      <c r="E15" s="40">
        <v>1</v>
      </c>
      <c r="F15" s="142" t="s">
        <v>1018</v>
      </c>
      <c r="G15" s="34" t="s">
        <v>1027</v>
      </c>
      <c r="H15" s="46" t="s">
        <v>948</v>
      </c>
      <c r="I15" s="46" t="s">
        <v>949</v>
      </c>
      <c r="J15" s="377"/>
      <c r="K15" s="377"/>
      <c r="L15" s="377"/>
      <c r="M15" s="375">
        <f>L15+K15+J15</f>
        <v>0</v>
      </c>
      <c r="N15" s="355"/>
      <c r="O15" s="355"/>
      <c r="P15" s="355"/>
      <c r="Q15" s="353">
        <f t="shared" si="2"/>
        <v>0</v>
      </c>
      <c r="R15" s="355"/>
      <c r="S15" s="355"/>
      <c r="T15" s="355"/>
      <c r="U15" s="353">
        <f t="shared" si="1"/>
        <v>0</v>
      </c>
      <c r="V15" s="355">
        <v>1</v>
      </c>
      <c r="W15" s="355">
        <v>2</v>
      </c>
      <c r="X15" s="355"/>
      <c r="Y15" s="353">
        <f t="shared" si="3"/>
        <v>3</v>
      </c>
      <c r="Z15" s="352">
        <v>2</v>
      </c>
      <c r="AA15" s="352">
        <v>3</v>
      </c>
      <c r="AB15" s="352"/>
      <c r="AC15" s="353">
        <f t="shared" ref="AC15:AC27" si="4">SUM(Z15:AB15)</f>
        <v>5</v>
      </c>
      <c r="AD15" s="352">
        <v>2</v>
      </c>
      <c r="AE15" s="352">
        <v>3</v>
      </c>
      <c r="AF15" s="352">
        <v>2</v>
      </c>
      <c r="AG15" s="353">
        <f>SUM(AD15:AF15)</f>
        <v>7</v>
      </c>
      <c r="AH15" s="352"/>
      <c r="AI15" s="352"/>
      <c r="AJ15" s="352"/>
      <c r="AK15" s="353">
        <f>SUM(AH15:AJ15)</f>
        <v>0</v>
      </c>
      <c r="AL15" s="583">
        <f>Q15+M15+U15+Y15+AC15+AG15+AK15</f>
        <v>15</v>
      </c>
    </row>
    <row r="16" spans="1:38" ht="91.5">
      <c r="A16" s="33">
        <f t="shared" si="0"/>
        <v>9</v>
      </c>
      <c r="B16" s="28"/>
      <c r="C16" s="48" t="s">
        <v>907</v>
      </c>
      <c r="D16" s="33">
        <v>1998</v>
      </c>
      <c r="E16" s="39" t="s">
        <v>29</v>
      </c>
      <c r="F16" s="48" t="s">
        <v>1354</v>
      </c>
      <c r="G16" s="64" t="s">
        <v>1278</v>
      </c>
      <c r="H16" s="46" t="s">
        <v>1179</v>
      </c>
      <c r="I16" s="46" t="s">
        <v>910</v>
      </c>
      <c r="J16" s="228"/>
      <c r="K16" s="319"/>
      <c r="L16" s="229"/>
      <c r="M16" s="375"/>
      <c r="N16" s="376"/>
      <c r="O16" s="352"/>
      <c r="P16" s="352"/>
      <c r="Q16" s="353">
        <f t="shared" si="2"/>
        <v>0</v>
      </c>
      <c r="R16" s="352"/>
      <c r="S16" s="352"/>
      <c r="T16" s="352"/>
      <c r="U16" s="353">
        <f t="shared" si="1"/>
        <v>0</v>
      </c>
      <c r="V16" s="352"/>
      <c r="W16" s="352"/>
      <c r="X16" s="352"/>
      <c r="Y16" s="353">
        <f t="shared" si="3"/>
        <v>0</v>
      </c>
      <c r="Z16" s="352"/>
      <c r="AA16" s="352"/>
      <c r="AB16" s="352"/>
      <c r="AC16" s="353">
        <f t="shared" si="4"/>
        <v>0</v>
      </c>
      <c r="AD16" s="352"/>
      <c r="AE16" s="352"/>
      <c r="AF16" s="352"/>
      <c r="AG16" s="353">
        <f t="shared" ref="AG16:AG27" si="5">SUM(AD16:AF16)</f>
        <v>0</v>
      </c>
      <c r="AH16" s="352">
        <v>6</v>
      </c>
      <c r="AI16" s="352">
        <v>8</v>
      </c>
      <c r="AJ16" s="352"/>
      <c r="AK16" s="353">
        <f>SUM(AH16:AJ16)</f>
        <v>14</v>
      </c>
      <c r="AL16" s="583">
        <f>Q16+M16+U16+Y16+AC16+AG16+AK16</f>
        <v>14</v>
      </c>
    </row>
    <row r="17" spans="1:38" ht="132">
      <c r="A17" s="33">
        <f t="shared" si="0"/>
        <v>10</v>
      </c>
      <c r="B17" s="28"/>
      <c r="C17" s="48" t="s">
        <v>1307</v>
      </c>
      <c r="D17" s="33">
        <v>1996</v>
      </c>
      <c r="E17" s="39" t="s">
        <v>10</v>
      </c>
      <c r="F17" s="48" t="s">
        <v>1308</v>
      </c>
      <c r="G17" s="62" t="s">
        <v>1309</v>
      </c>
      <c r="H17" s="32" t="s">
        <v>1310</v>
      </c>
      <c r="I17" s="32" t="s">
        <v>1311</v>
      </c>
      <c r="J17" s="321"/>
      <c r="K17" s="321"/>
      <c r="L17" s="374"/>
      <c r="M17" s="375">
        <f>L17+K17+J17</f>
        <v>0</v>
      </c>
      <c r="N17" s="352"/>
      <c r="O17" s="352"/>
      <c r="P17" s="352"/>
      <c r="Q17" s="353">
        <f t="shared" si="2"/>
        <v>0</v>
      </c>
      <c r="R17" s="352"/>
      <c r="S17" s="352"/>
      <c r="T17" s="352"/>
      <c r="U17" s="353">
        <f t="shared" si="1"/>
        <v>0</v>
      </c>
      <c r="V17" s="352"/>
      <c r="W17" s="352"/>
      <c r="X17" s="352"/>
      <c r="Y17" s="353">
        <f t="shared" si="3"/>
        <v>0</v>
      </c>
      <c r="Z17" s="352"/>
      <c r="AA17" s="352"/>
      <c r="AB17" s="352"/>
      <c r="AC17" s="353">
        <f t="shared" si="4"/>
        <v>0</v>
      </c>
      <c r="AD17" s="352"/>
      <c r="AE17" s="352"/>
      <c r="AF17" s="352"/>
      <c r="AG17" s="353">
        <f t="shared" si="5"/>
        <v>0</v>
      </c>
      <c r="AH17" s="352"/>
      <c r="AI17" s="352">
        <v>7</v>
      </c>
      <c r="AJ17" s="352">
        <v>6</v>
      </c>
      <c r="AK17" s="353">
        <f>SUM(AH17:AJ17)</f>
        <v>13</v>
      </c>
      <c r="AL17" s="583">
        <f>Q17+M17+U17+Y17+AC17+AG17+AK17</f>
        <v>13</v>
      </c>
    </row>
    <row r="18" spans="1:38" ht="116.25">
      <c r="A18" s="33">
        <f t="shared" si="0"/>
        <v>11</v>
      </c>
      <c r="B18" s="28"/>
      <c r="C18" s="259" t="s">
        <v>450</v>
      </c>
      <c r="D18" s="260">
        <v>1997</v>
      </c>
      <c r="E18" s="261" t="s">
        <v>10</v>
      </c>
      <c r="F18" s="259" t="s">
        <v>1102</v>
      </c>
      <c r="G18" s="173" t="s">
        <v>216</v>
      </c>
      <c r="H18" s="262" t="s">
        <v>370</v>
      </c>
      <c r="I18" s="263" t="s">
        <v>369</v>
      </c>
      <c r="J18" s="228"/>
      <c r="K18" s="319"/>
      <c r="L18" s="229"/>
      <c r="M18" s="375">
        <f>L18+K18+J18</f>
        <v>0</v>
      </c>
      <c r="N18" s="376"/>
      <c r="O18" s="352"/>
      <c r="P18" s="352"/>
      <c r="Q18" s="353">
        <f t="shared" si="2"/>
        <v>0</v>
      </c>
      <c r="R18" s="352"/>
      <c r="S18" s="352"/>
      <c r="T18" s="352"/>
      <c r="U18" s="353">
        <f t="shared" si="1"/>
        <v>0</v>
      </c>
      <c r="V18" s="352"/>
      <c r="W18" s="352"/>
      <c r="X18" s="352"/>
      <c r="Y18" s="353">
        <f t="shared" si="3"/>
        <v>0</v>
      </c>
      <c r="Z18" s="352">
        <v>5</v>
      </c>
      <c r="AA18" s="352">
        <v>4</v>
      </c>
      <c r="AB18" s="352"/>
      <c r="AC18" s="353">
        <f t="shared" si="4"/>
        <v>9</v>
      </c>
      <c r="AD18" s="352"/>
      <c r="AE18" s="352"/>
      <c r="AF18" s="352"/>
      <c r="AG18" s="353">
        <f t="shared" si="5"/>
        <v>0</v>
      </c>
      <c r="AH18" s="352"/>
      <c r="AI18" s="352"/>
      <c r="AJ18" s="352"/>
      <c r="AK18" s="353">
        <f>SUM(AH18:AJ18)</f>
        <v>0</v>
      </c>
      <c r="AL18" s="583">
        <f>Q18+M18+U18+Y18+AC18+AG18+AK18</f>
        <v>9</v>
      </c>
    </row>
    <row r="19" spans="1:38" ht="116.25">
      <c r="A19" s="33">
        <f t="shared" si="0"/>
        <v>12</v>
      </c>
      <c r="B19" s="28"/>
      <c r="C19" s="48" t="s">
        <v>913</v>
      </c>
      <c r="D19" s="33">
        <v>1999</v>
      </c>
      <c r="E19" s="39" t="s">
        <v>29</v>
      </c>
      <c r="F19" s="48" t="s">
        <v>751</v>
      </c>
      <c r="G19" s="34" t="s">
        <v>523</v>
      </c>
      <c r="H19" s="38" t="s">
        <v>152</v>
      </c>
      <c r="I19" s="107" t="s">
        <v>752</v>
      </c>
      <c r="J19" s="146"/>
      <c r="K19" s="319"/>
      <c r="L19" s="146"/>
      <c r="M19" s="375">
        <f>L19+K19+J19</f>
        <v>0</v>
      </c>
      <c r="N19" s="319" t="s">
        <v>29</v>
      </c>
      <c r="O19" s="145">
        <v>8</v>
      </c>
      <c r="P19" s="352"/>
      <c r="Q19" s="353">
        <f t="shared" si="2"/>
        <v>8</v>
      </c>
      <c r="R19" s="352"/>
      <c r="S19" s="352"/>
      <c r="T19" s="352"/>
      <c r="U19" s="353">
        <f t="shared" si="1"/>
        <v>0</v>
      </c>
      <c r="V19" s="352"/>
      <c r="W19" s="352"/>
      <c r="X19" s="352"/>
      <c r="Y19" s="353">
        <f t="shared" si="3"/>
        <v>0</v>
      </c>
      <c r="Z19" s="352"/>
      <c r="AA19" s="352"/>
      <c r="AB19" s="352"/>
      <c r="AC19" s="353">
        <f t="shared" si="4"/>
        <v>0</v>
      </c>
      <c r="AD19" s="352"/>
      <c r="AE19" s="352"/>
      <c r="AF19" s="352"/>
      <c r="AG19" s="353">
        <f t="shared" si="5"/>
        <v>0</v>
      </c>
      <c r="AH19" s="352"/>
      <c r="AI19" s="352"/>
      <c r="AJ19" s="352"/>
      <c r="AK19" s="353">
        <f>SUM(AH19:AJ19)</f>
        <v>0</v>
      </c>
      <c r="AL19" s="583">
        <f>Q19+M19+U19+Y19+AC19+AG19+AK19</f>
        <v>8</v>
      </c>
    </row>
    <row r="20" spans="1:38" ht="93">
      <c r="A20" s="33">
        <f t="shared" si="0"/>
        <v>13</v>
      </c>
      <c r="B20" s="28"/>
      <c r="C20" s="142" t="s">
        <v>48</v>
      </c>
      <c r="D20" s="33">
        <v>1997</v>
      </c>
      <c r="E20" s="40" t="s">
        <v>15</v>
      </c>
      <c r="F20" s="142" t="s">
        <v>168</v>
      </c>
      <c r="G20" s="34" t="s">
        <v>1070</v>
      </c>
      <c r="H20" s="32" t="s">
        <v>169</v>
      </c>
      <c r="I20" s="46" t="s">
        <v>49</v>
      </c>
      <c r="J20" s="377"/>
      <c r="K20" s="377"/>
      <c r="L20" s="377"/>
      <c r="M20" s="375">
        <f>L20+K20+J20</f>
        <v>0</v>
      </c>
      <c r="N20" s="355"/>
      <c r="O20" s="355"/>
      <c r="P20" s="355"/>
      <c r="Q20" s="353">
        <f t="shared" si="2"/>
        <v>0</v>
      </c>
      <c r="R20" s="355"/>
      <c r="S20" s="355"/>
      <c r="T20" s="355"/>
      <c r="U20" s="353">
        <f t="shared" si="1"/>
        <v>0</v>
      </c>
      <c r="V20" s="355">
        <v>2</v>
      </c>
      <c r="W20" s="355"/>
      <c r="X20" s="355"/>
      <c r="Y20" s="353">
        <f t="shared" si="3"/>
        <v>2</v>
      </c>
      <c r="Z20" s="352">
        <v>4</v>
      </c>
      <c r="AA20" s="352">
        <v>2</v>
      </c>
      <c r="AB20" s="352"/>
      <c r="AC20" s="353">
        <f t="shared" si="4"/>
        <v>6</v>
      </c>
      <c r="AD20" s="352"/>
      <c r="AE20" s="352"/>
      <c r="AF20" s="352"/>
      <c r="AG20" s="353">
        <f t="shared" si="5"/>
        <v>0</v>
      </c>
      <c r="AH20" s="352"/>
      <c r="AI20" s="352"/>
      <c r="AJ20" s="352"/>
      <c r="AK20" s="353">
        <f>SUM(AH20:AJ20)</f>
        <v>0</v>
      </c>
      <c r="AL20" s="583">
        <f>Q20+M20+U20+Y20+AC20+AG20+AK20</f>
        <v>8</v>
      </c>
    </row>
    <row r="21" spans="1:38" ht="116.25">
      <c r="A21" s="33">
        <f t="shared" si="0"/>
        <v>14</v>
      </c>
      <c r="B21" s="28"/>
      <c r="C21" s="206" t="s">
        <v>450</v>
      </c>
      <c r="D21" s="194">
        <v>1997</v>
      </c>
      <c r="E21" s="197" t="s">
        <v>10</v>
      </c>
      <c r="F21" s="206" t="s">
        <v>257</v>
      </c>
      <c r="G21" s="198" t="s">
        <v>216</v>
      </c>
      <c r="H21" s="207" t="s">
        <v>370</v>
      </c>
      <c r="I21" s="208" t="s">
        <v>369</v>
      </c>
      <c r="J21" s="321">
        <v>5</v>
      </c>
      <c r="K21" s="321">
        <v>3</v>
      </c>
      <c r="L21" s="374">
        <v>0</v>
      </c>
      <c r="M21" s="375">
        <f>L21+K21+J21</f>
        <v>8</v>
      </c>
      <c r="N21" s="352"/>
      <c r="O21" s="352"/>
      <c r="P21" s="352"/>
      <c r="Q21" s="353">
        <f t="shared" si="2"/>
        <v>0</v>
      </c>
      <c r="R21" s="352"/>
      <c r="S21" s="352"/>
      <c r="T21" s="352"/>
      <c r="U21" s="353">
        <f t="shared" si="1"/>
        <v>0</v>
      </c>
      <c r="V21" s="352"/>
      <c r="W21" s="352"/>
      <c r="X21" s="352"/>
      <c r="Y21" s="353">
        <f t="shared" si="3"/>
        <v>0</v>
      </c>
      <c r="Z21" s="352"/>
      <c r="AA21" s="352"/>
      <c r="AB21" s="352"/>
      <c r="AC21" s="353">
        <f t="shared" si="4"/>
        <v>0</v>
      </c>
      <c r="AD21" s="352"/>
      <c r="AE21" s="352"/>
      <c r="AF21" s="352"/>
      <c r="AG21" s="353">
        <f t="shared" si="5"/>
        <v>0</v>
      </c>
      <c r="AH21" s="352"/>
      <c r="AI21" s="352"/>
      <c r="AJ21" s="352"/>
      <c r="AK21" s="353">
        <f>SUM(AH21:AJ21)</f>
        <v>0</v>
      </c>
      <c r="AL21" s="583">
        <f>Q21+M21+U21+Y21+AC21+AG21+AK21</f>
        <v>8</v>
      </c>
    </row>
    <row r="22" spans="1:38" ht="91.5">
      <c r="A22" s="33">
        <f t="shared" si="0"/>
        <v>15</v>
      </c>
      <c r="B22" s="28"/>
      <c r="C22" s="48" t="s">
        <v>141</v>
      </c>
      <c r="D22" s="33">
        <v>1997</v>
      </c>
      <c r="E22" s="40">
        <v>1</v>
      </c>
      <c r="F22" s="48" t="s">
        <v>175</v>
      </c>
      <c r="G22" s="34" t="s">
        <v>148</v>
      </c>
      <c r="H22" s="49" t="s">
        <v>143</v>
      </c>
      <c r="I22" s="94" t="s">
        <v>65</v>
      </c>
      <c r="J22" s="321">
        <v>4</v>
      </c>
      <c r="K22" s="321">
        <v>1</v>
      </c>
      <c r="L22" s="374">
        <v>2</v>
      </c>
      <c r="M22" s="375">
        <f>L22+K22+J22</f>
        <v>7</v>
      </c>
      <c r="N22" s="352"/>
      <c r="O22" s="352"/>
      <c r="P22" s="352"/>
      <c r="Q22" s="353">
        <f t="shared" si="2"/>
        <v>0</v>
      </c>
      <c r="R22" s="352"/>
      <c r="S22" s="352"/>
      <c r="T22" s="352"/>
      <c r="U22" s="353">
        <f t="shared" si="1"/>
        <v>0</v>
      </c>
      <c r="V22" s="352"/>
      <c r="W22" s="352"/>
      <c r="X22" s="352"/>
      <c r="Y22" s="353">
        <f t="shared" si="3"/>
        <v>0</v>
      </c>
      <c r="Z22" s="352"/>
      <c r="AA22" s="352"/>
      <c r="AB22" s="352"/>
      <c r="AC22" s="353">
        <f t="shared" si="4"/>
        <v>0</v>
      </c>
      <c r="AD22" s="352"/>
      <c r="AE22" s="352"/>
      <c r="AF22" s="352"/>
      <c r="AG22" s="353">
        <f t="shared" si="5"/>
        <v>0</v>
      </c>
      <c r="AH22" s="352"/>
      <c r="AI22" s="352"/>
      <c r="AJ22" s="352"/>
      <c r="AK22" s="353">
        <f>SUM(AH22:AJ22)</f>
        <v>0</v>
      </c>
      <c r="AL22" s="583">
        <f>Q22+M22+U22+Y22+AC22+AG22+AK22</f>
        <v>7</v>
      </c>
    </row>
    <row r="23" spans="1:38" s="138" customFormat="1" ht="86.25" customHeight="1">
      <c r="A23" s="33">
        <f t="shared" si="0"/>
        <v>16</v>
      </c>
      <c r="B23" s="28"/>
      <c r="C23" s="49" t="s">
        <v>375</v>
      </c>
      <c r="D23" s="33">
        <v>1997</v>
      </c>
      <c r="E23" s="39" t="s">
        <v>15</v>
      </c>
      <c r="F23" s="49" t="s">
        <v>376</v>
      </c>
      <c r="G23" s="26" t="s">
        <v>377</v>
      </c>
      <c r="H23" s="57" t="s">
        <v>169</v>
      </c>
      <c r="I23" s="57" t="s">
        <v>49</v>
      </c>
      <c r="J23" s="100">
        <v>0</v>
      </c>
      <c r="K23" s="100"/>
      <c r="L23" s="101"/>
      <c r="M23" s="102">
        <f>L23+K23+J23</f>
        <v>0</v>
      </c>
      <c r="N23" s="616"/>
      <c r="O23" s="616"/>
      <c r="P23" s="616"/>
      <c r="Q23" s="353">
        <f t="shared" si="2"/>
        <v>0</v>
      </c>
      <c r="R23" s="616"/>
      <c r="S23" s="616"/>
      <c r="T23" s="616"/>
      <c r="U23" s="353">
        <f t="shared" si="1"/>
        <v>0</v>
      </c>
      <c r="V23" s="141"/>
      <c r="W23" s="141"/>
      <c r="X23" s="141"/>
      <c r="Y23" s="353">
        <f t="shared" si="3"/>
        <v>0</v>
      </c>
      <c r="Z23" s="141"/>
      <c r="AA23" s="141"/>
      <c r="AB23" s="141"/>
      <c r="AC23" s="353">
        <f t="shared" si="4"/>
        <v>0</v>
      </c>
      <c r="AD23" s="352"/>
      <c r="AE23" s="352"/>
      <c r="AF23" s="352"/>
      <c r="AG23" s="353">
        <f t="shared" si="5"/>
        <v>0</v>
      </c>
      <c r="AH23" s="352">
        <v>4</v>
      </c>
      <c r="AI23" s="352">
        <v>1</v>
      </c>
      <c r="AJ23" s="352"/>
      <c r="AK23" s="353">
        <f>SUM(AH23:AJ23)</f>
        <v>5</v>
      </c>
      <c r="AL23" s="583">
        <f>Q23+M23+U23+Y23+AC23+AG23+AK23</f>
        <v>5</v>
      </c>
    </row>
    <row r="24" spans="1:38" s="138" customFormat="1" ht="86.25" customHeight="1">
      <c r="A24" s="33">
        <f t="shared" si="0"/>
        <v>17</v>
      </c>
      <c r="B24" s="28"/>
      <c r="C24" s="32" t="s">
        <v>950</v>
      </c>
      <c r="D24" s="33">
        <v>1998</v>
      </c>
      <c r="E24" s="33" t="s">
        <v>24</v>
      </c>
      <c r="F24" s="32" t="s">
        <v>973</v>
      </c>
      <c r="G24" s="36" t="s">
        <v>974</v>
      </c>
      <c r="H24" s="32" t="s">
        <v>30</v>
      </c>
      <c r="I24" s="32" t="s">
        <v>199</v>
      </c>
      <c r="J24" s="377"/>
      <c r="K24" s="377"/>
      <c r="L24" s="377"/>
      <c r="M24" s="102">
        <f t="shared" ref="M24:M26" si="6">L24+K24+J24</f>
        <v>0</v>
      </c>
      <c r="N24" s="355"/>
      <c r="O24" s="355"/>
      <c r="P24" s="355"/>
      <c r="Q24" s="353">
        <f t="shared" si="2"/>
        <v>0</v>
      </c>
      <c r="R24" s="355"/>
      <c r="S24" s="355"/>
      <c r="T24" s="355"/>
      <c r="U24" s="353">
        <f t="shared" si="1"/>
        <v>0</v>
      </c>
      <c r="V24" s="355"/>
      <c r="W24" s="355"/>
      <c r="X24" s="355"/>
      <c r="Y24" s="353">
        <f t="shared" si="3"/>
        <v>0</v>
      </c>
      <c r="Z24" s="352"/>
      <c r="AA24" s="352"/>
      <c r="AB24" s="352"/>
      <c r="AC24" s="353">
        <f t="shared" si="4"/>
        <v>0</v>
      </c>
      <c r="AD24" s="352">
        <v>3</v>
      </c>
      <c r="AE24" s="352">
        <v>1</v>
      </c>
      <c r="AF24" s="352">
        <v>0</v>
      </c>
      <c r="AG24" s="353">
        <f t="shared" si="5"/>
        <v>4</v>
      </c>
      <c r="AH24" s="352"/>
      <c r="AI24" s="352"/>
      <c r="AJ24" s="352"/>
      <c r="AK24" s="353">
        <f>SUM(AH24:AJ24)</f>
        <v>0</v>
      </c>
      <c r="AL24" s="583">
        <f>Q24+M24+U24+Y24+AC24+AG24+AK24</f>
        <v>4</v>
      </c>
    </row>
    <row r="25" spans="1:38" s="138" customFormat="1" ht="86.25" customHeight="1">
      <c r="A25" s="33">
        <f t="shared" si="0"/>
        <v>18</v>
      </c>
      <c r="B25" s="28"/>
      <c r="C25" s="48" t="s">
        <v>911</v>
      </c>
      <c r="D25" s="33">
        <v>1999</v>
      </c>
      <c r="E25" s="40" t="s">
        <v>72</v>
      </c>
      <c r="F25" s="48" t="s">
        <v>485</v>
      </c>
      <c r="G25" s="34" t="s">
        <v>912</v>
      </c>
      <c r="H25" s="32" t="s">
        <v>480</v>
      </c>
      <c r="I25" s="165" t="s">
        <v>481</v>
      </c>
      <c r="J25" s="228"/>
      <c r="K25" s="319"/>
      <c r="L25" s="319"/>
      <c r="M25" s="102">
        <f t="shared" si="6"/>
        <v>0</v>
      </c>
      <c r="N25" s="145">
        <v>1</v>
      </c>
      <c r="O25" s="352">
        <v>2</v>
      </c>
      <c r="P25" s="352"/>
      <c r="Q25" s="353">
        <f t="shared" si="2"/>
        <v>3</v>
      </c>
      <c r="R25" s="352"/>
      <c r="S25" s="352"/>
      <c r="T25" s="352"/>
      <c r="U25" s="353">
        <f t="shared" si="1"/>
        <v>0</v>
      </c>
      <c r="V25" s="352"/>
      <c r="W25" s="352"/>
      <c r="X25" s="352"/>
      <c r="Y25" s="353">
        <f t="shared" si="3"/>
        <v>0</v>
      </c>
      <c r="Z25" s="352"/>
      <c r="AA25" s="352"/>
      <c r="AB25" s="352"/>
      <c r="AC25" s="353">
        <f t="shared" si="4"/>
        <v>0</v>
      </c>
      <c r="AD25" s="352"/>
      <c r="AE25" s="352"/>
      <c r="AF25" s="352"/>
      <c r="AG25" s="353">
        <f t="shared" si="5"/>
        <v>0</v>
      </c>
      <c r="AH25" s="352"/>
      <c r="AI25" s="352"/>
      <c r="AJ25" s="352"/>
      <c r="AK25" s="353">
        <f>SUM(AH25:AJ25)</f>
        <v>0</v>
      </c>
      <c r="AL25" s="583">
        <f>Q25+M25+U25+Y25+AC25+AG25+AK25</f>
        <v>3</v>
      </c>
    </row>
    <row r="26" spans="1:38" ht="132">
      <c r="A26" s="33">
        <f t="shared" si="0"/>
        <v>19</v>
      </c>
      <c r="B26" s="28"/>
      <c r="C26" s="48" t="s">
        <v>1312</v>
      </c>
      <c r="D26" s="33">
        <v>1997</v>
      </c>
      <c r="E26" s="39" t="s">
        <v>1313</v>
      </c>
      <c r="F26" s="48" t="s">
        <v>1314</v>
      </c>
      <c r="G26" s="62" t="s">
        <v>1315</v>
      </c>
      <c r="H26" s="32" t="s">
        <v>1310</v>
      </c>
      <c r="I26" s="32" t="s">
        <v>1311</v>
      </c>
      <c r="J26" s="321"/>
      <c r="K26" s="321"/>
      <c r="L26" s="374"/>
      <c r="M26" s="102">
        <f t="shared" si="6"/>
        <v>0</v>
      </c>
      <c r="N26" s="352"/>
      <c r="O26" s="352"/>
      <c r="P26" s="352"/>
      <c r="Q26" s="353">
        <f t="shared" si="2"/>
        <v>0</v>
      </c>
      <c r="R26" s="352"/>
      <c r="S26" s="352"/>
      <c r="T26" s="352"/>
      <c r="U26" s="353">
        <f t="shared" si="1"/>
        <v>0</v>
      </c>
      <c r="V26" s="352"/>
      <c r="W26" s="352"/>
      <c r="X26" s="352"/>
      <c r="Y26" s="353">
        <f t="shared" si="3"/>
        <v>0</v>
      </c>
      <c r="Z26" s="352"/>
      <c r="AA26" s="352"/>
      <c r="AB26" s="352"/>
      <c r="AC26" s="353">
        <f t="shared" si="4"/>
        <v>0</v>
      </c>
      <c r="AD26" s="352"/>
      <c r="AE26" s="352"/>
      <c r="AF26" s="352"/>
      <c r="AG26" s="353">
        <f t="shared" si="5"/>
        <v>0</v>
      </c>
      <c r="AH26" s="352"/>
      <c r="AI26" s="352"/>
      <c r="AJ26" s="352">
        <v>2</v>
      </c>
      <c r="AK26" s="353">
        <f>SUM(AH26:AJ26)</f>
        <v>2</v>
      </c>
      <c r="AL26" s="583">
        <f>Q26+M26+U26+Y26+AC26+AG26+AK26</f>
        <v>2</v>
      </c>
    </row>
    <row r="27" spans="1:38" ht="116.25">
      <c r="A27" s="33">
        <f t="shared" si="0"/>
        <v>20</v>
      </c>
      <c r="B27" s="28"/>
      <c r="C27" s="49" t="s">
        <v>373</v>
      </c>
      <c r="D27" s="33">
        <v>1997</v>
      </c>
      <c r="E27" s="39" t="s">
        <v>10</v>
      </c>
      <c r="F27" s="49" t="s">
        <v>264</v>
      </c>
      <c r="G27" s="26" t="s">
        <v>215</v>
      </c>
      <c r="H27" s="57" t="s">
        <v>370</v>
      </c>
      <c r="I27" s="57" t="s">
        <v>369</v>
      </c>
      <c r="J27" s="321">
        <v>0</v>
      </c>
      <c r="K27" s="321"/>
      <c r="L27" s="374"/>
      <c r="M27" s="375">
        <f>L27+K27+J27</f>
        <v>0</v>
      </c>
      <c r="N27" s="352"/>
      <c r="O27" s="352"/>
      <c r="P27" s="352"/>
      <c r="Q27" s="353">
        <f t="shared" si="2"/>
        <v>0</v>
      </c>
      <c r="R27" s="352"/>
      <c r="S27" s="352"/>
      <c r="T27" s="352"/>
      <c r="U27" s="353">
        <f t="shared" si="1"/>
        <v>0</v>
      </c>
      <c r="V27" s="352"/>
      <c r="W27" s="352"/>
      <c r="X27" s="352"/>
      <c r="Y27" s="353">
        <f t="shared" si="3"/>
        <v>0</v>
      </c>
      <c r="Z27" s="352"/>
      <c r="AA27" s="352"/>
      <c r="AB27" s="352"/>
      <c r="AC27" s="353">
        <f t="shared" si="4"/>
        <v>0</v>
      </c>
      <c r="AD27" s="352"/>
      <c r="AE27" s="352"/>
      <c r="AF27" s="352"/>
      <c r="AG27" s="353">
        <f t="shared" si="5"/>
        <v>0</v>
      </c>
      <c r="AH27" s="352"/>
      <c r="AI27" s="352"/>
      <c r="AJ27" s="352"/>
      <c r="AK27" s="353">
        <f>SUM(AH27:AJ27)</f>
        <v>0</v>
      </c>
      <c r="AL27" s="583">
        <f>Q27+M27+U27+Y27+AC27+AG27+AK27</f>
        <v>0</v>
      </c>
    </row>
  </sheetData>
  <sortState ref="C8:AL27">
    <sortCondition descending="1" ref="AL8:AL27"/>
  </sortState>
  <mergeCells count="28">
    <mergeCell ref="N5:P6"/>
    <mergeCell ref="M5:M7"/>
    <mergeCell ref="A1:M1"/>
    <mergeCell ref="A2:M2"/>
    <mergeCell ref="A3:M3"/>
    <mergeCell ref="A4:M4"/>
    <mergeCell ref="J5:L6"/>
    <mergeCell ref="H5:H7"/>
    <mergeCell ref="I5:I7"/>
    <mergeCell ref="E5:E7"/>
    <mergeCell ref="F5:F7"/>
    <mergeCell ref="G5:G7"/>
    <mergeCell ref="A5:A7"/>
    <mergeCell ref="B5:B7"/>
    <mergeCell ref="C5:C7"/>
    <mergeCell ref="D5:D7"/>
    <mergeCell ref="AH5:AJ6"/>
    <mergeCell ref="AK5:AK7"/>
    <mergeCell ref="AL5:AL7"/>
    <mergeCell ref="V5:X6"/>
    <mergeCell ref="Q5:Q7"/>
    <mergeCell ref="R5:T6"/>
    <mergeCell ref="U5:U7"/>
    <mergeCell ref="Y5:Y7"/>
    <mergeCell ref="Z5:AB6"/>
    <mergeCell ref="AC5:AC7"/>
    <mergeCell ref="AD5:AF6"/>
    <mergeCell ref="AG5:AG7"/>
  </mergeCells>
  <pageMargins left="0.7" right="0.7" top="0.75" bottom="0.75" header="0.3" footer="0.3"/>
  <pageSetup paperSize="9" scale="1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52"/>
  <sheetViews>
    <sheetView view="pageBreakPreview" topLeftCell="A34" zoomScale="21" zoomScaleNormal="30" zoomScaleSheetLayoutView="21" workbookViewId="0">
      <selection activeCell="AC12" sqref="AC12"/>
    </sheetView>
  </sheetViews>
  <sheetFormatPr defaultRowHeight="33"/>
  <cols>
    <col min="1" max="1" width="12.42578125" style="1" customWidth="1"/>
    <col min="2" max="2" width="0.140625" style="17" customWidth="1"/>
    <col min="3" max="3" width="64.85546875" style="2" customWidth="1"/>
    <col min="4" max="4" width="21.85546875" style="88" customWidth="1"/>
    <col min="5" max="5" width="25.85546875" style="88" customWidth="1"/>
    <col min="6" max="6" width="55" style="1" customWidth="1"/>
    <col min="7" max="7" width="57.5703125" style="31" customWidth="1"/>
    <col min="8" max="8" width="57.140625" style="1" customWidth="1"/>
    <col min="9" max="9" width="45.85546875" style="1" customWidth="1"/>
    <col min="10" max="10" width="17.42578125" style="1" customWidth="1"/>
    <col min="11" max="11" width="19" style="1" customWidth="1"/>
    <col min="12" max="12" width="14.7109375" style="1" customWidth="1"/>
    <col min="13" max="13" width="27.7109375" style="1" customWidth="1"/>
    <col min="14" max="14" width="18.5703125" style="1" customWidth="1"/>
    <col min="15" max="15" width="16.7109375" style="1" customWidth="1"/>
    <col min="16" max="16" width="17.7109375" style="1" customWidth="1"/>
    <col min="17" max="17" width="20.7109375" style="1" customWidth="1"/>
    <col min="18" max="18" width="22.140625" style="1" customWidth="1"/>
    <col min="19" max="19" width="16" style="1" customWidth="1"/>
    <col min="20" max="20" width="14.7109375" style="1" customWidth="1"/>
    <col min="21" max="21" width="20" style="1" customWidth="1"/>
    <col min="22" max="22" width="14.7109375" style="1" customWidth="1"/>
    <col min="23" max="23" width="16" style="1" customWidth="1"/>
    <col min="24" max="24" width="16.140625" style="1" customWidth="1"/>
    <col min="25" max="25" width="22.85546875" style="1" customWidth="1"/>
    <col min="26" max="26" width="14.5703125" style="1" customWidth="1"/>
    <col min="27" max="27" width="15.42578125" style="1" customWidth="1"/>
    <col min="28" max="28" width="13.7109375" style="1" customWidth="1"/>
    <col min="29" max="29" width="25.5703125" style="1" customWidth="1"/>
    <col min="30" max="30" width="16.28515625" style="1" customWidth="1"/>
    <col min="31" max="31" width="21.5703125" style="1" customWidth="1"/>
    <col min="32" max="32" width="14.28515625" style="1" customWidth="1"/>
    <col min="33" max="33" width="25.140625" style="1" customWidth="1"/>
    <col min="34" max="34" width="18.85546875" style="1" customWidth="1"/>
    <col min="35" max="35" width="19.28515625" style="1" customWidth="1"/>
    <col min="36" max="36" width="17" style="1" customWidth="1"/>
    <col min="37" max="37" width="19.5703125" style="1" customWidth="1"/>
    <col min="38" max="38" width="17.85546875" style="257" customWidth="1"/>
  </cols>
  <sheetData>
    <row r="1" spans="1:38" ht="33" customHeight="1">
      <c r="A1" s="698" t="s">
        <v>16</v>
      </c>
      <c r="B1" s="698"/>
      <c r="C1" s="698"/>
      <c r="D1" s="698"/>
      <c r="E1" s="698"/>
      <c r="F1" s="698"/>
      <c r="G1" s="698"/>
      <c r="H1" s="698"/>
      <c r="I1" s="698"/>
      <c r="J1" s="699"/>
      <c r="K1" s="699"/>
      <c r="L1" s="660"/>
      <c r="M1" s="660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8" ht="33" customHeight="1">
      <c r="A2" s="698"/>
      <c r="B2" s="698"/>
      <c r="C2" s="698"/>
      <c r="D2" s="698"/>
      <c r="E2" s="698"/>
      <c r="F2" s="698"/>
      <c r="G2" s="698"/>
      <c r="H2" s="698"/>
      <c r="I2" s="698"/>
      <c r="J2" s="699"/>
      <c r="K2" s="699"/>
      <c r="L2" s="660"/>
      <c r="M2" s="660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8" ht="33" customHeight="1">
      <c r="A3" s="698">
        <v>2014</v>
      </c>
      <c r="B3" s="698"/>
      <c r="C3" s="698"/>
      <c r="D3" s="698"/>
      <c r="E3" s="698"/>
      <c r="F3" s="698"/>
      <c r="G3" s="698"/>
      <c r="H3" s="698"/>
      <c r="I3" s="698"/>
      <c r="J3" s="699"/>
      <c r="K3" s="699"/>
      <c r="L3" s="660"/>
      <c r="M3" s="660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</row>
    <row r="4" spans="1:38">
      <c r="A4" s="744"/>
      <c r="B4" s="698"/>
      <c r="C4" s="698"/>
      <c r="D4" s="698"/>
      <c r="E4" s="698"/>
      <c r="F4" s="698"/>
      <c r="G4" s="698"/>
      <c r="H4" s="698"/>
      <c r="I4" s="698"/>
      <c r="J4" s="699"/>
      <c r="K4" s="699"/>
      <c r="L4" s="660"/>
      <c r="M4" s="660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</row>
    <row r="5" spans="1:38" s="265" customFormat="1" ht="70.5" customHeight="1">
      <c r="A5" s="644" t="s">
        <v>459</v>
      </c>
      <c r="B5" s="644"/>
      <c r="C5" s="644"/>
      <c r="D5" s="644"/>
      <c r="E5" s="644"/>
      <c r="F5" s="644"/>
      <c r="G5" s="644"/>
      <c r="H5" s="644"/>
      <c r="I5" s="644"/>
      <c r="J5" s="645"/>
      <c r="K5" s="645"/>
      <c r="L5" s="646"/>
      <c r="M5" s="646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</row>
    <row r="6" spans="1:38" ht="33.75" customHeight="1" thickBot="1">
      <c r="A6" s="698" t="s">
        <v>5</v>
      </c>
      <c r="B6" s="698"/>
      <c r="C6" s="698"/>
      <c r="D6" s="698"/>
      <c r="E6" s="698"/>
      <c r="F6" s="698"/>
      <c r="G6" s="698"/>
      <c r="H6" s="698"/>
      <c r="I6" s="698"/>
      <c r="J6" s="699"/>
      <c r="K6" s="699"/>
      <c r="L6" s="660"/>
      <c r="M6" s="66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8" ht="12.75" customHeight="1">
      <c r="A7" s="738" t="s">
        <v>23</v>
      </c>
      <c r="B7" s="704" t="s">
        <v>4</v>
      </c>
      <c r="C7" s="704" t="s">
        <v>1</v>
      </c>
      <c r="D7" s="733" t="s">
        <v>9</v>
      </c>
      <c r="E7" s="733" t="s">
        <v>7</v>
      </c>
      <c r="F7" s="704" t="s">
        <v>3</v>
      </c>
      <c r="G7" s="684" t="s">
        <v>61</v>
      </c>
      <c r="H7" s="718" t="s">
        <v>0</v>
      </c>
      <c r="I7" s="713" t="s">
        <v>8</v>
      </c>
      <c r="J7" s="641" t="s">
        <v>20</v>
      </c>
      <c r="K7" s="642"/>
      <c r="L7" s="643"/>
      <c r="M7" s="745" t="s">
        <v>456</v>
      </c>
      <c r="N7" s="641" t="s">
        <v>20</v>
      </c>
      <c r="O7" s="642"/>
      <c r="P7" s="643"/>
      <c r="Q7" s="741" t="s">
        <v>544</v>
      </c>
      <c r="R7" s="641" t="s">
        <v>20</v>
      </c>
      <c r="S7" s="642"/>
      <c r="T7" s="643"/>
      <c r="U7" s="741" t="s">
        <v>820</v>
      </c>
      <c r="V7" s="641" t="s">
        <v>20</v>
      </c>
      <c r="W7" s="642"/>
      <c r="X7" s="643"/>
      <c r="Y7" s="741" t="s">
        <v>926</v>
      </c>
      <c r="Z7" s="641" t="s">
        <v>20</v>
      </c>
      <c r="AA7" s="642"/>
      <c r="AB7" s="643"/>
      <c r="AC7" s="741" t="s">
        <v>1085</v>
      </c>
      <c r="AD7" s="641" t="s">
        <v>20</v>
      </c>
      <c r="AE7" s="642"/>
      <c r="AF7" s="643"/>
      <c r="AG7" s="741" t="s">
        <v>1086</v>
      </c>
      <c r="AH7" s="641" t="s">
        <v>20</v>
      </c>
      <c r="AI7" s="642"/>
      <c r="AJ7" s="643"/>
      <c r="AK7" s="741" t="s">
        <v>1087</v>
      </c>
      <c r="AL7" s="743"/>
    </row>
    <row r="8" spans="1:38" ht="52.5" customHeight="1">
      <c r="A8" s="739"/>
      <c r="B8" s="736"/>
      <c r="C8" s="736"/>
      <c r="D8" s="734"/>
      <c r="E8" s="734"/>
      <c r="F8" s="736"/>
      <c r="G8" s="685"/>
      <c r="H8" s="731"/>
      <c r="I8" s="732"/>
      <c r="J8" s="724"/>
      <c r="K8" s="725"/>
      <c r="L8" s="726"/>
      <c r="M8" s="746"/>
      <c r="N8" s="724"/>
      <c r="O8" s="725"/>
      <c r="P8" s="726"/>
      <c r="Q8" s="742"/>
      <c r="R8" s="724"/>
      <c r="S8" s="725"/>
      <c r="T8" s="726"/>
      <c r="U8" s="742"/>
      <c r="V8" s="724"/>
      <c r="W8" s="725"/>
      <c r="X8" s="726"/>
      <c r="Y8" s="742"/>
      <c r="Z8" s="724"/>
      <c r="AA8" s="725"/>
      <c r="AB8" s="726"/>
      <c r="AC8" s="742"/>
      <c r="AD8" s="724"/>
      <c r="AE8" s="725"/>
      <c r="AF8" s="726"/>
      <c r="AG8" s="742"/>
      <c r="AH8" s="724"/>
      <c r="AI8" s="725"/>
      <c r="AJ8" s="726"/>
      <c r="AK8" s="742"/>
      <c r="AL8" s="743"/>
    </row>
    <row r="9" spans="1:38" ht="213" customHeight="1" thickBot="1">
      <c r="A9" s="740"/>
      <c r="B9" s="737"/>
      <c r="C9" s="737"/>
      <c r="D9" s="735"/>
      <c r="E9" s="735"/>
      <c r="F9" s="737"/>
      <c r="G9" s="685"/>
      <c r="H9" s="719"/>
      <c r="I9" s="714"/>
      <c r="J9" s="108" t="s">
        <v>453</v>
      </c>
      <c r="K9" s="114" t="s">
        <v>454</v>
      </c>
      <c r="L9" s="115" t="s">
        <v>458</v>
      </c>
      <c r="M9" s="746"/>
      <c r="N9" s="108" t="s">
        <v>530</v>
      </c>
      <c r="O9" s="114" t="s">
        <v>531</v>
      </c>
      <c r="P9" s="115" t="s">
        <v>532</v>
      </c>
      <c r="Q9" s="742"/>
      <c r="R9" s="108" t="s">
        <v>783</v>
      </c>
      <c r="S9" s="108" t="s">
        <v>784</v>
      </c>
      <c r="T9" s="108" t="s">
        <v>785</v>
      </c>
      <c r="U9" s="742"/>
      <c r="V9" s="108" t="s">
        <v>923</v>
      </c>
      <c r="W9" s="108" t="s">
        <v>924</v>
      </c>
      <c r="X9" s="108" t="s">
        <v>988</v>
      </c>
      <c r="Y9" s="742"/>
      <c r="Z9" s="108" t="s">
        <v>1082</v>
      </c>
      <c r="AA9" s="108" t="s">
        <v>1083</v>
      </c>
      <c r="AB9" s="108" t="s">
        <v>1084</v>
      </c>
      <c r="AC9" s="742"/>
      <c r="AD9" s="108" t="s">
        <v>1240</v>
      </c>
      <c r="AE9" s="108" t="s">
        <v>1239</v>
      </c>
      <c r="AF9" s="108" t="s">
        <v>1219</v>
      </c>
      <c r="AG9" s="742"/>
      <c r="AH9" s="108" t="s">
        <v>1352</v>
      </c>
      <c r="AI9" s="108" t="s">
        <v>1350</v>
      </c>
      <c r="AJ9" s="108" t="s">
        <v>1369</v>
      </c>
      <c r="AK9" s="742"/>
      <c r="AL9" s="743"/>
    </row>
    <row r="10" spans="1:38" ht="127.5" customHeight="1">
      <c r="A10" s="52">
        <f t="shared" ref="A10:A48" si="0">A9+1</f>
        <v>1</v>
      </c>
      <c r="B10" s="27"/>
      <c r="C10" s="48" t="s">
        <v>54</v>
      </c>
      <c r="D10" s="183">
        <v>1991</v>
      </c>
      <c r="E10" s="183" t="s">
        <v>11</v>
      </c>
      <c r="F10" s="46" t="s">
        <v>400</v>
      </c>
      <c r="G10" s="36" t="s">
        <v>93</v>
      </c>
      <c r="H10" s="46" t="s">
        <v>70</v>
      </c>
      <c r="I10" s="131" t="s">
        <v>71</v>
      </c>
      <c r="J10" s="146">
        <v>11</v>
      </c>
      <c r="K10" s="146">
        <v>5</v>
      </c>
      <c r="L10" s="145">
        <v>12</v>
      </c>
      <c r="M10" s="147">
        <f t="shared" ref="M10:M36" si="1">L10+K10+J10</f>
        <v>28</v>
      </c>
      <c r="N10" s="146">
        <v>9</v>
      </c>
      <c r="O10" s="146">
        <v>5</v>
      </c>
      <c r="P10" s="146">
        <v>5</v>
      </c>
      <c r="Q10" s="147">
        <f t="shared" ref="Q10:Q36" si="2">P10+O10+N10</f>
        <v>19</v>
      </c>
      <c r="R10" s="146">
        <v>2</v>
      </c>
      <c r="S10" s="146">
        <v>8</v>
      </c>
      <c r="T10" s="146">
        <v>13</v>
      </c>
      <c r="U10" s="147">
        <f t="shared" ref="U10:U36" si="3">T10+S10+R10</f>
        <v>23</v>
      </c>
      <c r="V10" s="146">
        <v>7</v>
      </c>
      <c r="W10" s="146">
        <v>5</v>
      </c>
      <c r="X10" s="146">
        <v>11</v>
      </c>
      <c r="Y10" s="147">
        <f t="shared" ref="Y10:Y36" si="4">X10+W10+V10</f>
        <v>23</v>
      </c>
      <c r="Z10" s="146">
        <v>9</v>
      </c>
      <c r="AA10" s="146">
        <v>13</v>
      </c>
      <c r="AB10" s="146">
        <v>7</v>
      </c>
      <c r="AC10" s="147">
        <f t="shared" ref="AC10:AC36" si="5">AB10+AA10+Z10</f>
        <v>29</v>
      </c>
      <c r="AD10" s="146"/>
      <c r="AE10" s="146">
        <v>13</v>
      </c>
      <c r="AF10" s="146">
        <v>5</v>
      </c>
      <c r="AG10" s="147">
        <f t="shared" ref="AG10:AG36" si="6">AF10+AE10+AD10</f>
        <v>18</v>
      </c>
      <c r="AH10" s="146">
        <v>12</v>
      </c>
      <c r="AI10" s="146">
        <v>11</v>
      </c>
      <c r="AJ10" s="146">
        <v>11</v>
      </c>
      <c r="AK10" s="147">
        <f t="shared" ref="AK10:AK48" si="7">AJ10+AI10+AH10</f>
        <v>34</v>
      </c>
      <c r="AL10" s="550">
        <f t="shared" ref="AL10:AL48" si="8">AK10+AG10+AC10+Y10+U10+Q10+M10</f>
        <v>174</v>
      </c>
    </row>
    <row r="11" spans="1:38" ht="144" customHeight="1">
      <c r="A11" s="35">
        <f t="shared" si="0"/>
        <v>2</v>
      </c>
      <c r="B11" s="28"/>
      <c r="C11" s="48" t="s">
        <v>45</v>
      </c>
      <c r="D11" s="183">
        <v>1980</v>
      </c>
      <c r="E11" s="183" t="s">
        <v>27</v>
      </c>
      <c r="F11" s="48" t="s">
        <v>204</v>
      </c>
      <c r="G11" s="36" t="s">
        <v>189</v>
      </c>
      <c r="H11" s="46" t="s">
        <v>47</v>
      </c>
      <c r="I11" s="131" t="s">
        <v>73</v>
      </c>
      <c r="J11" s="146">
        <v>16</v>
      </c>
      <c r="K11" s="146">
        <v>10</v>
      </c>
      <c r="L11" s="145">
        <v>0</v>
      </c>
      <c r="M11" s="147">
        <f t="shared" si="1"/>
        <v>26</v>
      </c>
      <c r="N11" s="146">
        <v>14</v>
      </c>
      <c r="O11" s="146">
        <v>1</v>
      </c>
      <c r="P11" s="146">
        <v>16</v>
      </c>
      <c r="Q11" s="147">
        <f t="shared" si="2"/>
        <v>31</v>
      </c>
      <c r="R11" s="146">
        <v>13</v>
      </c>
      <c r="S11" s="146">
        <v>13</v>
      </c>
      <c r="T11" s="146">
        <v>7</v>
      </c>
      <c r="U11" s="147">
        <f t="shared" si="3"/>
        <v>33</v>
      </c>
      <c r="V11" s="146"/>
      <c r="W11" s="146"/>
      <c r="X11" s="146"/>
      <c r="Y11" s="147">
        <f t="shared" si="4"/>
        <v>0</v>
      </c>
      <c r="Z11" s="146"/>
      <c r="AA11" s="146"/>
      <c r="AB11" s="146"/>
      <c r="AC11" s="147">
        <f t="shared" si="5"/>
        <v>0</v>
      </c>
      <c r="AD11" s="146">
        <v>8</v>
      </c>
      <c r="AE11" s="146">
        <v>6</v>
      </c>
      <c r="AF11" s="146">
        <v>7</v>
      </c>
      <c r="AG11" s="147">
        <f t="shared" si="6"/>
        <v>21</v>
      </c>
      <c r="AH11" s="146">
        <v>8</v>
      </c>
      <c r="AI11" s="146">
        <v>10</v>
      </c>
      <c r="AJ11" s="146">
        <v>9</v>
      </c>
      <c r="AK11" s="147">
        <f t="shared" si="7"/>
        <v>27</v>
      </c>
      <c r="AL11" s="550">
        <f t="shared" si="8"/>
        <v>138</v>
      </c>
    </row>
    <row r="12" spans="1:38" ht="102">
      <c r="A12" s="35">
        <f t="shared" si="0"/>
        <v>3</v>
      </c>
      <c r="B12" s="28"/>
      <c r="C12" s="48" t="s">
        <v>53</v>
      </c>
      <c r="D12" s="183">
        <v>1981</v>
      </c>
      <c r="E12" s="183" t="s">
        <v>11</v>
      </c>
      <c r="F12" s="48" t="s">
        <v>197</v>
      </c>
      <c r="G12" s="36" t="s">
        <v>198</v>
      </c>
      <c r="H12" s="46" t="s">
        <v>30</v>
      </c>
      <c r="I12" s="131" t="s">
        <v>199</v>
      </c>
      <c r="J12" s="146">
        <v>9</v>
      </c>
      <c r="K12" s="146">
        <v>11</v>
      </c>
      <c r="L12" s="145">
        <v>6</v>
      </c>
      <c r="M12" s="147">
        <f t="shared" si="1"/>
        <v>26</v>
      </c>
      <c r="N12" s="146">
        <v>3</v>
      </c>
      <c r="O12" s="146">
        <v>10</v>
      </c>
      <c r="P12" s="146">
        <v>1</v>
      </c>
      <c r="Q12" s="147">
        <f t="shared" si="2"/>
        <v>14</v>
      </c>
      <c r="R12" s="146"/>
      <c r="S12" s="146"/>
      <c r="T12" s="146"/>
      <c r="U12" s="147">
        <f t="shared" si="3"/>
        <v>0</v>
      </c>
      <c r="V12" s="146">
        <v>5</v>
      </c>
      <c r="W12" s="146">
        <v>6</v>
      </c>
      <c r="X12" s="146">
        <v>9</v>
      </c>
      <c r="Y12" s="147">
        <f t="shared" si="4"/>
        <v>20</v>
      </c>
      <c r="Z12" s="146">
        <v>7</v>
      </c>
      <c r="AA12" s="146">
        <v>6</v>
      </c>
      <c r="AB12" s="146">
        <v>3</v>
      </c>
      <c r="AC12" s="147">
        <f t="shared" si="5"/>
        <v>16</v>
      </c>
      <c r="AD12" s="146">
        <v>10</v>
      </c>
      <c r="AE12" s="146">
        <v>7</v>
      </c>
      <c r="AF12" s="146">
        <v>11</v>
      </c>
      <c r="AG12" s="147">
        <f t="shared" si="6"/>
        <v>28</v>
      </c>
      <c r="AH12" s="146">
        <v>13</v>
      </c>
      <c r="AI12" s="146">
        <v>13</v>
      </c>
      <c r="AJ12" s="146">
        <v>6</v>
      </c>
      <c r="AK12" s="147">
        <f t="shared" si="7"/>
        <v>32</v>
      </c>
      <c r="AL12" s="550">
        <f t="shared" si="8"/>
        <v>136</v>
      </c>
    </row>
    <row r="13" spans="1:38" ht="132" customHeight="1">
      <c r="A13" s="35">
        <f t="shared" si="0"/>
        <v>4</v>
      </c>
      <c r="B13" s="28"/>
      <c r="C13" s="48" t="s">
        <v>401</v>
      </c>
      <c r="D13" s="183">
        <v>1958</v>
      </c>
      <c r="E13" s="183" t="s">
        <v>27</v>
      </c>
      <c r="F13" s="48" t="s">
        <v>402</v>
      </c>
      <c r="G13" s="36" t="s">
        <v>403</v>
      </c>
      <c r="H13" s="46" t="s">
        <v>40</v>
      </c>
      <c r="I13" s="131" t="s">
        <v>14</v>
      </c>
      <c r="J13" s="146">
        <v>0</v>
      </c>
      <c r="K13" s="146">
        <v>16</v>
      </c>
      <c r="L13" s="145">
        <v>15</v>
      </c>
      <c r="M13" s="147">
        <f t="shared" si="1"/>
        <v>31</v>
      </c>
      <c r="N13" s="146"/>
      <c r="O13" s="146">
        <v>14</v>
      </c>
      <c r="P13" s="146">
        <v>7</v>
      </c>
      <c r="Q13" s="147">
        <f t="shared" si="2"/>
        <v>21</v>
      </c>
      <c r="R13" s="146"/>
      <c r="S13" s="146">
        <v>15</v>
      </c>
      <c r="T13" s="146">
        <v>16</v>
      </c>
      <c r="U13" s="147">
        <f t="shared" si="3"/>
        <v>31</v>
      </c>
      <c r="V13" s="146"/>
      <c r="W13" s="146">
        <v>10</v>
      </c>
      <c r="X13" s="146">
        <v>5</v>
      </c>
      <c r="Y13" s="147">
        <f t="shared" si="4"/>
        <v>15</v>
      </c>
      <c r="Z13" s="146"/>
      <c r="AA13" s="146">
        <v>9</v>
      </c>
      <c r="AB13" s="146">
        <v>10</v>
      </c>
      <c r="AC13" s="147">
        <f t="shared" si="5"/>
        <v>19</v>
      </c>
      <c r="AD13" s="146"/>
      <c r="AE13" s="146"/>
      <c r="AF13" s="146"/>
      <c r="AG13" s="147">
        <f t="shared" si="6"/>
        <v>0</v>
      </c>
      <c r="AH13" s="146"/>
      <c r="AI13" s="146"/>
      <c r="AJ13" s="146"/>
      <c r="AK13" s="147">
        <f t="shared" si="7"/>
        <v>0</v>
      </c>
      <c r="AL13" s="550">
        <f t="shared" si="8"/>
        <v>117</v>
      </c>
    </row>
    <row r="14" spans="1:38" ht="164.25" customHeight="1">
      <c r="A14" s="35">
        <f t="shared" si="0"/>
        <v>5</v>
      </c>
      <c r="B14" s="28"/>
      <c r="C14" s="48" t="s">
        <v>53</v>
      </c>
      <c r="D14" s="183">
        <v>1981</v>
      </c>
      <c r="E14" s="183" t="s">
        <v>11</v>
      </c>
      <c r="F14" s="48" t="s">
        <v>688</v>
      </c>
      <c r="G14" s="36" t="s">
        <v>689</v>
      </c>
      <c r="H14" s="46" t="s">
        <v>30</v>
      </c>
      <c r="I14" s="131" t="s">
        <v>199</v>
      </c>
      <c r="J14" s="146"/>
      <c r="K14" s="146"/>
      <c r="L14" s="145"/>
      <c r="M14" s="147">
        <f t="shared" si="1"/>
        <v>0</v>
      </c>
      <c r="N14" s="146"/>
      <c r="O14" s="146"/>
      <c r="P14" s="146"/>
      <c r="Q14" s="147">
        <f t="shared" si="2"/>
        <v>0</v>
      </c>
      <c r="R14" s="146">
        <v>4</v>
      </c>
      <c r="S14" s="146">
        <v>10</v>
      </c>
      <c r="T14" s="146">
        <v>10</v>
      </c>
      <c r="U14" s="147">
        <f t="shared" si="3"/>
        <v>24</v>
      </c>
      <c r="V14" s="146">
        <v>4</v>
      </c>
      <c r="W14" s="146">
        <v>3</v>
      </c>
      <c r="X14" s="146">
        <v>8</v>
      </c>
      <c r="Y14" s="147">
        <f t="shared" si="4"/>
        <v>15</v>
      </c>
      <c r="Z14" s="146">
        <v>8</v>
      </c>
      <c r="AA14" s="146">
        <v>8</v>
      </c>
      <c r="AB14" s="146">
        <v>4</v>
      </c>
      <c r="AC14" s="147">
        <f t="shared" si="5"/>
        <v>20</v>
      </c>
      <c r="AD14" s="146">
        <v>4</v>
      </c>
      <c r="AE14" s="146">
        <v>12</v>
      </c>
      <c r="AF14" s="146">
        <v>12</v>
      </c>
      <c r="AG14" s="147">
        <f t="shared" si="6"/>
        <v>28</v>
      </c>
      <c r="AH14" s="146">
        <v>11</v>
      </c>
      <c r="AI14" s="146">
        <v>7</v>
      </c>
      <c r="AJ14" s="146">
        <v>12</v>
      </c>
      <c r="AK14" s="147">
        <f t="shared" si="7"/>
        <v>30</v>
      </c>
      <c r="AL14" s="550">
        <f t="shared" si="8"/>
        <v>117</v>
      </c>
    </row>
    <row r="15" spans="1:38" ht="164.25" customHeight="1">
      <c r="A15" s="35">
        <f t="shared" si="0"/>
        <v>6</v>
      </c>
      <c r="B15" s="28"/>
      <c r="C15" s="48" t="s">
        <v>135</v>
      </c>
      <c r="D15" s="183">
        <v>1982</v>
      </c>
      <c r="E15" s="183" t="s">
        <v>11</v>
      </c>
      <c r="F15" s="48" t="s">
        <v>136</v>
      </c>
      <c r="G15" s="36" t="s">
        <v>137</v>
      </c>
      <c r="H15" s="46" t="s">
        <v>138</v>
      </c>
      <c r="I15" s="131" t="s">
        <v>139</v>
      </c>
      <c r="J15" s="146">
        <v>8</v>
      </c>
      <c r="K15" s="146">
        <v>15</v>
      </c>
      <c r="L15" s="145">
        <v>13</v>
      </c>
      <c r="M15" s="147">
        <f t="shared" si="1"/>
        <v>36</v>
      </c>
      <c r="N15" s="146">
        <v>4</v>
      </c>
      <c r="O15" s="146">
        <v>5</v>
      </c>
      <c r="P15" s="146">
        <v>2</v>
      </c>
      <c r="Q15" s="147">
        <f t="shared" si="2"/>
        <v>11</v>
      </c>
      <c r="R15" s="146"/>
      <c r="S15" s="146">
        <v>11</v>
      </c>
      <c r="T15" s="146">
        <v>2</v>
      </c>
      <c r="U15" s="147">
        <f t="shared" si="3"/>
        <v>13</v>
      </c>
      <c r="V15" s="146"/>
      <c r="W15" s="146"/>
      <c r="X15" s="146"/>
      <c r="Y15" s="147">
        <f t="shared" si="4"/>
        <v>0</v>
      </c>
      <c r="Z15" s="146">
        <v>4</v>
      </c>
      <c r="AA15" s="146">
        <v>10</v>
      </c>
      <c r="AB15" s="146">
        <v>9</v>
      </c>
      <c r="AC15" s="147">
        <f t="shared" si="5"/>
        <v>23</v>
      </c>
      <c r="AD15" s="146">
        <v>5</v>
      </c>
      <c r="AE15" s="146">
        <v>10</v>
      </c>
      <c r="AF15" s="146">
        <v>4</v>
      </c>
      <c r="AG15" s="147">
        <f t="shared" si="6"/>
        <v>19</v>
      </c>
      <c r="AH15" s="146"/>
      <c r="AI15" s="146"/>
      <c r="AJ15" s="146"/>
      <c r="AK15" s="147">
        <f t="shared" si="7"/>
        <v>0</v>
      </c>
      <c r="AL15" s="550">
        <f t="shared" si="8"/>
        <v>102</v>
      </c>
    </row>
    <row r="16" spans="1:38" ht="109.5" customHeight="1">
      <c r="A16" s="35">
        <f t="shared" si="0"/>
        <v>7</v>
      </c>
      <c r="B16" s="28"/>
      <c r="C16" s="48" t="s">
        <v>393</v>
      </c>
      <c r="D16" s="183">
        <v>1987</v>
      </c>
      <c r="E16" s="183" t="s">
        <v>27</v>
      </c>
      <c r="F16" s="48" t="s">
        <v>394</v>
      </c>
      <c r="G16" s="36" t="s">
        <v>395</v>
      </c>
      <c r="H16" s="46" t="s">
        <v>40</v>
      </c>
      <c r="I16" s="131" t="s">
        <v>416</v>
      </c>
      <c r="J16" s="146">
        <v>0</v>
      </c>
      <c r="K16" s="146">
        <v>3</v>
      </c>
      <c r="L16" s="145">
        <v>11</v>
      </c>
      <c r="M16" s="147">
        <f t="shared" si="1"/>
        <v>14</v>
      </c>
      <c r="N16" s="146"/>
      <c r="O16" s="146">
        <v>3</v>
      </c>
      <c r="P16" s="146">
        <v>14</v>
      </c>
      <c r="Q16" s="147">
        <f t="shared" si="2"/>
        <v>17</v>
      </c>
      <c r="R16" s="146"/>
      <c r="S16" s="146">
        <v>14</v>
      </c>
      <c r="T16" s="146">
        <v>4</v>
      </c>
      <c r="U16" s="147">
        <f t="shared" si="3"/>
        <v>18</v>
      </c>
      <c r="V16" s="146"/>
      <c r="W16" s="146"/>
      <c r="X16" s="146"/>
      <c r="Y16" s="147">
        <f t="shared" si="4"/>
        <v>0</v>
      </c>
      <c r="Z16" s="146"/>
      <c r="AA16" s="146">
        <v>12</v>
      </c>
      <c r="AB16" s="146">
        <v>11</v>
      </c>
      <c r="AC16" s="147">
        <f t="shared" si="5"/>
        <v>23</v>
      </c>
      <c r="AD16" s="146"/>
      <c r="AE16" s="146">
        <v>3</v>
      </c>
      <c r="AF16" s="146">
        <v>13</v>
      </c>
      <c r="AG16" s="147">
        <f t="shared" si="6"/>
        <v>16</v>
      </c>
      <c r="AH16" s="146"/>
      <c r="AI16" s="146">
        <v>8</v>
      </c>
      <c r="AJ16" s="146">
        <v>3</v>
      </c>
      <c r="AK16" s="147">
        <f t="shared" si="7"/>
        <v>11</v>
      </c>
      <c r="AL16" s="550">
        <f t="shared" si="8"/>
        <v>99</v>
      </c>
    </row>
    <row r="17" spans="1:38" ht="132.75" customHeight="1">
      <c r="A17" s="35">
        <f t="shared" si="0"/>
        <v>8</v>
      </c>
      <c r="B17" s="28"/>
      <c r="C17" s="48" t="s">
        <v>874</v>
      </c>
      <c r="D17" s="183">
        <v>1991</v>
      </c>
      <c r="E17" s="183" t="s">
        <v>10</v>
      </c>
      <c r="F17" s="48" t="s">
        <v>486</v>
      </c>
      <c r="G17" s="36" t="s">
        <v>875</v>
      </c>
      <c r="H17" s="46" t="s">
        <v>876</v>
      </c>
      <c r="I17" s="131" t="s">
        <v>231</v>
      </c>
      <c r="J17" s="146"/>
      <c r="K17" s="146"/>
      <c r="L17" s="145"/>
      <c r="M17" s="147">
        <f t="shared" si="1"/>
        <v>0</v>
      </c>
      <c r="N17" s="146"/>
      <c r="O17" s="146"/>
      <c r="P17" s="146"/>
      <c r="Q17" s="147">
        <f t="shared" si="2"/>
        <v>0</v>
      </c>
      <c r="R17" s="146">
        <v>12</v>
      </c>
      <c r="S17" s="146">
        <v>12</v>
      </c>
      <c r="T17" s="146">
        <v>14</v>
      </c>
      <c r="U17" s="147">
        <f t="shared" si="3"/>
        <v>38</v>
      </c>
      <c r="V17" s="146"/>
      <c r="W17" s="146"/>
      <c r="X17" s="146"/>
      <c r="Y17" s="147">
        <f t="shared" si="4"/>
        <v>0</v>
      </c>
      <c r="Z17" s="146">
        <v>6</v>
      </c>
      <c r="AA17" s="146">
        <v>7</v>
      </c>
      <c r="AB17" s="146">
        <v>6</v>
      </c>
      <c r="AC17" s="147">
        <f t="shared" si="5"/>
        <v>19</v>
      </c>
      <c r="AD17" s="146"/>
      <c r="AE17" s="146"/>
      <c r="AF17" s="146"/>
      <c r="AG17" s="147">
        <f t="shared" si="6"/>
        <v>0</v>
      </c>
      <c r="AH17" s="146">
        <v>9</v>
      </c>
      <c r="AI17" s="146">
        <v>14</v>
      </c>
      <c r="AJ17" s="146">
        <v>10</v>
      </c>
      <c r="AK17" s="147">
        <f t="shared" si="7"/>
        <v>33</v>
      </c>
      <c r="AL17" s="550">
        <f t="shared" si="8"/>
        <v>90</v>
      </c>
    </row>
    <row r="18" spans="1:38" ht="135.75" customHeight="1">
      <c r="A18" s="35">
        <f t="shared" si="0"/>
        <v>9</v>
      </c>
      <c r="B18" s="28"/>
      <c r="C18" s="48" t="s">
        <v>45</v>
      </c>
      <c r="D18" s="183">
        <v>1980</v>
      </c>
      <c r="E18" s="183" t="s">
        <v>27</v>
      </c>
      <c r="F18" s="48" t="s">
        <v>548</v>
      </c>
      <c r="G18" s="36" t="s">
        <v>780</v>
      </c>
      <c r="H18" s="46" t="s">
        <v>47</v>
      </c>
      <c r="I18" s="131" t="s">
        <v>73</v>
      </c>
      <c r="J18" s="228"/>
      <c r="K18" s="229"/>
      <c r="L18" s="229"/>
      <c r="M18" s="147">
        <f t="shared" si="1"/>
        <v>0</v>
      </c>
      <c r="N18" s="228">
        <v>15</v>
      </c>
      <c r="O18" s="229">
        <v>13</v>
      </c>
      <c r="P18" s="229"/>
      <c r="Q18" s="147">
        <f t="shared" si="2"/>
        <v>28</v>
      </c>
      <c r="R18" s="146">
        <v>8</v>
      </c>
      <c r="S18" s="146">
        <v>7</v>
      </c>
      <c r="T18" s="146">
        <v>12</v>
      </c>
      <c r="U18" s="147">
        <f t="shared" si="3"/>
        <v>27</v>
      </c>
      <c r="V18" s="146"/>
      <c r="W18" s="146"/>
      <c r="X18" s="146"/>
      <c r="Y18" s="147">
        <f t="shared" si="4"/>
        <v>0</v>
      </c>
      <c r="Z18" s="146"/>
      <c r="AA18" s="146"/>
      <c r="AB18" s="146"/>
      <c r="AC18" s="147">
        <f t="shared" si="5"/>
        <v>0</v>
      </c>
      <c r="AD18" s="146">
        <v>11</v>
      </c>
      <c r="AE18" s="146">
        <v>8</v>
      </c>
      <c r="AF18" s="146">
        <v>9</v>
      </c>
      <c r="AG18" s="147">
        <f t="shared" si="6"/>
        <v>28</v>
      </c>
      <c r="AH18" s="146"/>
      <c r="AI18" s="146"/>
      <c r="AJ18" s="146"/>
      <c r="AK18" s="147">
        <f t="shared" si="7"/>
        <v>0</v>
      </c>
      <c r="AL18" s="550">
        <f t="shared" si="8"/>
        <v>83</v>
      </c>
    </row>
    <row r="19" spans="1:38" ht="150.75" customHeight="1">
      <c r="A19" s="35">
        <f t="shared" si="0"/>
        <v>10</v>
      </c>
      <c r="B19" s="28"/>
      <c r="C19" s="48" t="s">
        <v>182</v>
      </c>
      <c r="D19" s="183">
        <v>1989</v>
      </c>
      <c r="E19" s="183" t="s">
        <v>11</v>
      </c>
      <c r="F19" s="48" t="s">
        <v>446</v>
      </c>
      <c r="G19" s="36" t="s">
        <v>118</v>
      </c>
      <c r="H19" s="46" t="s">
        <v>115</v>
      </c>
      <c r="I19" s="131" t="s">
        <v>57</v>
      </c>
      <c r="J19" s="146">
        <v>10</v>
      </c>
      <c r="K19" s="146">
        <v>7</v>
      </c>
      <c r="L19" s="145">
        <v>10</v>
      </c>
      <c r="M19" s="147">
        <f t="shared" si="1"/>
        <v>27</v>
      </c>
      <c r="N19" s="146">
        <v>6</v>
      </c>
      <c r="O19" s="146">
        <v>9</v>
      </c>
      <c r="P19" s="146">
        <v>15</v>
      </c>
      <c r="Q19" s="147">
        <f t="shared" si="2"/>
        <v>30</v>
      </c>
      <c r="R19" s="146"/>
      <c r="S19" s="146"/>
      <c r="T19" s="146"/>
      <c r="U19" s="147">
        <f t="shared" si="3"/>
        <v>0</v>
      </c>
      <c r="V19" s="146"/>
      <c r="W19" s="146"/>
      <c r="X19" s="146"/>
      <c r="Y19" s="147">
        <f t="shared" si="4"/>
        <v>0</v>
      </c>
      <c r="Z19" s="146"/>
      <c r="AA19" s="146"/>
      <c r="AB19" s="146"/>
      <c r="AC19" s="147">
        <f t="shared" si="5"/>
        <v>0</v>
      </c>
      <c r="AD19" s="146"/>
      <c r="AE19" s="146"/>
      <c r="AF19" s="146"/>
      <c r="AG19" s="147">
        <f t="shared" si="6"/>
        <v>0</v>
      </c>
      <c r="AH19" s="146">
        <v>10</v>
      </c>
      <c r="AI19" s="146">
        <v>9</v>
      </c>
      <c r="AJ19" s="146">
        <v>7</v>
      </c>
      <c r="AK19" s="147">
        <f t="shared" si="7"/>
        <v>26</v>
      </c>
      <c r="AL19" s="550">
        <f t="shared" si="8"/>
        <v>83</v>
      </c>
    </row>
    <row r="20" spans="1:38" ht="136.5" customHeight="1">
      <c r="A20" s="35">
        <f t="shared" si="0"/>
        <v>11</v>
      </c>
      <c r="B20" s="28"/>
      <c r="C20" s="48" t="s">
        <v>183</v>
      </c>
      <c r="D20" s="183">
        <v>1983</v>
      </c>
      <c r="E20" s="183" t="s">
        <v>27</v>
      </c>
      <c r="F20" s="48" t="s">
        <v>123</v>
      </c>
      <c r="G20" s="36" t="s">
        <v>119</v>
      </c>
      <c r="H20" s="46" t="s">
        <v>115</v>
      </c>
      <c r="I20" s="131" t="s">
        <v>57</v>
      </c>
      <c r="J20" s="146">
        <v>6</v>
      </c>
      <c r="K20" s="146">
        <v>1</v>
      </c>
      <c r="L20" s="145">
        <v>4</v>
      </c>
      <c r="M20" s="147">
        <f t="shared" si="1"/>
        <v>11</v>
      </c>
      <c r="N20" s="146">
        <v>8</v>
      </c>
      <c r="O20" s="146">
        <v>6</v>
      </c>
      <c r="P20" s="146">
        <v>8</v>
      </c>
      <c r="Q20" s="147">
        <f t="shared" si="2"/>
        <v>22</v>
      </c>
      <c r="R20" s="146"/>
      <c r="S20" s="146"/>
      <c r="T20" s="146"/>
      <c r="U20" s="147">
        <f t="shared" si="3"/>
        <v>0</v>
      </c>
      <c r="V20" s="146"/>
      <c r="W20" s="146"/>
      <c r="X20" s="146"/>
      <c r="Y20" s="147">
        <f t="shared" si="4"/>
        <v>0</v>
      </c>
      <c r="Z20" s="146"/>
      <c r="AA20" s="146"/>
      <c r="AB20" s="146"/>
      <c r="AC20" s="147">
        <f t="shared" si="5"/>
        <v>0</v>
      </c>
      <c r="AD20" s="146">
        <v>7</v>
      </c>
      <c r="AE20" s="146">
        <v>5</v>
      </c>
      <c r="AF20" s="146">
        <v>10</v>
      </c>
      <c r="AG20" s="147">
        <f t="shared" si="6"/>
        <v>22</v>
      </c>
      <c r="AH20" s="146">
        <v>5</v>
      </c>
      <c r="AI20" s="146">
        <v>12</v>
      </c>
      <c r="AJ20" s="146">
        <v>5</v>
      </c>
      <c r="AK20" s="147">
        <f t="shared" si="7"/>
        <v>22</v>
      </c>
      <c r="AL20" s="550">
        <f t="shared" si="8"/>
        <v>77</v>
      </c>
    </row>
    <row r="21" spans="1:38" ht="136.5" customHeight="1">
      <c r="A21" s="35">
        <f t="shared" si="0"/>
        <v>12</v>
      </c>
      <c r="B21" s="28"/>
      <c r="C21" s="48" t="s">
        <v>545</v>
      </c>
      <c r="D21" s="183">
        <v>1988</v>
      </c>
      <c r="E21" s="183" t="s">
        <v>42</v>
      </c>
      <c r="F21" s="48" t="s">
        <v>546</v>
      </c>
      <c r="G21" s="36" t="s">
        <v>477</v>
      </c>
      <c r="H21" s="46" t="s">
        <v>547</v>
      </c>
      <c r="I21" s="131" t="s">
        <v>14</v>
      </c>
      <c r="J21" s="146"/>
      <c r="K21" s="146"/>
      <c r="L21" s="145"/>
      <c r="M21" s="147">
        <f t="shared" si="1"/>
        <v>0</v>
      </c>
      <c r="N21" s="146">
        <v>16</v>
      </c>
      <c r="O21" s="146">
        <v>12</v>
      </c>
      <c r="P21" s="146">
        <v>12</v>
      </c>
      <c r="Q21" s="147">
        <f t="shared" si="2"/>
        <v>40</v>
      </c>
      <c r="R21" s="146"/>
      <c r="S21" s="146"/>
      <c r="T21" s="146">
        <v>5</v>
      </c>
      <c r="U21" s="147">
        <f t="shared" si="3"/>
        <v>5</v>
      </c>
      <c r="V21" s="146">
        <v>6</v>
      </c>
      <c r="W21" s="146">
        <v>9</v>
      </c>
      <c r="X21" s="146">
        <v>10</v>
      </c>
      <c r="Y21" s="147">
        <f t="shared" si="4"/>
        <v>25</v>
      </c>
      <c r="Z21" s="146">
        <v>5</v>
      </c>
      <c r="AA21" s="146"/>
      <c r="AB21" s="146"/>
      <c r="AC21" s="147">
        <f t="shared" si="5"/>
        <v>5</v>
      </c>
      <c r="AD21" s="146"/>
      <c r="AE21" s="146"/>
      <c r="AF21" s="146"/>
      <c r="AG21" s="147">
        <f t="shared" si="6"/>
        <v>0</v>
      </c>
      <c r="AH21" s="146"/>
      <c r="AI21" s="146"/>
      <c r="AJ21" s="146"/>
      <c r="AK21" s="147">
        <f t="shared" si="7"/>
        <v>0</v>
      </c>
      <c r="AL21" s="550">
        <f t="shared" si="8"/>
        <v>75</v>
      </c>
    </row>
    <row r="22" spans="1:38" ht="136.5" customHeight="1">
      <c r="A22" s="35">
        <f t="shared" si="0"/>
        <v>13</v>
      </c>
      <c r="B22" s="28"/>
      <c r="C22" s="48" t="s">
        <v>545</v>
      </c>
      <c r="D22" s="183">
        <v>1988</v>
      </c>
      <c r="E22" s="183" t="s">
        <v>42</v>
      </c>
      <c r="F22" s="48" t="s">
        <v>549</v>
      </c>
      <c r="G22" s="36" t="s">
        <v>779</v>
      </c>
      <c r="H22" s="46" t="s">
        <v>547</v>
      </c>
      <c r="I22" s="131" t="s">
        <v>14</v>
      </c>
      <c r="J22" s="146"/>
      <c r="K22" s="146"/>
      <c r="L22" s="145"/>
      <c r="M22" s="147">
        <f t="shared" si="1"/>
        <v>0</v>
      </c>
      <c r="N22" s="146">
        <v>10</v>
      </c>
      <c r="O22" s="146">
        <v>8</v>
      </c>
      <c r="P22" s="146">
        <v>3</v>
      </c>
      <c r="Q22" s="147">
        <f t="shared" si="2"/>
        <v>21</v>
      </c>
      <c r="R22" s="146">
        <v>11</v>
      </c>
      <c r="S22" s="146">
        <v>4</v>
      </c>
      <c r="T22" s="146"/>
      <c r="U22" s="147">
        <f t="shared" si="3"/>
        <v>15</v>
      </c>
      <c r="V22" s="146"/>
      <c r="W22" s="146"/>
      <c r="X22" s="146"/>
      <c r="Y22" s="147">
        <f t="shared" si="4"/>
        <v>0</v>
      </c>
      <c r="Z22" s="146">
        <v>3</v>
      </c>
      <c r="AA22" s="146">
        <v>11</v>
      </c>
      <c r="AB22" s="146">
        <v>8</v>
      </c>
      <c r="AC22" s="147">
        <f t="shared" si="5"/>
        <v>22</v>
      </c>
      <c r="AD22" s="146">
        <v>6</v>
      </c>
      <c r="AE22" s="146">
        <v>1</v>
      </c>
      <c r="AF22" s="146">
        <v>3</v>
      </c>
      <c r="AG22" s="147">
        <f t="shared" si="6"/>
        <v>10</v>
      </c>
      <c r="AH22" s="146"/>
      <c r="AI22" s="146"/>
      <c r="AJ22" s="146"/>
      <c r="AK22" s="147">
        <f t="shared" si="7"/>
        <v>0</v>
      </c>
      <c r="AL22" s="550">
        <f t="shared" si="8"/>
        <v>68</v>
      </c>
    </row>
    <row r="23" spans="1:38" ht="87.75" customHeight="1">
      <c r="A23" s="35">
        <f t="shared" si="0"/>
        <v>14</v>
      </c>
      <c r="B23" s="28"/>
      <c r="C23" s="48" t="s">
        <v>45</v>
      </c>
      <c r="D23" s="183">
        <v>1980</v>
      </c>
      <c r="E23" s="183" t="s">
        <v>27</v>
      </c>
      <c r="F23" s="48" t="s">
        <v>551</v>
      </c>
      <c r="G23" s="36" t="s">
        <v>775</v>
      </c>
      <c r="H23" s="46" t="s">
        <v>47</v>
      </c>
      <c r="I23" s="131" t="s">
        <v>73</v>
      </c>
      <c r="J23" s="146"/>
      <c r="K23" s="146"/>
      <c r="L23" s="145"/>
      <c r="M23" s="147">
        <f t="shared" si="1"/>
        <v>0</v>
      </c>
      <c r="N23" s="146">
        <v>1</v>
      </c>
      <c r="O23" s="146">
        <v>7</v>
      </c>
      <c r="P23" s="146"/>
      <c r="Q23" s="147">
        <f t="shared" si="2"/>
        <v>8</v>
      </c>
      <c r="R23" s="146">
        <v>14</v>
      </c>
      <c r="S23" s="146">
        <v>2</v>
      </c>
      <c r="T23" s="146">
        <v>8</v>
      </c>
      <c r="U23" s="147">
        <f t="shared" si="3"/>
        <v>24</v>
      </c>
      <c r="V23" s="146"/>
      <c r="W23" s="146"/>
      <c r="X23" s="146"/>
      <c r="Y23" s="147">
        <f t="shared" si="4"/>
        <v>0</v>
      </c>
      <c r="Z23" s="146"/>
      <c r="AA23" s="146"/>
      <c r="AB23" s="146"/>
      <c r="AC23" s="147">
        <f t="shared" si="5"/>
        <v>0</v>
      </c>
      <c r="AD23" s="146">
        <v>12</v>
      </c>
      <c r="AE23" s="146">
        <v>9</v>
      </c>
      <c r="AF23" s="146">
        <v>14</v>
      </c>
      <c r="AG23" s="147">
        <f t="shared" si="6"/>
        <v>35</v>
      </c>
      <c r="AH23" s="146"/>
      <c r="AI23" s="146"/>
      <c r="AJ23" s="146"/>
      <c r="AK23" s="147">
        <f t="shared" si="7"/>
        <v>0</v>
      </c>
      <c r="AL23" s="550">
        <f t="shared" si="8"/>
        <v>67</v>
      </c>
    </row>
    <row r="24" spans="1:38" ht="119.25" customHeight="1">
      <c r="A24" s="35">
        <f t="shared" si="0"/>
        <v>15</v>
      </c>
      <c r="B24" s="457"/>
      <c r="C24" s="453" t="s">
        <v>83</v>
      </c>
      <c r="D24" s="462">
        <v>1991</v>
      </c>
      <c r="E24" s="462" t="s">
        <v>11</v>
      </c>
      <c r="F24" s="453" t="s">
        <v>187</v>
      </c>
      <c r="G24" s="455" t="s">
        <v>188</v>
      </c>
      <c r="H24" s="454" t="s">
        <v>70</v>
      </c>
      <c r="I24" s="456" t="s">
        <v>71</v>
      </c>
      <c r="J24" s="146">
        <v>7</v>
      </c>
      <c r="K24" s="146">
        <v>12</v>
      </c>
      <c r="L24" s="145">
        <v>1</v>
      </c>
      <c r="M24" s="147">
        <f t="shared" si="1"/>
        <v>20</v>
      </c>
      <c r="N24" s="146">
        <v>2</v>
      </c>
      <c r="O24" s="146">
        <v>15</v>
      </c>
      <c r="P24" s="146">
        <v>4</v>
      </c>
      <c r="Q24" s="147">
        <f t="shared" si="2"/>
        <v>21</v>
      </c>
      <c r="R24" s="146">
        <v>6</v>
      </c>
      <c r="S24" s="146">
        <v>3</v>
      </c>
      <c r="T24" s="146">
        <v>15</v>
      </c>
      <c r="U24" s="147">
        <f t="shared" si="3"/>
        <v>24</v>
      </c>
      <c r="V24" s="146"/>
      <c r="W24" s="146"/>
      <c r="X24" s="146"/>
      <c r="Y24" s="147">
        <f t="shared" si="4"/>
        <v>0</v>
      </c>
      <c r="Z24" s="146"/>
      <c r="AA24" s="146"/>
      <c r="AB24" s="146"/>
      <c r="AC24" s="147">
        <f t="shared" si="5"/>
        <v>0</v>
      </c>
      <c r="AD24" s="146"/>
      <c r="AE24" s="146"/>
      <c r="AF24" s="146"/>
      <c r="AG24" s="147">
        <f t="shared" si="6"/>
        <v>0</v>
      </c>
      <c r="AH24" s="146"/>
      <c r="AI24" s="146"/>
      <c r="AJ24" s="146"/>
      <c r="AK24" s="147">
        <f t="shared" si="7"/>
        <v>0</v>
      </c>
      <c r="AL24" s="550">
        <f t="shared" si="8"/>
        <v>65</v>
      </c>
    </row>
    <row r="25" spans="1:38" ht="111.75" customHeight="1">
      <c r="A25" s="35">
        <f t="shared" si="0"/>
        <v>16</v>
      </c>
      <c r="B25" s="457"/>
      <c r="C25" s="453" t="s">
        <v>182</v>
      </c>
      <c r="D25" s="462">
        <v>1989</v>
      </c>
      <c r="E25" s="462" t="s">
        <v>11</v>
      </c>
      <c r="F25" s="453" t="s">
        <v>350</v>
      </c>
      <c r="G25" s="455" t="s">
        <v>117</v>
      </c>
      <c r="H25" s="454" t="s">
        <v>115</v>
      </c>
      <c r="I25" s="456" t="s">
        <v>57</v>
      </c>
      <c r="J25" s="146">
        <v>12</v>
      </c>
      <c r="K25" s="146">
        <v>10</v>
      </c>
      <c r="L25" s="145">
        <v>3</v>
      </c>
      <c r="M25" s="147">
        <f t="shared" si="1"/>
        <v>25</v>
      </c>
      <c r="N25" s="146">
        <v>13</v>
      </c>
      <c r="O25" s="146">
        <v>16</v>
      </c>
      <c r="P25" s="146">
        <v>10</v>
      </c>
      <c r="Q25" s="147">
        <f t="shared" si="2"/>
        <v>39</v>
      </c>
      <c r="R25" s="146"/>
      <c r="S25" s="146"/>
      <c r="T25" s="146"/>
      <c r="U25" s="147">
        <f t="shared" si="3"/>
        <v>0</v>
      </c>
      <c r="V25" s="146"/>
      <c r="W25" s="146"/>
      <c r="X25" s="146"/>
      <c r="Y25" s="147">
        <f t="shared" si="4"/>
        <v>0</v>
      </c>
      <c r="Z25" s="146"/>
      <c r="AA25" s="146"/>
      <c r="AB25" s="146"/>
      <c r="AC25" s="147">
        <f t="shared" si="5"/>
        <v>0</v>
      </c>
      <c r="AD25" s="146"/>
      <c r="AE25" s="146"/>
      <c r="AF25" s="146"/>
      <c r="AG25" s="147">
        <f t="shared" si="6"/>
        <v>0</v>
      </c>
      <c r="AH25" s="146"/>
      <c r="AI25" s="146"/>
      <c r="AJ25" s="146"/>
      <c r="AK25" s="147">
        <f t="shared" si="7"/>
        <v>0</v>
      </c>
      <c r="AL25" s="550">
        <f t="shared" si="8"/>
        <v>64</v>
      </c>
    </row>
    <row r="26" spans="1:38" ht="91.5" customHeight="1">
      <c r="A26" s="35">
        <f t="shared" si="0"/>
        <v>17</v>
      </c>
      <c r="B26" s="457"/>
      <c r="C26" s="453" t="s">
        <v>181</v>
      </c>
      <c r="D26" s="462">
        <v>1985</v>
      </c>
      <c r="E26" s="462" t="s">
        <v>11</v>
      </c>
      <c r="F26" s="453" t="s">
        <v>124</v>
      </c>
      <c r="G26" s="455" t="s">
        <v>116</v>
      </c>
      <c r="H26" s="454" t="s">
        <v>115</v>
      </c>
      <c r="I26" s="456" t="s">
        <v>57</v>
      </c>
      <c r="J26" s="146">
        <v>2</v>
      </c>
      <c r="K26" s="146">
        <v>14</v>
      </c>
      <c r="L26" s="145">
        <v>14</v>
      </c>
      <c r="M26" s="147">
        <f t="shared" si="1"/>
        <v>30</v>
      </c>
      <c r="N26" s="146">
        <v>11</v>
      </c>
      <c r="O26" s="146">
        <v>11</v>
      </c>
      <c r="P26" s="146">
        <v>9</v>
      </c>
      <c r="Q26" s="147">
        <f t="shared" si="2"/>
        <v>31</v>
      </c>
      <c r="R26" s="146"/>
      <c r="S26" s="146"/>
      <c r="T26" s="146"/>
      <c r="U26" s="147">
        <f t="shared" si="3"/>
        <v>0</v>
      </c>
      <c r="V26" s="146"/>
      <c r="W26" s="146"/>
      <c r="X26" s="146"/>
      <c r="Y26" s="147">
        <f t="shared" si="4"/>
        <v>0</v>
      </c>
      <c r="Z26" s="146"/>
      <c r="AA26" s="146"/>
      <c r="AB26" s="146"/>
      <c r="AC26" s="147">
        <f t="shared" si="5"/>
        <v>0</v>
      </c>
      <c r="AD26" s="146"/>
      <c r="AE26" s="146"/>
      <c r="AF26" s="146"/>
      <c r="AG26" s="147">
        <f t="shared" si="6"/>
        <v>0</v>
      </c>
      <c r="AH26" s="146"/>
      <c r="AI26" s="146"/>
      <c r="AJ26" s="146"/>
      <c r="AK26" s="147">
        <f t="shared" si="7"/>
        <v>0</v>
      </c>
      <c r="AL26" s="550">
        <f t="shared" si="8"/>
        <v>61</v>
      </c>
    </row>
    <row r="27" spans="1:38" ht="153" customHeight="1">
      <c r="A27" s="35">
        <f t="shared" si="0"/>
        <v>18</v>
      </c>
      <c r="B27" s="28"/>
      <c r="C27" s="48" t="s">
        <v>181</v>
      </c>
      <c r="D27" s="183">
        <v>1985</v>
      </c>
      <c r="E27" s="183" t="s">
        <v>11</v>
      </c>
      <c r="F27" s="48" t="s">
        <v>125</v>
      </c>
      <c r="G27" s="36" t="s">
        <v>114</v>
      </c>
      <c r="H27" s="46" t="s">
        <v>115</v>
      </c>
      <c r="I27" s="131" t="s">
        <v>57</v>
      </c>
      <c r="J27" s="146">
        <v>14</v>
      </c>
      <c r="K27" s="146">
        <v>8</v>
      </c>
      <c r="L27" s="145">
        <v>7</v>
      </c>
      <c r="M27" s="147">
        <f t="shared" si="1"/>
        <v>29</v>
      </c>
      <c r="N27" s="146">
        <v>12</v>
      </c>
      <c r="O27" s="146">
        <v>1</v>
      </c>
      <c r="P27" s="146">
        <v>11</v>
      </c>
      <c r="Q27" s="147">
        <f t="shared" si="2"/>
        <v>24</v>
      </c>
      <c r="R27" s="146"/>
      <c r="S27" s="146"/>
      <c r="T27" s="146"/>
      <c r="U27" s="147">
        <f t="shared" si="3"/>
        <v>0</v>
      </c>
      <c r="V27" s="146"/>
      <c r="W27" s="146"/>
      <c r="X27" s="146"/>
      <c r="Y27" s="147">
        <f t="shared" si="4"/>
        <v>0</v>
      </c>
      <c r="Z27" s="146"/>
      <c r="AA27" s="146"/>
      <c r="AB27" s="146"/>
      <c r="AC27" s="147">
        <f t="shared" si="5"/>
        <v>0</v>
      </c>
      <c r="AD27" s="146"/>
      <c r="AE27" s="146"/>
      <c r="AF27" s="146"/>
      <c r="AG27" s="147">
        <f t="shared" si="6"/>
        <v>0</v>
      </c>
      <c r="AH27" s="146"/>
      <c r="AI27" s="146"/>
      <c r="AJ27" s="146"/>
      <c r="AK27" s="147">
        <f t="shared" si="7"/>
        <v>0</v>
      </c>
      <c r="AL27" s="550">
        <f t="shared" si="8"/>
        <v>53</v>
      </c>
    </row>
    <row r="28" spans="1:38" ht="102" customHeight="1">
      <c r="A28" s="35">
        <f t="shared" si="0"/>
        <v>19</v>
      </c>
      <c r="B28" s="28"/>
      <c r="C28" s="48" t="s">
        <v>85</v>
      </c>
      <c r="D28" s="183">
        <v>1991</v>
      </c>
      <c r="E28" s="183" t="s">
        <v>11</v>
      </c>
      <c r="F28" s="48" t="s">
        <v>185</v>
      </c>
      <c r="G28" s="36" t="s">
        <v>186</v>
      </c>
      <c r="H28" s="46" t="s">
        <v>70</v>
      </c>
      <c r="I28" s="131" t="s">
        <v>71</v>
      </c>
      <c r="J28" s="146">
        <v>4</v>
      </c>
      <c r="K28" s="146">
        <v>2</v>
      </c>
      <c r="L28" s="145">
        <v>5</v>
      </c>
      <c r="M28" s="147">
        <f t="shared" si="1"/>
        <v>11</v>
      </c>
      <c r="N28" s="146">
        <v>1</v>
      </c>
      <c r="O28" s="146">
        <v>1</v>
      </c>
      <c r="P28" s="146">
        <v>1</v>
      </c>
      <c r="Q28" s="147">
        <f t="shared" si="2"/>
        <v>3</v>
      </c>
      <c r="R28" s="146">
        <v>9</v>
      </c>
      <c r="S28" s="146">
        <v>1</v>
      </c>
      <c r="T28" s="146">
        <v>3</v>
      </c>
      <c r="U28" s="147">
        <f t="shared" si="3"/>
        <v>13</v>
      </c>
      <c r="V28" s="146">
        <v>1</v>
      </c>
      <c r="W28" s="146">
        <v>8</v>
      </c>
      <c r="X28" s="146"/>
      <c r="Y28" s="147">
        <f t="shared" si="4"/>
        <v>9</v>
      </c>
      <c r="Z28" s="146">
        <v>1</v>
      </c>
      <c r="AA28" s="146">
        <v>2</v>
      </c>
      <c r="AB28" s="146"/>
      <c r="AC28" s="147">
        <f t="shared" si="5"/>
        <v>3</v>
      </c>
      <c r="AD28" s="146">
        <v>2</v>
      </c>
      <c r="AE28" s="146"/>
      <c r="AF28" s="146">
        <v>1</v>
      </c>
      <c r="AG28" s="147">
        <f t="shared" si="6"/>
        <v>3</v>
      </c>
      <c r="AH28" s="146">
        <v>2</v>
      </c>
      <c r="AI28" s="146">
        <v>4</v>
      </c>
      <c r="AJ28" s="146">
        <v>2</v>
      </c>
      <c r="AK28" s="147">
        <f t="shared" si="7"/>
        <v>8</v>
      </c>
      <c r="AL28" s="550">
        <f t="shared" si="8"/>
        <v>50</v>
      </c>
    </row>
    <row r="29" spans="1:38" ht="95.25" customHeight="1">
      <c r="A29" s="35">
        <f t="shared" si="0"/>
        <v>20</v>
      </c>
      <c r="B29" s="28"/>
      <c r="C29" s="48" t="s">
        <v>357</v>
      </c>
      <c r="D29" s="183">
        <v>1992</v>
      </c>
      <c r="E29" s="183"/>
      <c r="F29" s="48" t="s">
        <v>190</v>
      </c>
      <c r="G29" s="36" t="s">
        <v>191</v>
      </c>
      <c r="H29" s="46" t="s">
        <v>167</v>
      </c>
      <c r="I29" s="131" t="s">
        <v>14</v>
      </c>
      <c r="J29" s="146">
        <v>3</v>
      </c>
      <c r="K29" s="146">
        <v>1</v>
      </c>
      <c r="L29" s="145">
        <v>8</v>
      </c>
      <c r="M29" s="147">
        <f t="shared" si="1"/>
        <v>12</v>
      </c>
      <c r="N29" s="146">
        <v>7</v>
      </c>
      <c r="O29" s="146">
        <v>2</v>
      </c>
      <c r="P29" s="146">
        <v>13</v>
      </c>
      <c r="Q29" s="147">
        <f t="shared" si="2"/>
        <v>22</v>
      </c>
      <c r="R29" s="146"/>
      <c r="S29" s="146"/>
      <c r="T29" s="146"/>
      <c r="U29" s="147">
        <f t="shared" si="3"/>
        <v>0</v>
      </c>
      <c r="V29" s="146"/>
      <c r="W29" s="146"/>
      <c r="X29" s="146"/>
      <c r="Y29" s="147">
        <f t="shared" si="4"/>
        <v>0</v>
      </c>
      <c r="Z29" s="146"/>
      <c r="AA29" s="146"/>
      <c r="AB29" s="146"/>
      <c r="AC29" s="147">
        <f t="shared" si="5"/>
        <v>0</v>
      </c>
      <c r="AD29" s="146"/>
      <c r="AE29" s="146"/>
      <c r="AF29" s="146"/>
      <c r="AG29" s="147">
        <f t="shared" si="6"/>
        <v>0</v>
      </c>
      <c r="AH29" s="146"/>
      <c r="AI29" s="146"/>
      <c r="AJ29" s="146"/>
      <c r="AK29" s="147">
        <f t="shared" si="7"/>
        <v>0</v>
      </c>
      <c r="AL29" s="550">
        <f t="shared" si="8"/>
        <v>34</v>
      </c>
    </row>
    <row r="30" spans="1:38" ht="102.75" customHeight="1">
      <c r="A30" s="35">
        <f t="shared" si="0"/>
        <v>21</v>
      </c>
      <c r="B30" s="28"/>
      <c r="C30" s="48" t="s">
        <v>46</v>
      </c>
      <c r="D30" s="183">
        <v>1958</v>
      </c>
      <c r="E30" s="183" t="s">
        <v>27</v>
      </c>
      <c r="F30" s="48" t="s">
        <v>200</v>
      </c>
      <c r="G30" s="36" t="s">
        <v>201</v>
      </c>
      <c r="H30" s="46" t="s">
        <v>121</v>
      </c>
      <c r="I30" s="131" t="s">
        <v>203</v>
      </c>
      <c r="J30" s="146">
        <v>5</v>
      </c>
      <c r="K30" s="146">
        <v>6</v>
      </c>
      <c r="L30" s="145">
        <v>0</v>
      </c>
      <c r="M30" s="147">
        <f t="shared" si="1"/>
        <v>11</v>
      </c>
      <c r="N30" s="146"/>
      <c r="O30" s="146"/>
      <c r="P30" s="146"/>
      <c r="Q30" s="147">
        <f t="shared" si="2"/>
        <v>0</v>
      </c>
      <c r="R30" s="146"/>
      <c r="S30" s="146"/>
      <c r="T30" s="146"/>
      <c r="U30" s="147">
        <f t="shared" si="3"/>
        <v>0</v>
      </c>
      <c r="V30" s="146">
        <v>8</v>
      </c>
      <c r="W30" s="146">
        <v>7</v>
      </c>
      <c r="X30" s="146">
        <v>6</v>
      </c>
      <c r="Y30" s="147">
        <f t="shared" si="4"/>
        <v>21</v>
      </c>
      <c r="Z30" s="146"/>
      <c r="AA30" s="146"/>
      <c r="AB30" s="146"/>
      <c r="AC30" s="147">
        <f t="shared" si="5"/>
        <v>0</v>
      </c>
      <c r="AD30" s="146"/>
      <c r="AE30" s="146"/>
      <c r="AF30" s="146"/>
      <c r="AG30" s="147">
        <f t="shared" si="6"/>
        <v>0</v>
      </c>
      <c r="AH30" s="146"/>
      <c r="AI30" s="146"/>
      <c r="AJ30" s="146"/>
      <c r="AK30" s="147">
        <f t="shared" si="7"/>
        <v>0</v>
      </c>
      <c r="AL30" s="550">
        <f t="shared" si="8"/>
        <v>32</v>
      </c>
    </row>
    <row r="31" spans="1:38" ht="167.25" customHeight="1">
      <c r="A31" s="35">
        <f t="shared" si="0"/>
        <v>22</v>
      </c>
      <c r="B31" s="28"/>
      <c r="C31" s="48" t="s">
        <v>135</v>
      </c>
      <c r="D31" s="183">
        <v>1982</v>
      </c>
      <c r="E31" s="183" t="s">
        <v>11</v>
      </c>
      <c r="F31" s="48" t="s">
        <v>550</v>
      </c>
      <c r="G31" s="36" t="s">
        <v>781</v>
      </c>
      <c r="H31" s="46" t="s">
        <v>138</v>
      </c>
      <c r="I31" s="131" t="s">
        <v>139</v>
      </c>
      <c r="J31" s="146"/>
      <c r="K31" s="146"/>
      <c r="L31" s="145"/>
      <c r="M31" s="147">
        <f t="shared" si="1"/>
        <v>0</v>
      </c>
      <c r="N31" s="146">
        <v>5</v>
      </c>
      <c r="O31" s="146">
        <v>1</v>
      </c>
      <c r="P31" s="146">
        <v>6</v>
      </c>
      <c r="Q31" s="147">
        <f t="shared" si="2"/>
        <v>12</v>
      </c>
      <c r="R31" s="146">
        <v>7</v>
      </c>
      <c r="S31" s="146">
        <v>6</v>
      </c>
      <c r="T31" s="146">
        <v>6</v>
      </c>
      <c r="U31" s="147">
        <f t="shared" si="3"/>
        <v>19</v>
      </c>
      <c r="V31" s="146"/>
      <c r="W31" s="146"/>
      <c r="X31" s="146"/>
      <c r="Y31" s="147">
        <f t="shared" si="4"/>
        <v>0</v>
      </c>
      <c r="Z31" s="146"/>
      <c r="AA31" s="146"/>
      <c r="AB31" s="146"/>
      <c r="AC31" s="147">
        <f t="shared" si="5"/>
        <v>0</v>
      </c>
      <c r="AD31" s="146"/>
      <c r="AE31" s="146"/>
      <c r="AF31" s="146"/>
      <c r="AG31" s="147">
        <f t="shared" si="6"/>
        <v>0</v>
      </c>
      <c r="AH31" s="146"/>
      <c r="AI31" s="146"/>
      <c r="AJ31" s="146"/>
      <c r="AK31" s="147">
        <f t="shared" si="7"/>
        <v>0</v>
      </c>
      <c r="AL31" s="550">
        <f t="shared" si="8"/>
        <v>31</v>
      </c>
    </row>
    <row r="32" spans="1:38" ht="156" customHeight="1" thickBot="1">
      <c r="A32" s="35">
        <f t="shared" si="0"/>
        <v>23</v>
      </c>
      <c r="B32" s="408"/>
      <c r="C32" s="453" t="s">
        <v>192</v>
      </c>
      <c r="D32" s="462">
        <v>1986</v>
      </c>
      <c r="E32" s="462"/>
      <c r="F32" s="453" t="s">
        <v>193</v>
      </c>
      <c r="G32" s="455" t="s">
        <v>194</v>
      </c>
      <c r="H32" s="454" t="s">
        <v>195</v>
      </c>
      <c r="I32" s="456" t="s">
        <v>196</v>
      </c>
      <c r="J32" s="146">
        <v>15</v>
      </c>
      <c r="K32" s="146">
        <v>4</v>
      </c>
      <c r="L32" s="145">
        <v>9</v>
      </c>
      <c r="M32" s="147">
        <f t="shared" si="1"/>
        <v>28</v>
      </c>
      <c r="N32" s="146"/>
      <c r="O32" s="146"/>
      <c r="P32" s="146"/>
      <c r="Q32" s="147">
        <f t="shared" si="2"/>
        <v>0</v>
      </c>
      <c r="R32" s="146"/>
      <c r="S32" s="146"/>
      <c r="T32" s="146"/>
      <c r="U32" s="147">
        <f t="shared" si="3"/>
        <v>0</v>
      </c>
      <c r="V32" s="146"/>
      <c r="W32" s="146"/>
      <c r="X32" s="146"/>
      <c r="Y32" s="147">
        <f t="shared" si="4"/>
        <v>0</v>
      </c>
      <c r="Z32" s="146"/>
      <c r="AA32" s="146"/>
      <c r="AB32" s="146"/>
      <c r="AC32" s="147">
        <f t="shared" si="5"/>
        <v>0</v>
      </c>
      <c r="AD32" s="146"/>
      <c r="AE32" s="146"/>
      <c r="AF32" s="146"/>
      <c r="AG32" s="147">
        <f t="shared" si="6"/>
        <v>0</v>
      </c>
      <c r="AH32" s="146"/>
      <c r="AI32" s="146"/>
      <c r="AJ32" s="146"/>
      <c r="AK32" s="147">
        <f t="shared" si="7"/>
        <v>0</v>
      </c>
      <c r="AL32" s="550">
        <f t="shared" si="8"/>
        <v>28</v>
      </c>
    </row>
    <row r="33" spans="1:38" ht="156" customHeight="1">
      <c r="A33" s="35">
        <f t="shared" si="0"/>
        <v>24</v>
      </c>
      <c r="B33" s="549"/>
      <c r="C33" s="48" t="s">
        <v>184</v>
      </c>
      <c r="D33" s="183">
        <v>1986</v>
      </c>
      <c r="E33" s="183" t="s">
        <v>11</v>
      </c>
      <c r="F33" s="48" t="s">
        <v>205</v>
      </c>
      <c r="G33" s="36" t="s">
        <v>64</v>
      </c>
      <c r="H33" s="46" t="s">
        <v>143</v>
      </c>
      <c r="I33" s="131" t="s">
        <v>65</v>
      </c>
      <c r="J33" s="146">
        <v>13</v>
      </c>
      <c r="K33" s="146">
        <v>13</v>
      </c>
      <c r="L33" s="145">
        <v>2</v>
      </c>
      <c r="M33" s="147">
        <f t="shared" si="1"/>
        <v>28</v>
      </c>
      <c r="N33" s="146"/>
      <c r="O33" s="146"/>
      <c r="P33" s="146"/>
      <c r="Q33" s="147">
        <f t="shared" si="2"/>
        <v>0</v>
      </c>
      <c r="R33" s="146"/>
      <c r="S33" s="146"/>
      <c r="T33" s="146"/>
      <c r="U33" s="147">
        <f t="shared" si="3"/>
        <v>0</v>
      </c>
      <c r="V33" s="146"/>
      <c r="W33" s="146"/>
      <c r="X33" s="146"/>
      <c r="Y33" s="147">
        <f t="shared" si="4"/>
        <v>0</v>
      </c>
      <c r="Z33" s="146"/>
      <c r="AA33" s="146"/>
      <c r="AB33" s="146"/>
      <c r="AC33" s="147">
        <f t="shared" si="5"/>
        <v>0</v>
      </c>
      <c r="AD33" s="146"/>
      <c r="AE33" s="146"/>
      <c r="AF33" s="146"/>
      <c r="AG33" s="147">
        <f t="shared" si="6"/>
        <v>0</v>
      </c>
      <c r="AH33" s="146"/>
      <c r="AI33" s="146"/>
      <c r="AJ33" s="146"/>
      <c r="AK33" s="147">
        <f t="shared" si="7"/>
        <v>0</v>
      </c>
      <c r="AL33" s="550">
        <f t="shared" si="8"/>
        <v>28</v>
      </c>
    </row>
    <row r="34" spans="1:38" ht="159.75" customHeight="1">
      <c r="A34" s="35">
        <f t="shared" si="0"/>
        <v>25</v>
      </c>
      <c r="B34" s="415"/>
      <c r="C34" s="48" t="s">
        <v>265</v>
      </c>
      <c r="D34" s="183">
        <v>1979</v>
      </c>
      <c r="E34" s="183" t="s">
        <v>11</v>
      </c>
      <c r="F34" s="48" t="s">
        <v>880</v>
      </c>
      <c r="G34" s="36" t="s">
        <v>881</v>
      </c>
      <c r="H34" s="46" t="s">
        <v>138</v>
      </c>
      <c r="I34" s="131" t="s">
        <v>139</v>
      </c>
      <c r="J34" s="146"/>
      <c r="K34" s="146"/>
      <c r="L34" s="145"/>
      <c r="M34" s="147">
        <f t="shared" si="1"/>
        <v>0</v>
      </c>
      <c r="N34" s="146"/>
      <c r="O34" s="146"/>
      <c r="P34" s="146"/>
      <c r="Q34" s="147">
        <f t="shared" si="2"/>
        <v>0</v>
      </c>
      <c r="R34" s="146">
        <v>3</v>
      </c>
      <c r="S34" s="146"/>
      <c r="T34" s="146">
        <v>9</v>
      </c>
      <c r="U34" s="147">
        <f t="shared" si="3"/>
        <v>12</v>
      </c>
      <c r="V34" s="146"/>
      <c r="W34" s="146"/>
      <c r="X34" s="146"/>
      <c r="Y34" s="147">
        <f t="shared" si="4"/>
        <v>0</v>
      </c>
      <c r="Z34" s="146"/>
      <c r="AA34" s="146"/>
      <c r="AB34" s="146"/>
      <c r="AC34" s="147">
        <f t="shared" si="5"/>
        <v>0</v>
      </c>
      <c r="AD34" s="146">
        <v>3</v>
      </c>
      <c r="AE34" s="146">
        <v>6</v>
      </c>
      <c r="AF34" s="146">
        <v>2</v>
      </c>
      <c r="AG34" s="147">
        <f t="shared" si="6"/>
        <v>11</v>
      </c>
      <c r="AH34" s="146"/>
      <c r="AI34" s="146"/>
      <c r="AJ34" s="146"/>
      <c r="AK34" s="147">
        <f t="shared" si="7"/>
        <v>0</v>
      </c>
      <c r="AL34" s="550">
        <f t="shared" si="8"/>
        <v>23</v>
      </c>
    </row>
    <row r="35" spans="1:38" ht="158.25" customHeight="1">
      <c r="A35" s="35">
        <f t="shared" si="0"/>
        <v>26</v>
      </c>
      <c r="B35" s="28"/>
      <c r="C35" s="48" t="s">
        <v>788</v>
      </c>
      <c r="D35" s="183">
        <v>1954</v>
      </c>
      <c r="E35" s="183" t="s">
        <v>11</v>
      </c>
      <c r="F35" s="48" t="s">
        <v>877</v>
      </c>
      <c r="G35" s="36" t="s">
        <v>878</v>
      </c>
      <c r="H35" s="46" t="s">
        <v>879</v>
      </c>
      <c r="I35" s="131" t="s">
        <v>14</v>
      </c>
      <c r="J35" s="146"/>
      <c r="K35" s="146"/>
      <c r="L35" s="145"/>
      <c r="M35" s="147">
        <f t="shared" si="1"/>
        <v>0</v>
      </c>
      <c r="N35" s="146"/>
      <c r="O35" s="146"/>
      <c r="P35" s="146"/>
      <c r="Q35" s="147">
        <f t="shared" si="2"/>
        <v>0</v>
      </c>
      <c r="R35" s="146">
        <v>5</v>
      </c>
      <c r="S35" s="146">
        <v>5</v>
      </c>
      <c r="T35" s="146">
        <v>11</v>
      </c>
      <c r="U35" s="147">
        <f t="shared" si="3"/>
        <v>21</v>
      </c>
      <c r="V35" s="146"/>
      <c r="W35" s="146">
        <v>1</v>
      </c>
      <c r="X35" s="146">
        <v>1</v>
      </c>
      <c r="Y35" s="147">
        <f t="shared" si="4"/>
        <v>2</v>
      </c>
      <c r="Z35" s="146"/>
      <c r="AA35" s="146"/>
      <c r="AB35" s="146"/>
      <c r="AC35" s="147">
        <f t="shared" si="5"/>
        <v>0</v>
      </c>
      <c r="AD35" s="146"/>
      <c r="AE35" s="146"/>
      <c r="AF35" s="146"/>
      <c r="AG35" s="147">
        <f t="shared" si="6"/>
        <v>0</v>
      </c>
      <c r="AH35" s="146"/>
      <c r="AI35" s="146"/>
      <c r="AJ35" s="146"/>
      <c r="AK35" s="147">
        <f t="shared" si="7"/>
        <v>0</v>
      </c>
      <c r="AL35" s="550">
        <f t="shared" si="8"/>
        <v>23</v>
      </c>
    </row>
    <row r="36" spans="1:38" ht="162.75" customHeight="1">
      <c r="A36" s="35">
        <f t="shared" si="0"/>
        <v>27</v>
      </c>
      <c r="B36" s="28"/>
      <c r="C36" s="48" t="s">
        <v>301</v>
      </c>
      <c r="D36" s="183">
        <v>1970</v>
      </c>
      <c r="E36" s="183" t="s">
        <v>29</v>
      </c>
      <c r="F36" s="48" t="s">
        <v>1039</v>
      </c>
      <c r="G36" s="358" t="s">
        <v>1374</v>
      </c>
      <c r="H36" s="46" t="s">
        <v>195</v>
      </c>
      <c r="I36" s="131" t="s">
        <v>196</v>
      </c>
      <c r="J36" s="146"/>
      <c r="K36" s="146"/>
      <c r="L36" s="145"/>
      <c r="M36" s="147">
        <f t="shared" si="1"/>
        <v>0</v>
      </c>
      <c r="N36" s="146"/>
      <c r="O36" s="146"/>
      <c r="P36" s="146"/>
      <c r="Q36" s="147">
        <f t="shared" si="2"/>
        <v>0</v>
      </c>
      <c r="R36" s="146"/>
      <c r="S36" s="146"/>
      <c r="T36" s="146"/>
      <c r="U36" s="147">
        <f t="shared" si="3"/>
        <v>0</v>
      </c>
      <c r="V36" s="146"/>
      <c r="W36" s="146"/>
      <c r="X36" s="146">
        <v>4</v>
      </c>
      <c r="Y36" s="147">
        <f t="shared" si="4"/>
        <v>4</v>
      </c>
      <c r="Z36" s="146"/>
      <c r="AA36" s="146"/>
      <c r="AB36" s="146"/>
      <c r="AC36" s="147">
        <f t="shared" si="5"/>
        <v>0</v>
      </c>
      <c r="AD36" s="146"/>
      <c r="AE36" s="146">
        <v>11</v>
      </c>
      <c r="AF36" s="146">
        <v>6</v>
      </c>
      <c r="AG36" s="147">
        <f t="shared" si="6"/>
        <v>17</v>
      </c>
      <c r="AH36" s="146"/>
      <c r="AI36" s="146"/>
      <c r="AJ36" s="146"/>
      <c r="AK36" s="147">
        <f t="shared" si="7"/>
        <v>0</v>
      </c>
      <c r="AL36" s="550">
        <f t="shared" si="8"/>
        <v>21</v>
      </c>
    </row>
    <row r="37" spans="1:38" ht="164.25" customHeight="1">
      <c r="A37" s="35">
        <f t="shared" si="0"/>
        <v>28</v>
      </c>
      <c r="B37" s="28"/>
      <c r="C37" s="59" t="s">
        <v>1325</v>
      </c>
      <c r="D37" s="181">
        <v>1992</v>
      </c>
      <c r="E37" s="181" t="s">
        <v>11</v>
      </c>
      <c r="F37" s="59" t="s">
        <v>1301</v>
      </c>
      <c r="G37" s="395" t="s">
        <v>1387</v>
      </c>
      <c r="H37" s="210" t="s">
        <v>1388</v>
      </c>
      <c r="I37" s="546" t="s">
        <v>14</v>
      </c>
      <c r="J37" s="146"/>
      <c r="K37" s="146"/>
      <c r="L37" s="145"/>
      <c r="M37" s="147"/>
      <c r="N37" s="146"/>
      <c r="O37" s="146"/>
      <c r="P37" s="146"/>
      <c r="Q37" s="147"/>
      <c r="R37" s="146"/>
      <c r="S37" s="146"/>
      <c r="T37" s="146"/>
      <c r="U37" s="147"/>
      <c r="V37" s="146"/>
      <c r="W37" s="146"/>
      <c r="X37" s="146"/>
      <c r="Y37" s="147"/>
      <c r="Z37" s="146"/>
      <c r="AA37" s="146"/>
      <c r="AB37" s="146"/>
      <c r="AC37" s="147"/>
      <c r="AD37" s="146"/>
      <c r="AE37" s="146"/>
      <c r="AF37" s="146"/>
      <c r="AG37" s="147"/>
      <c r="AH37" s="146">
        <v>7</v>
      </c>
      <c r="AI37" s="146">
        <v>6</v>
      </c>
      <c r="AJ37" s="146">
        <v>8</v>
      </c>
      <c r="AK37" s="147">
        <f t="shared" si="7"/>
        <v>21</v>
      </c>
      <c r="AL37" s="550">
        <f t="shared" si="8"/>
        <v>21</v>
      </c>
    </row>
    <row r="38" spans="1:38" ht="127.5" customHeight="1">
      <c r="A38" s="35">
        <f t="shared" si="0"/>
        <v>29</v>
      </c>
      <c r="B38" s="28"/>
      <c r="C38" s="48" t="s">
        <v>1228</v>
      </c>
      <c r="D38" s="183">
        <v>1987</v>
      </c>
      <c r="E38" s="183" t="s">
        <v>29</v>
      </c>
      <c r="F38" s="48" t="s">
        <v>1246</v>
      </c>
      <c r="G38" s="37" t="s">
        <v>704</v>
      </c>
      <c r="H38" s="46" t="s">
        <v>705</v>
      </c>
      <c r="I38" s="46" t="s">
        <v>1247</v>
      </c>
      <c r="J38" s="146"/>
      <c r="K38" s="146"/>
      <c r="L38" s="145"/>
      <c r="M38" s="147"/>
      <c r="N38" s="146"/>
      <c r="O38" s="146"/>
      <c r="P38" s="146"/>
      <c r="Q38" s="147"/>
      <c r="R38" s="146"/>
      <c r="S38" s="146"/>
      <c r="T38" s="146"/>
      <c r="U38" s="147"/>
      <c r="V38" s="146"/>
      <c r="W38" s="146"/>
      <c r="X38" s="146"/>
      <c r="Y38" s="147"/>
      <c r="Z38" s="146"/>
      <c r="AA38" s="146"/>
      <c r="AB38" s="146"/>
      <c r="AC38" s="147"/>
      <c r="AD38" s="146">
        <v>9</v>
      </c>
      <c r="AE38" s="146">
        <v>2</v>
      </c>
      <c r="AF38" s="146">
        <v>8</v>
      </c>
      <c r="AG38" s="147">
        <f>AF38+AE38+AD38</f>
        <v>19</v>
      </c>
      <c r="AH38" s="146"/>
      <c r="AI38" s="146"/>
      <c r="AJ38" s="146"/>
      <c r="AK38" s="147">
        <f t="shared" si="7"/>
        <v>0</v>
      </c>
      <c r="AL38" s="550">
        <f t="shared" si="8"/>
        <v>19</v>
      </c>
    </row>
    <row r="39" spans="1:38" ht="80.25" customHeight="1">
      <c r="A39" s="35">
        <f t="shared" si="0"/>
        <v>30</v>
      </c>
      <c r="B39" s="28"/>
      <c r="C39" s="142" t="s">
        <v>45</v>
      </c>
      <c r="D39" s="33">
        <v>1980</v>
      </c>
      <c r="E39" s="589" t="s">
        <v>27</v>
      </c>
      <c r="F39" s="142" t="s">
        <v>1322</v>
      </c>
      <c r="G39" s="37" t="s">
        <v>1323</v>
      </c>
      <c r="H39" s="50" t="s">
        <v>47</v>
      </c>
      <c r="I39" s="590" t="s">
        <v>1324</v>
      </c>
      <c r="J39" s="146"/>
      <c r="K39" s="146"/>
      <c r="L39" s="145"/>
      <c r="M39" s="147"/>
      <c r="N39" s="146"/>
      <c r="O39" s="146"/>
      <c r="P39" s="146"/>
      <c r="Q39" s="147"/>
      <c r="R39" s="146"/>
      <c r="S39" s="146"/>
      <c r="T39" s="146"/>
      <c r="U39" s="147"/>
      <c r="V39" s="146"/>
      <c r="W39" s="146"/>
      <c r="X39" s="146"/>
      <c r="Y39" s="147"/>
      <c r="Z39" s="146"/>
      <c r="AA39" s="146"/>
      <c r="AB39" s="146"/>
      <c r="AC39" s="147"/>
      <c r="AD39" s="146"/>
      <c r="AE39" s="146"/>
      <c r="AF39" s="146"/>
      <c r="AG39" s="147"/>
      <c r="AH39" s="146">
        <v>14</v>
      </c>
      <c r="AI39" s="146">
        <v>3</v>
      </c>
      <c r="AJ39" s="146"/>
      <c r="AK39" s="147">
        <f t="shared" si="7"/>
        <v>17</v>
      </c>
      <c r="AL39" s="550">
        <f t="shared" si="8"/>
        <v>17</v>
      </c>
    </row>
    <row r="40" spans="1:38" ht="116.25" customHeight="1">
      <c r="A40" s="35">
        <f t="shared" si="0"/>
        <v>31</v>
      </c>
      <c r="B40" s="28"/>
      <c r="C40" s="48" t="s">
        <v>990</v>
      </c>
      <c r="D40" s="183"/>
      <c r="E40" s="183"/>
      <c r="F40" s="48" t="s">
        <v>986</v>
      </c>
      <c r="G40" s="37" t="s">
        <v>987</v>
      </c>
      <c r="H40" s="46" t="s">
        <v>490</v>
      </c>
      <c r="I40" s="131" t="s">
        <v>14</v>
      </c>
      <c r="J40" s="146"/>
      <c r="K40" s="146"/>
      <c r="L40" s="145"/>
      <c r="M40" s="147"/>
      <c r="N40" s="146"/>
      <c r="O40" s="146"/>
      <c r="P40" s="146"/>
      <c r="Q40" s="147"/>
      <c r="R40" s="146"/>
      <c r="S40" s="146"/>
      <c r="T40" s="146"/>
      <c r="U40" s="147"/>
      <c r="V40" s="146"/>
      <c r="W40" s="146"/>
      <c r="X40" s="146"/>
      <c r="Y40" s="147"/>
      <c r="Z40" s="146"/>
      <c r="AA40" s="146"/>
      <c r="AB40" s="146"/>
      <c r="AC40" s="147"/>
      <c r="AD40" s="146"/>
      <c r="AE40" s="146"/>
      <c r="AF40" s="146"/>
      <c r="AG40" s="147"/>
      <c r="AH40" s="146">
        <v>6</v>
      </c>
      <c r="AI40" s="146">
        <v>1</v>
      </c>
      <c r="AJ40" s="146">
        <v>4</v>
      </c>
      <c r="AK40" s="147">
        <f t="shared" si="7"/>
        <v>11</v>
      </c>
      <c r="AL40" s="550">
        <f t="shared" si="8"/>
        <v>11</v>
      </c>
    </row>
    <row r="41" spans="1:38" ht="111" customHeight="1">
      <c r="A41" s="35">
        <f t="shared" si="0"/>
        <v>32</v>
      </c>
      <c r="B41" s="28"/>
      <c r="C41" s="48" t="s">
        <v>985</v>
      </c>
      <c r="D41" s="183">
        <v>1990</v>
      </c>
      <c r="E41" s="183" t="s">
        <v>15</v>
      </c>
      <c r="F41" s="48" t="s">
        <v>986</v>
      </c>
      <c r="G41" s="36" t="s">
        <v>987</v>
      </c>
      <c r="H41" s="46" t="s">
        <v>490</v>
      </c>
      <c r="I41" s="46" t="s">
        <v>488</v>
      </c>
      <c r="J41" s="146"/>
      <c r="K41" s="146"/>
      <c r="L41" s="145"/>
      <c r="M41" s="147">
        <f>L41+K41+J41</f>
        <v>0</v>
      </c>
      <c r="N41" s="146"/>
      <c r="O41" s="146"/>
      <c r="P41" s="146"/>
      <c r="Q41" s="147">
        <f>P41+O41+N41</f>
        <v>0</v>
      </c>
      <c r="R41" s="146"/>
      <c r="S41" s="146"/>
      <c r="T41" s="146"/>
      <c r="U41" s="147">
        <f>T41+S41+R41</f>
        <v>0</v>
      </c>
      <c r="V41" s="146">
        <v>2</v>
      </c>
      <c r="W41" s="146">
        <v>4</v>
      </c>
      <c r="X41" s="146">
        <v>3</v>
      </c>
      <c r="Y41" s="147">
        <f>X41+W41+V41</f>
        <v>9</v>
      </c>
      <c r="Z41" s="146"/>
      <c r="AA41" s="146"/>
      <c r="AB41" s="146"/>
      <c r="AC41" s="147">
        <f>AB41+AA41+Z41</f>
        <v>0</v>
      </c>
      <c r="AD41" s="146"/>
      <c r="AE41" s="146"/>
      <c r="AF41" s="146"/>
      <c r="AG41" s="147">
        <f>AF41+AE41+AD41</f>
        <v>0</v>
      </c>
      <c r="AH41" s="146"/>
      <c r="AI41" s="146"/>
      <c r="AJ41" s="146"/>
      <c r="AK41" s="147">
        <f t="shared" si="7"/>
        <v>0</v>
      </c>
      <c r="AL41" s="550">
        <f t="shared" si="8"/>
        <v>9</v>
      </c>
    </row>
    <row r="42" spans="1:38" ht="111" customHeight="1">
      <c r="A42" s="35">
        <f t="shared" si="0"/>
        <v>33</v>
      </c>
      <c r="B42" s="28"/>
      <c r="C42" s="48" t="s">
        <v>417</v>
      </c>
      <c r="D42" s="183">
        <v>1990</v>
      </c>
      <c r="E42" s="183" t="s">
        <v>10</v>
      </c>
      <c r="F42" s="48" t="s">
        <v>1200</v>
      </c>
      <c r="G42" s="64"/>
      <c r="H42" s="32" t="s">
        <v>40</v>
      </c>
      <c r="I42" s="32" t="s">
        <v>416</v>
      </c>
      <c r="J42" s="146"/>
      <c r="K42" s="146"/>
      <c r="L42" s="145"/>
      <c r="M42" s="147">
        <f>L42+K42+J42</f>
        <v>0</v>
      </c>
      <c r="N42" s="146"/>
      <c r="O42" s="146"/>
      <c r="P42" s="146"/>
      <c r="Q42" s="147">
        <f>P42+O42+N42</f>
        <v>0</v>
      </c>
      <c r="R42" s="146"/>
      <c r="S42" s="146"/>
      <c r="T42" s="146"/>
      <c r="U42" s="147">
        <f>T42+S42+R42</f>
        <v>0</v>
      </c>
      <c r="V42" s="146"/>
      <c r="W42" s="146"/>
      <c r="X42" s="146"/>
      <c r="Y42" s="147">
        <f>X42+W42+V42</f>
        <v>0</v>
      </c>
      <c r="Z42" s="146"/>
      <c r="AA42" s="146">
        <v>4</v>
      </c>
      <c r="AB42" s="146">
        <v>5</v>
      </c>
      <c r="AC42" s="147">
        <f>AB42+AA42+Z42</f>
        <v>9</v>
      </c>
      <c r="AD42" s="146"/>
      <c r="AE42" s="146"/>
      <c r="AF42" s="146"/>
      <c r="AG42" s="147">
        <f>AF42+AE42+AD42</f>
        <v>0</v>
      </c>
      <c r="AH42" s="146"/>
      <c r="AI42" s="146"/>
      <c r="AJ42" s="146"/>
      <c r="AK42" s="147">
        <f t="shared" si="7"/>
        <v>0</v>
      </c>
      <c r="AL42" s="550">
        <f t="shared" si="8"/>
        <v>9</v>
      </c>
    </row>
    <row r="43" spans="1:38" ht="111" customHeight="1">
      <c r="A43" s="35">
        <f t="shared" si="0"/>
        <v>34</v>
      </c>
      <c r="B43" s="28"/>
      <c r="C43" s="48" t="s">
        <v>488</v>
      </c>
      <c r="D43" s="183">
        <v>1956</v>
      </c>
      <c r="E43" s="183" t="s">
        <v>11</v>
      </c>
      <c r="F43" s="48" t="s">
        <v>986</v>
      </c>
      <c r="G43" s="36" t="s">
        <v>987</v>
      </c>
      <c r="H43" s="46" t="s">
        <v>490</v>
      </c>
      <c r="I43" s="131" t="s">
        <v>14</v>
      </c>
      <c r="J43" s="146"/>
      <c r="K43" s="146"/>
      <c r="L43" s="145"/>
      <c r="M43" s="147">
        <f>L43+K43+J43</f>
        <v>0</v>
      </c>
      <c r="N43" s="146"/>
      <c r="O43" s="146"/>
      <c r="P43" s="146"/>
      <c r="Q43" s="147">
        <f>P43+O43+N43</f>
        <v>0</v>
      </c>
      <c r="R43" s="146"/>
      <c r="S43" s="146"/>
      <c r="T43" s="146"/>
      <c r="U43" s="147">
        <f>T43+S43+R43</f>
        <v>0</v>
      </c>
      <c r="V43" s="146"/>
      <c r="W43" s="146"/>
      <c r="X43" s="146"/>
      <c r="Y43" s="147">
        <f>X43+W43+V43</f>
        <v>0</v>
      </c>
      <c r="Z43" s="146"/>
      <c r="AA43" s="146">
        <v>5</v>
      </c>
      <c r="AB43" s="146">
        <v>2</v>
      </c>
      <c r="AC43" s="147">
        <f>AB43+AA43+Z43</f>
        <v>7</v>
      </c>
      <c r="AD43" s="146"/>
      <c r="AE43" s="146"/>
      <c r="AF43" s="146"/>
      <c r="AG43" s="147">
        <f>AF43+AE43+AD43</f>
        <v>0</v>
      </c>
      <c r="AH43" s="146"/>
      <c r="AI43" s="146"/>
      <c r="AJ43" s="146"/>
      <c r="AK43" s="147">
        <f t="shared" si="7"/>
        <v>0</v>
      </c>
      <c r="AL43" s="550">
        <f t="shared" si="8"/>
        <v>7</v>
      </c>
    </row>
    <row r="44" spans="1:38" ht="147" customHeight="1">
      <c r="A44" s="35">
        <f t="shared" si="0"/>
        <v>35</v>
      </c>
      <c r="B44" s="28"/>
      <c r="C44" s="827" t="s">
        <v>757</v>
      </c>
      <c r="D44" s="828">
        <v>1987</v>
      </c>
      <c r="E44" s="828" t="s">
        <v>10</v>
      </c>
      <c r="F44" s="828" t="s">
        <v>758</v>
      </c>
      <c r="G44" s="829" t="s">
        <v>1373</v>
      </c>
      <c r="H44" s="517" t="s">
        <v>744</v>
      </c>
      <c r="I44" s="807" t="s">
        <v>745</v>
      </c>
      <c r="J44" s="146"/>
      <c r="K44" s="146"/>
      <c r="L44" s="145"/>
      <c r="M44" s="147"/>
      <c r="N44" s="146"/>
      <c r="O44" s="146"/>
      <c r="P44" s="146"/>
      <c r="Q44" s="147"/>
      <c r="R44" s="146"/>
      <c r="S44" s="146"/>
      <c r="T44" s="146"/>
      <c r="U44" s="147"/>
      <c r="V44" s="146"/>
      <c r="W44" s="146"/>
      <c r="X44" s="146"/>
      <c r="Y44" s="147"/>
      <c r="Z44" s="146"/>
      <c r="AA44" s="146"/>
      <c r="AB44" s="146"/>
      <c r="AC44" s="147"/>
      <c r="AD44" s="146"/>
      <c r="AE44" s="146"/>
      <c r="AF44" s="146"/>
      <c r="AG44" s="147"/>
      <c r="AH44" s="146">
        <v>1</v>
      </c>
      <c r="AI44" s="146">
        <v>5</v>
      </c>
      <c r="AJ44" s="146">
        <v>1</v>
      </c>
      <c r="AK44" s="147">
        <f t="shared" si="7"/>
        <v>7</v>
      </c>
      <c r="AL44" s="550">
        <f t="shared" si="8"/>
        <v>7</v>
      </c>
    </row>
    <row r="45" spans="1:38" ht="96.75" customHeight="1">
      <c r="A45" s="35">
        <f t="shared" si="0"/>
        <v>36</v>
      </c>
      <c r="B45" s="28"/>
      <c r="C45" s="545" t="s">
        <v>1258</v>
      </c>
      <c r="D45" s="54">
        <v>1994</v>
      </c>
      <c r="E45" s="620" t="s">
        <v>27</v>
      </c>
      <c r="F45" s="545" t="s">
        <v>1303</v>
      </c>
      <c r="G45" s="36" t="s">
        <v>1372</v>
      </c>
      <c r="H45" s="63" t="s">
        <v>74</v>
      </c>
      <c r="I45" s="546" t="s">
        <v>1320</v>
      </c>
      <c r="J45" s="146"/>
      <c r="K45" s="146"/>
      <c r="L45" s="145"/>
      <c r="M45" s="147"/>
      <c r="N45" s="146"/>
      <c r="O45" s="146"/>
      <c r="P45" s="146"/>
      <c r="Q45" s="147"/>
      <c r="R45" s="146"/>
      <c r="S45" s="146"/>
      <c r="T45" s="146"/>
      <c r="U45" s="147"/>
      <c r="V45" s="146"/>
      <c r="W45" s="146"/>
      <c r="X45" s="146"/>
      <c r="Y45" s="147"/>
      <c r="Z45" s="146"/>
      <c r="AA45" s="146"/>
      <c r="AB45" s="146"/>
      <c r="AC45" s="147"/>
      <c r="AD45" s="146"/>
      <c r="AE45" s="146"/>
      <c r="AF45" s="146"/>
      <c r="AG45" s="147"/>
      <c r="AH45" s="146">
        <v>3</v>
      </c>
      <c r="AI45" s="146">
        <v>2</v>
      </c>
      <c r="AJ45" s="146"/>
      <c r="AK45" s="147">
        <f t="shared" si="7"/>
        <v>5</v>
      </c>
      <c r="AL45" s="550">
        <f t="shared" si="8"/>
        <v>5</v>
      </c>
    </row>
    <row r="46" spans="1:38" ht="96.75" customHeight="1">
      <c r="A46" s="35">
        <f t="shared" si="0"/>
        <v>37</v>
      </c>
      <c r="B46" s="28"/>
      <c r="C46" s="453" t="s">
        <v>964</v>
      </c>
      <c r="D46" s="462">
        <v>1967</v>
      </c>
      <c r="E46" s="462" t="s">
        <v>935</v>
      </c>
      <c r="F46" s="453" t="s">
        <v>980</v>
      </c>
      <c r="G46" s="418" t="s">
        <v>981</v>
      </c>
      <c r="H46" s="464" t="s">
        <v>30</v>
      </c>
      <c r="I46" s="464" t="s">
        <v>966</v>
      </c>
      <c r="J46" s="146"/>
      <c r="K46" s="146"/>
      <c r="L46" s="145"/>
      <c r="M46" s="147">
        <f>L46+K46+J46</f>
        <v>0</v>
      </c>
      <c r="N46" s="146"/>
      <c r="O46" s="146"/>
      <c r="P46" s="146"/>
      <c r="Q46" s="147">
        <f>P46+O46+N46</f>
        <v>0</v>
      </c>
      <c r="R46" s="146"/>
      <c r="S46" s="146"/>
      <c r="T46" s="146"/>
      <c r="U46" s="147">
        <f>T46+S46+R46</f>
        <v>0</v>
      </c>
      <c r="V46" s="146"/>
      <c r="W46" s="146"/>
      <c r="X46" s="146"/>
      <c r="Y46" s="147">
        <f>X46+W46+V46</f>
        <v>0</v>
      </c>
      <c r="Z46" s="146">
        <v>2</v>
      </c>
      <c r="AA46" s="146">
        <v>3</v>
      </c>
      <c r="AB46" s="146"/>
      <c r="AC46" s="147">
        <f>AB46+AA46+Z46</f>
        <v>5</v>
      </c>
      <c r="AD46" s="146"/>
      <c r="AE46" s="146"/>
      <c r="AF46" s="146"/>
      <c r="AG46" s="147">
        <f>AF46+AE46+AD46</f>
        <v>0</v>
      </c>
      <c r="AH46" s="146"/>
      <c r="AI46" s="146"/>
      <c r="AJ46" s="146"/>
      <c r="AK46" s="147">
        <f t="shared" si="7"/>
        <v>0</v>
      </c>
      <c r="AL46" s="550">
        <f t="shared" si="8"/>
        <v>5</v>
      </c>
    </row>
    <row r="47" spans="1:38" ht="95.25" customHeight="1">
      <c r="A47" s="35">
        <f t="shared" si="0"/>
        <v>38</v>
      </c>
      <c r="B47" s="28"/>
      <c r="C47" s="48" t="s">
        <v>238</v>
      </c>
      <c r="D47" s="183">
        <v>1988</v>
      </c>
      <c r="E47" s="183" t="s">
        <v>11</v>
      </c>
      <c r="F47" s="48" t="s">
        <v>124</v>
      </c>
      <c r="G47" s="36" t="s">
        <v>984</v>
      </c>
      <c r="H47" s="46" t="s">
        <v>36</v>
      </c>
      <c r="I47" s="46" t="s">
        <v>153</v>
      </c>
      <c r="J47" s="146"/>
      <c r="K47" s="146"/>
      <c r="L47" s="145"/>
      <c r="M47" s="147">
        <f>L47+K47+J47</f>
        <v>0</v>
      </c>
      <c r="N47" s="146"/>
      <c r="O47" s="146"/>
      <c r="P47" s="146"/>
      <c r="Q47" s="147">
        <f>P47+O47+N47</f>
        <v>0</v>
      </c>
      <c r="R47" s="146"/>
      <c r="S47" s="146"/>
      <c r="T47" s="146"/>
      <c r="U47" s="147">
        <f>T47+S47+R47</f>
        <v>0</v>
      </c>
      <c r="V47" s="146">
        <v>3</v>
      </c>
      <c r="W47" s="146">
        <v>2</v>
      </c>
      <c r="X47" s="146"/>
      <c r="Y47" s="147">
        <f>X47+W47+V47</f>
        <v>5</v>
      </c>
      <c r="Z47" s="146"/>
      <c r="AA47" s="146"/>
      <c r="AB47" s="146"/>
      <c r="AC47" s="147">
        <f>AB47+AA47+Z47</f>
        <v>0</v>
      </c>
      <c r="AD47" s="146"/>
      <c r="AE47" s="146"/>
      <c r="AF47" s="146"/>
      <c r="AG47" s="147">
        <f>AF47+AE47+AD47</f>
        <v>0</v>
      </c>
      <c r="AH47" s="146"/>
      <c r="AI47" s="146"/>
      <c r="AJ47" s="146"/>
      <c r="AK47" s="147">
        <f t="shared" si="7"/>
        <v>0</v>
      </c>
      <c r="AL47" s="550">
        <f t="shared" si="8"/>
        <v>5</v>
      </c>
    </row>
    <row r="48" spans="1:38" ht="84" customHeight="1">
      <c r="A48" s="35">
        <f t="shared" si="0"/>
        <v>39</v>
      </c>
      <c r="B48" s="28"/>
      <c r="C48" s="831" t="s">
        <v>1338</v>
      </c>
      <c r="D48" s="832">
        <v>1985</v>
      </c>
      <c r="E48" s="832" t="s">
        <v>27</v>
      </c>
      <c r="F48" s="833" t="s">
        <v>1302</v>
      </c>
      <c r="G48" s="835" t="s">
        <v>1339</v>
      </c>
      <c r="H48" s="834" t="s">
        <v>1389</v>
      </c>
      <c r="I48" s="834" t="s">
        <v>153</v>
      </c>
      <c r="J48" s="146"/>
      <c r="K48" s="146"/>
      <c r="L48" s="145"/>
      <c r="M48" s="147"/>
      <c r="N48" s="146"/>
      <c r="O48" s="146"/>
      <c r="P48" s="146"/>
      <c r="Q48" s="147"/>
      <c r="R48" s="146"/>
      <c r="S48" s="146"/>
      <c r="T48" s="146"/>
      <c r="U48" s="147"/>
      <c r="V48" s="146"/>
      <c r="W48" s="146"/>
      <c r="X48" s="146"/>
      <c r="Y48" s="147"/>
      <c r="Z48" s="146"/>
      <c r="AA48" s="146"/>
      <c r="AB48" s="146"/>
      <c r="AC48" s="147"/>
      <c r="AD48" s="146"/>
      <c r="AE48" s="146"/>
      <c r="AF48" s="146"/>
      <c r="AG48" s="147"/>
      <c r="AH48" s="146">
        <v>4</v>
      </c>
      <c r="AI48" s="146"/>
      <c r="AJ48" s="146"/>
      <c r="AK48" s="147">
        <f t="shared" si="7"/>
        <v>4</v>
      </c>
      <c r="AL48" s="550">
        <f t="shared" si="8"/>
        <v>4</v>
      </c>
    </row>
    <row r="49" spans="1:37">
      <c r="A49" s="75"/>
      <c r="B49" s="89"/>
      <c r="C49" s="117"/>
      <c r="D49" s="75"/>
      <c r="E49" s="118"/>
      <c r="F49" s="93"/>
      <c r="G49" s="119"/>
      <c r="H49" s="93"/>
      <c r="I49" s="120"/>
      <c r="J49" s="78"/>
      <c r="K49" s="61"/>
      <c r="L49" s="61"/>
      <c r="M49" s="61"/>
      <c r="N49" s="78"/>
      <c r="O49" s="61"/>
      <c r="P49" s="61"/>
      <c r="Q49" s="61"/>
      <c r="R49" s="78"/>
      <c r="S49" s="61"/>
      <c r="T49" s="61"/>
      <c r="U49" s="61"/>
      <c r="V49" s="78"/>
      <c r="W49" s="61"/>
      <c r="X49" s="61"/>
      <c r="Y49" s="61"/>
      <c r="Z49" s="78"/>
      <c r="AA49" s="61"/>
      <c r="AB49" s="61"/>
      <c r="AC49" s="61"/>
      <c r="AD49" s="78"/>
      <c r="AE49" s="61"/>
      <c r="AF49" s="61"/>
      <c r="AG49" s="61"/>
      <c r="AH49" s="78"/>
      <c r="AI49" s="61"/>
      <c r="AJ49" s="61"/>
      <c r="AK49" s="61"/>
    </row>
    <row r="50" spans="1:37">
      <c r="A50" s="20"/>
      <c r="B50" s="90"/>
      <c r="C50" s="20"/>
      <c r="D50" s="15" t="s">
        <v>39</v>
      </c>
      <c r="E50" s="29"/>
      <c r="F50" s="8"/>
      <c r="G50" s="91"/>
      <c r="H50" s="8"/>
      <c r="I50" s="15" t="s">
        <v>336</v>
      </c>
      <c r="J50" s="3"/>
      <c r="K50" s="20"/>
      <c r="L50" s="20"/>
      <c r="M50" s="20"/>
      <c r="N50" s="3"/>
      <c r="O50" s="20"/>
      <c r="P50" s="20"/>
      <c r="Q50" s="20"/>
      <c r="R50" s="3"/>
      <c r="S50" s="20"/>
      <c r="T50" s="20"/>
      <c r="U50" s="20"/>
      <c r="V50" s="3"/>
      <c r="W50" s="20"/>
      <c r="X50" s="20"/>
      <c r="Y50" s="20"/>
      <c r="Z50" s="3"/>
      <c r="AA50" s="20"/>
      <c r="AB50" s="20"/>
      <c r="AC50" s="20"/>
      <c r="AD50" s="3"/>
      <c r="AE50" s="20"/>
      <c r="AF50" s="20"/>
      <c r="AG50" s="20"/>
      <c r="AH50" s="3"/>
      <c r="AI50" s="20"/>
      <c r="AJ50" s="20"/>
      <c r="AK50" s="20"/>
    </row>
    <row r="51" spans="1:37">
      <c r="A51" s="20"/>
      <c r="B51" s="90"/>
      <c r="C51" s="20"/>
      <c r="D51" s="8"/>
      <c r="E51" s="8"/>
      <c r="F51" s="8"/>
      <c r="G51" s="91"/>
      <c r="H51" s="8"/>
      <c r="I51" s="22"/>
      <c r="J51" s="3"/>
      <c r="K51" s="20"/>
      <c r="L51" s="20"/>
      <c r="M51" s="20"/>
      <c r="N51" s="3"/>
      <c r="O51" s="20"/>
      <c r="P51" s="20"/>
      <c r="Q51" s="20"/>
      <c r="R51" s="3"/>
      <c r="S51" s="20"/>
      <c r="T51" s="20"/>
      <c r="U51" s="20"/>
      <c r="V51" s="3"/>
      <c r="W51" s="20"/>
      <c r="X51" s="20"/>
      <c r="Y51" s="20"/>
      <c r="Z51" s="3"/>
      <c r="AA51" s="20"/>
      <c r="AB51" s="20"/>
      <c r="AC51" s="20"/>
      <c r="AD51" s="3"/>
      <c r="AE51" s="20"/>
      <c r="AF51" s="20"/>
      <c r="AG51" s="20"/>
      <c r="AH51" s="3"/>
      <c r="AI51" s="20"/>
      <c r="AJ51" s="20"/>
      <c r="AK51" s="20"/>
    </row>
    <row r="52" spans="1:37">
      <c r="A52" s="20"/>
      <c r="B52" s="90"/>
      <c r="C52" s="20"/>
      <c r="D52" s="15" t="s">
        <v>2</v>
      </c>
      <c r="E52" s="29"/>
      <c r="F52" s="8"/>
      <c r="G52" s="91"/>
      <c r="H52" s="8"/>
      <c r="I52" s="15" t="s">
        <v>337</v>
      </c>
      <c r="J52" s="3"/>
      <c r="K52" s="20"/>
      <c r="L52" s="20"/>
      <c r="M52" s="20"/>
      <c r="N52" s="3"/>
      <c r="O52" s="20"/>
      <c r="P52" s="20"/>
      <c r="Q52" s="20"/>
      <c r="R52" s="3"/>
      <c r="S52" s="20"/>
      <c r="T52" s="20"/>
      <c r="U52" s="20"/>
      <c r="V52" s="3"/>
      <c r="W52" s="20"/>
      <c r="X52" s="20"/>
      <c r="Y52" s="20"/>
      <c r="Z52" s="3"/>
      <c r="AA52" s="20"/>
      <c r="AB52" s="20"/>
      <c r="AC52" s="20"/>
      <c r="AD52" s="3"/>
      <c r="AE52" s="20"/>
      <c r="AF52" s="20"/>
      <c r="AG52" s="20"/>
      <c r="AH52" s="3"/>
      <c r="AI52" s="20"/>
      <c r="AJ52" s="20"/>
      <c r="AK52" s="20"/>
    </row>
  </sheetData>
  <mergeCells count="30">
    <mergeCell ref="J7:L8"/>
    <mergeCell ref="V7:X8"/>
    <mergeCell ref="Y7:Y9"/>
    <mergeCell ref="R7:T8"/>
    <mergeCell ref="U7:U9"/>
    <mergeCell ref="N7:P8"/>
    <mergeCell ref="Q7:Q9"/>
    <mergeCell ref="F7:F9"/>
    <mergeCell ref="A1:M1"/>
    <mergeCell ref="A2:M2"/>
    <mergeCell ref="A3:M3"/>
    <mergeCell ref="A4:M4"/>
    <mergeCell ref="A5:M5"/>
    <mergeCell ref="A6:M6"/>
    <mergeCell ref="M7:M9"/>
    <mergeCell ref="A7:A9"/>
    <mergeCell ref="B7:B9"/>
    <mergeCell ref="C7:C9"/>
    <mergeCell ref="D7:D9"/>
    <mergeCell ref="E7:E9"/>
    <mergeCell ref="G7:G9"/>
    <mergeCell ref="H7:H9"/>
    <mergeCell ref="I7:I9"/>
    <mergeCell ref="AH7:AJ8"/>
    <mergeCell ref="AK7:AK9"/>
    <mergeCell ref="AL7:AL9"/>
    <mergeCell ref="Z7:AB8"/>
    <mergeCell ref="AC7:AC9"/>
    <mergeCell ref="AD7:AF8"/>
    <mergeCell ref="AG7:AG9"/>
  </mergeCells>
  <pageMargins left="0.7" right="0.7" top="0.75" bottom="0.75" header="0.3" footer="0.3"/>
  <pageSetup paperSize="9" scale="15" fitToHeight="0" orientation="landscape" r:id="rId1"/>
  <rowBreaks count="1" manualBreakCount="1">
    <brk id="26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52"/>
  <sheetViews>
    <sheetView topLeftCell="A22" zoomScale="20" zoomScaleNormal="20" zoomScaleSheetLayoutView="22" workbookViewId="0">
      <selection activeCell="F48" sqref="F48"/>
    </sheetView>
  </sheetViews>
  <sheetFormatPr defaultRowHeight="30"/>
  <cols>
    <col min="1" max="1" width="16" style="1" customWidth="1"/>
    <col min="2" max="2" width="13.140625" style="17" customWidth="1"/>
    <col min="3" max="3" width="75.140625" style="2" customWidth="1"/>
    <col min="4" max="4" width="23.5703125" style="88" customWidth="1"/>
    <col min="5" max="5" width="26" style="88" customWidth="1"/>
    <col min="6" max="6" width="69.85546875" style="1" customWidth="1"/>
    <col min="7" max="7" width="54.85546875" style="17" customWidth="1"/>
    <col min="8" max="8" width="59.42578125" style="1" customWidth="1"/>
    <col min="9" max="9" width="49.85546875" style="1" customWidth="1"/>
    <col min="10" max="10" width="27" style="106" customWidth="1"/>
    <col min="11" max="11" width="27.5703125" style="106" customWidth="1"/>
    <col min="12" max="12" width="20.5703125" style="106" customWidth="1"/>
    <col min="13" max="13" width="32.7109375" style="106" customWidth="1"/>
    <col min="14" max="14" width="20.7109375" style="112" customWidth="1"/>
    <col min="15" max="15" width="23.28515625" style="112" customWidth="1"/>
    <col min="16" max="16" width="22.28515625" style="112" customWidth="1"/>
    <col min="17" max="17" width="34" style="113" customWidth="1"/>
    <col min="18" max="19" width="24.42578125" style="112" customWidth="1"/>
    <col min="20" max="20" width="27.7109375" style="112" customWidth="1"/>
    <col min="21" max="21" width="32.5703125" style="113" customWidth="1"/>
    <col min="22" max="22" width="23.7109375" style="112" customWidth="1"/>
    <col min="23" max="23" width="22.85546875" style="112" customWidth="1"/>
    <col min="24" max="24" width="18.42578125" style="112" customWidth="1"/>
    <col min="25" max="25" width="29.42578125" style="113" customWidth="1"/>
    <col min="26" max="26" width="19.85546875" style="112" customWidth="1"/>
    <col min="27" max="27" width="20.5703125" style="112" customWidth="1"/>
    <col min="28" max="28" width="16.42578125" style="112" customWidth="1"/>
    <col min="29" max="29" width="34" style="113" customWidth="1"/>
    <col min="30" max="30" width="21.5703125" style="112" customWidth="1"/>
    <col min="31" max="32" width="23.85546875" style="112" customWidth="1"/>
    <col min="33" max="33" width="32.7109375" style="113" customWidth="1"/>
    <col min="34" max="34" width="23.85546875" style="112" customWidth="1"/>
    <col min="35" max="35" width="20.42578125" style="112" customWidth="1"/>
    <col min="36" max="36" width="20.7109375" style="112" customWidth="1"/>
    <col min="37" max="37" width="26.85546875" style="113" customWidth="1"/>
    <col min="38" max="38" width="23.42578125" customWidth="1"/>
  </cols>
  <sheetData>
    <row r="1" spans="1:38" s="265" customFormat="1" ht="201.75" customHeight="1">
      <c r="A1" s="644" t="s">
        <v>16</v>
      </c>
      <c r="B1" s="644"/>
      <c r="C1" s="644"/>
      <c r="D1" s="644"/>
      <c r="E1" s="644"/>
      <c r="F1" s="644"/>
      <c r="G1" s="644"/>
      <c r="H1" s="644"/>
      <c r="I1" s="644"/>
      <c r="J1" s="645"/>
      <c r="K1" s="645"/>
      <c r="L1" s="646"/>
      <c r="M1" s="646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</row>
    <row r="2" spans="1:38" s="234" customFormat="1" ht="82.5" customHeight="1" thickBot="1">
      <c r="A2" s="749" t="s">
        <v>449</v>
      </c>
      <c r="B2" s="749"/>
      <c r="C2" s="749"/>
      <c r="D2" s="749"/>
      <c r="E2" s="749"/>
      <c r="F2" s="749"/>
      <c r="G2" s="749"/>
      <c r="H2" s="749"/>
      <c r="I2" s="749"/>
      <c r="J2" s="750"/>
      <c r="K2" s="750"/>
      <c r="L2" s="751"/>
      <c r="M2" s="751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1:38" ht="201.75" hidden="1" customHeight="1" thickBot="1">
      <c r="A3" s="698" t="s">
        <v>5</v>
      </c>
      <c r="B3" s="698"/>
      <c r="C3" s="698"/>
      <c r="D3" s="698"/>
      <c r="E3" s="698"/>
      <c r="F3" s="698"/>
      <c r="G3" s="698"/>
      <c r="H3" s="698"/>
      <c r="I3" s="698"/>
      <c r="J3" s="699"/>
      <c r="K3" s="699"/>
      <c r="L3" s="660"/>
      <c r="M3" s="660"/>
    </row>
    <row r="4" spans="1:38" ht="171" customHeight="1">
      <c r="A4" s="738" t="s">
        <v>23</v>
      </c>
      <c r="B4" s="704" t="s">
        <v>4</v>
      </c>
      <c r="C4" s="704" t="s">
        <v>1</v>
      </c>
      <c r="D4" s="733" t="s">
        <v>9</v>
      </c>
      <c r="E4" s="733" t="s">
        <v>7</v>
      </c>
      <c r="F4" s="704" t="s">
        <v>3</v>
      </c>
      <c r="G4" s="752" t="s">
        <v>61</v>
      </c>
      <c r="H4" s="718" t="s">
        <v>0</v>
      </c>
      <c r="I4" s="713" t="s">
        <v>8</v>
      </c>
      <c r="J4" s="641" t="s">
        <v>1148</v>
      </c>
      <c r="K4" s="642"/>
      <c r="L4" s="643"/>
      <c r="M4" s="745" t="s">
        <v>456</v>
      </c>
      <c r="N4" s="641" t="s">
        <v>1149</v>
      </c>
      <c r="O4" s="642"/>
      <c r="P4" s="643"/>
      <c r="Q4" s="745" t="s">
        <v>533</v>
      </c>
      <c r="R4" s="641" t="s">
        <v>1150</v>
      </c>
      <c r="S4" s="642"/>
      <c r="T4" s="643"/>
      <c r="U4" s="745" t="s">
        <v>800</v>
      </c>
      <c r="V4" s="641" t="s">
        <v>1151</v>
      </c>
      <c r="W4" s="642"/>
      <c r="X4" s="643"/>
      <c r="Y4" s="745" t="s">
        <v>1075</v>
      </c>
      <c r="Z4" s="641" t="s">
        <v>1152</v>
      </c>
      <c r="AA4" s="642"/>
      <c r="AB4" s="643"/>
      <c r="AC4" s="745" t="s">
        <v>1092</v>
      </c>
      <c r="AD4" s="641" t="s">
        <v>1153</v>
      </c>
      <c r="AE4" s="642"/>
      <c r="AF4" s="643"/>
      <c r="AG4" s="745" t="s">
        <v>1086</v>
      </c>
      <c r="AH4" s="641" t="s">
        <v>1154</v>
      </c>
      <c r="AI4" s="642"/>
      <c r="AJ4" s="643"/>
      <c r="AK4" s="741" t="s">
        <v>1093</v>
      </c>
      <c r="AL4" s="747" t="s">
        <v>1155</v>
      </c>
    </row>
    <row r="5" spans="1:38" ht="3.75" customHeight="1">
      <c r="A5" s="739"/>
      <c r="B5" s="736"/>
      <c r="C5" s="736"/>
      <c r="D5" s="734"/>
      <c r="E5" s="734"/>
      <c r="F5" s="736"/>
      <c r="G5" s="753"/>
      <c r="H5" s="731"/>
      <c r="I5" s="732"/>
      <c r="J5" s="724"/>
      <c r="K5" s="725"/>
      <c r="L5" s="726"/>
      <c r="M5" s="746"/>
      <c r="N5" s="724"/>
      <c r="O5" s="725"/>
      <c r="P5" s="726"/>
      <c r="Q5" s="746"/>
      <c r="R5" s="724"/>
      <c r="S5" s="725"/>
      <c r="T5" s="726"/>
      <c r="U5" s="746"/>
      <c r="V5" s="724"/>
      <c r="W5" s="725"/>
      <c r="X5" s="726"/>
      <c r="Y5" s="746"/>
      <c r="Z5" s="724"/>
      <c r="AA5" s="725"/>
      <c r="AB5" s="726"/>
      <c r="AC5" s="746"/>
      <c r="AD5" s="724"/>
      <c r="AE5" s="725"/>
      <c r="AF5" s="726"/>
      <c r="AG5" s="746"/>
      <c r="AH5" s="724"/>
      <c r="AI5" s="725"/>
      <c r="AJ5" s="726"/>
      <c r="AK5" s="742"/>
      <c r="AL5" s="747"/>
    </row>
    <row r="6" spans="1:38" ht="111" customHeight="1" thickBot="1">
      <c r="A6" s="740"/>
      <c r="B6" s="737"/>
      <c r="C6" s="737"/>
      <c r="D6" s="735"/>
      <c r="E6" s="735"/>
      <c r="F6" s="737"/>
      <c r="G6" s="753"/>
      <c r="H6" s="719"/>
      <c r="I6" s="714"/>
      <c r="J6" s="108" t="s">
        <v>453</v>
      </c>
      <c r="K6" s="114" t="s">
        <v>454</v>
      </c>
      <c r="L6" s="115" t="s">
        <v>458</v>
      </c>
      <c r="M6" s="746"/>
      <c r="N6" s="108" t="s">
        <v>530</v>
      </c>
      <c r="O6" s="114" t="s">
        <v>531</v>
      </c>
      <c r="P6" s="115" t="s">
        <v>532</v>
      </c>
      <c r="Q6" s="746"/>
      <c r="R6" s="108" t="s">
        <v>783</v>
      </c>
      <c r="S6" s="108" t="s">
        <v>784</v>
      </c>
      <c r="T6" s="108" t="s">
        <v>785</v>
      </c>
      <c r="U6" s="746"/>
      <c r="V6" s="108" t="s">
        <v>923</v>
      </c>
      <c r="W6" s="108" t="s">
        <v>924</v>
      </c>
      <c r="X6" s="108" t="s">
        <v>925</v>
      </c>
      <c r="Y6" s="746"/>
      <c r="Z6" s="108" t="s">
        <v>1082</v>
      </c>
      <c r="AA6" s="108" t="s">
        <v>1083</v>
      </c>
      <c r="AB6" s="108" t="s">
        <v>1084</v>
      </c>
      <c r="AC6" s="746"/>
      <c r="AD6" s="108"/>
      <c r="AE6" s="108"/>
      <c r="AF6" s="108"/>
      <c r="AG6" s="746"/>
      <c r="AH6" s="108"/>
      <c r="AI6" s="108"/>
      <c r="AJ6" s="108"/>
      <c r="AK6" s="742"/>
      <c r="AL6" s="748"/>
    </row>
    <row r="7" spans="1:38" ht="201.75" customHeight="1">
      <c r="A7" s="235">
        <v>1</v>
      </c>
      <c r="B7" s="158">
        <v>113</v>
      </c>
      <c r="C7" s="230" t="s">
        <v>85</v>
      </c>
      <c r="D7" s="227">
        <v>1991</v>
      </c>
      <c r="E7" s="227" t="s">
        <v>11</v>
      </c>
      <c r="F7" s="230" t="s">
        <v>221</v>
      </c>
      <c r="G7" s="272" t="s">
        <v>222</v>
      </c>
      <c r="H7" s="161" t="s">
        <v>70</v>
      </c>
      <c r="I7" s="436" t="s">
        <v>71</v>
      </c>
      <c r="J7" s="437">
        <v>11</v>
      </c>
      <c r="K7" s="438">
        <v>6</v>
      </c>
      <c r="L7" s="438">
        <v>15</v>
      </c>
      <c r="M7" s="439">
        <f t="shared" ref="M7:M47" si="0">L7+K7+J7</f>
        <v>32</v>
      </c>
      <c r="N7" s="440">
        <v>3</v>
      </c>
      <c r="O7" s="440">
        <v>3</v>
      </c>
      <c r="P7" s="440">
        <v>12</v>
      </c>
      <c r="Q7" s="441">
        <f t="shared" ref="Q7:Q22" si="1">N7+O7+P7</f>
        <v>18</v>
      </c>
      <c r="R7" s="440">
        <v>7</v>
      </c>
      <c r="S7" s="440">
        <v>6</v>
      </c>
      <c r="T7" s="440">
        <v>4</v>
      </c>
      <c r="U7" s="441">
        <f t="shared" ref="U7:U22" si="2">R7+S7+T7</f>
        <v>17</v>
      </c>
      <c r="V7" s="440">
        <v>11</v>
      </c>
      <c r="W7" s="440">
        <v>7</v>
      </c>
      <c r="X7" s="440">
        <v>10</v>
      </c>
      <c r="Y7" s="441">
        <f t="shared" ref="Y7:Y22" si="3">V7+W7+X7</f>
        <v>28</v>
      </c>
      <c r="Z7" s="440">
        <v>6</v>
      </c>
      <c r="AA7" s="440">
        <v>6</v>
      </c>
      <c r="AB7" s="440">
        <v>6</v>
      </c>
      <c r="AC7" s="441">
        <f t="shared" ref="AC7:AC47" si="4">Z7+AA7+AB7</f>
        <v>18</v>
      </c>
      <c r="AD7" s="440">
        <v>11</v>
      </c>
      <c r="AE7" s="440">
        <v>13</v>
      </c>
      <c r="AF7" s="440">
        <v>6</v>
      </c>
      <c r="AG7" s="441">
        <f t="shared" ref="AG7:AG47" si="5">AD7+AE7+AF7</f>
        <v>30</v>
      </c>
      <c r="AH7" s="440">
        <v>9</v>
      </c>
      <c r="AI7" s="440">
        <v>4</v>
      </c>
      <c r="AJ7" s="440"/>
      <c r="AK7" s="441">
        <f t="shared" ref="AK7:AK48" si="6">AH7+AI7+AJ7</f>
        <v>13</v>
      </c>
      <c r="AL7" s="442">
        <f t="shared" ref="AL7:AL48" si="7">AK7+AG7+AC7+Y7+U7+Q7+M7</f>
        <v>156</v>
      </c>
    </row>
    <row r="8" spans="1:38" ht="201.75" customHeight="1">
      <c r="A8" s="236">
        <f t="shared" ref="A8:A16" si="8">A7+1</f>
        <v>2</v>
      </c>
      <c r="B8" s="95">
        <v>1</v>
      </c>
      <c r="C8" s="225" t="s">
        <v>181</v>
      </c>
      <c r="D8" s="47">
        <v>1985</v>
      </c>
      <c r="E8" s="47" t="s">
        <v>11</v>
      </c>
      <c r="F8" s="225" t="s">
        <v>256</v>
      </c>
      <c r="G8" s="37" t="s">
        <v>466</v>
      </c>
      <c r="H8" s="49" t="s">
        <v>115</v>
      </c>
      <c r="I8" s="429" t="s">
        <v>57</v>
      </c>
      <c r="J8" s="237">
        <v>4</v>
      </c>
      <c r="K8" s="238">
        <v>15</v>
      </c>
      <c r="L8" s="238">
        <v>11</v>
      </c>
      <c r="M8" s="239">
        <f t="shared" si="0"/>
        <v>30</v>
      </c>
      <c r="N8" s="240">
        <v>16</v>
      </c>
      <c r="O8" s="240">
        <v>16</v>
      </c>
      <c r="P8" s="240">
        <v>10</v>
      </c>
      <c r="Q8" s="241">
        <f t="shared" si="1"/>
        <v>42</v>
      </c>
      <c r="R8" s="240"/>
      <c r="S8" s="240"/>
      <c r="T8" s="240"/>
      <c r="U8" s="241">
        <f t="shared" si="2"/>
        <v>0</v>
      </c>
      <c r="V8" s="240"/>
      <c r="W8" s="240"/>
      <c r="X8" s="240"/>
      <c r="Y8" s="241">
        <f t="shared" si="3"/>
        <v>0</v>
      </c>
      <c r="Z8" s="240"/>
      <c r="AA8" s="240"/>
      <c r="AB8" s="240"/>
      <c r="AC8" s="241">
        <f t="shared" si="4"/>
        <v>0</v>
      </c>
      <c r="AD8" s="240">
        <v>5</v>
      </c>
      <c r="AE8" s="240">
        <v>16</v>
      </c>
      <c r="AF8" s="240">
        <v>12</v>
      </c>
      <c r="AG8" s="241">
        <f t="shared" si="5"/>
        <v>33</v>
      </c>
      <c r="AH8" s="240">
        <v>11</v>
      </c>
      <c r="AI8" s="240">
        <v>14</v>
      </c>
      <c r="AJ8" s="240">
        <v>13</v>
      </c>
      <c r="AK8" s="241">
        <f t="shared" si="6"/>
        <v>38</v>
      </c>
      <c r="AL8" s="443">
        <f t="shared" si="7"/>
        <v>143</v>
      </c>
    </row>
    <row r="9" spans="1:38" ht="201.75" customHeight="1">
      <c r="A9" s="236">
        <f t="shared" si="8"/>
        <v>3</v>
      </c>
      <c r="B9" s="95">
        <v>125</v>
      </c>
      <c r="C9" s="225" t="s">
        <v>83</v>
      </c>
      <c r="D9" s="47">
        <v>1991</v>
      </c>
      <c r="E9" s="47" t="s">
        <v>11</v>
      </c>
      <c r="F9" s="48" t="s">
        <v>260</v>
      </c>
      <c r="G9" s="37" t="s">
        <v>223</v>
      </c>
      <c r="H9" s="49" t="s">
        <v>70</v>
      </c>
      <c r="I9" s="94" t="s">
        <v>71</v>
      </c>
      <c r="J9" s="237">
        <v>8</v>
      </c>
      <c r="K9" s="238">
        <v>2</v>
      </c>
      <c r="L9" s="238">
        <v>3</v>
      </c>
      <c r="M9" s="239">
        <f t="shared" si="0"/>
        <v>13</v>
      </c>
      <c r="N9" s="240">
        <v>14</v>
      </c>
      <c r="O9" s="240">
        <v>1</v>
      </c>
      <c r="P9" s="240">
        <v>5</v>
      </c>
      <c r="Q9" s="241">
        <f t="shared" si="1"/>
        <v>20</v>
      </c>
      <c r="R9" s="240">
        <v>5</v>
      </c>
      <c r="S9" s="240">
        <v>8</v>
      </c>
      <c r="T9" s="240">
        <v>7</v>
      </c>
      <c r="U9" s="241">
        <f t="shared" si="2"/>
        <v>20</v>
      </c>
      <c r="V9" s="240">
        <v>9</v>
      </c>
      <c r="W9" s="240">
        <v>14</v>
      </c>
      <c r="X9" s="240">
        <v>8</v>
      </c>
      <c r="Y9" s="241">
        <f t="shared" si="3"/>
        <v>31</v>
      </c>
      <c r="Z9" s="240"/>
      <c r="AA9" s="240"/>
      <c r="AB9" s="240">
        <v>3</v>
      </c>
      <c r="AC9" s="241">
        <f t="shared" si="4"/>
        <v>3</v>
      </c>
      <c r="AD9" s="240">
        <v>12</v>
      </c>
      <c r="AE9" s="240">
        <v>10</v>
      </c>
      <c r="AF9" s="240">
        <v>11</v>
      </c>
      <c r="AG9" s="241">
        <f t="shared" si="5"/>
        <v>33</v>
      </c>
      <c r="AH9" s="240">
        <v>4</v>
      </c>
      <c r="AI9" s="240">
        <v>3</v>
      </c>
      <c r="AJ9" s="240">
        <v>5</v>
      </c>
      <c r="AK9" s="241">
        <f t="shared" si="6"/>
        <v>12</v>
      </c>
      <c r="AL9" s="443">
        <f t="shared" si="7"/>
        <v>132</v>
      </c>
    </row>
    <row r="10" spans="1:38" ht="201.75" customHeight="1">
      <c r="A10" s="236">
        <f t="shared" si="8"/>
        <v>4</v>
      </c>
      <c r="B10" s="95">
        <v>15</v>
      </c>
      <c r="C10" s="225" t="s">
        <v>83</v>
      </c>
      <c r="D10" s="47">
        <v>1991</v>
      </c>
      <c r="E10" s="47" t="s">
        <v>11</v>
      </c>
      <c r="F10" s="225" t="s">
        <v>408</v>
      </c>
      <c r="G10" s="37" t="s">
        <v>218</v>
      </c>
      <c r="H10" s="49" t="s">
        <v>70</v>
      </c>
      <c r="I10" s="94" t="s">
        <v>71</v>
      </c>
      <c r="J10" s="237">
        <v>10</v>
      </c>
      <c r="K10" s="238">
        <v>9</v>
      </c>
      <c r="L10" s="238">
        <v>1</v>
      </c>
      <c r="M10" s="239">
        <f t="shared" si="0"/>
        <v>20</v>
      </c>
      <c r="N10" s="240">
        <v>11</v>
      </c>
      <c r="O10" s="240">
        <v>9</v>
      </c>
      <c r="P10" s="240">
        <v>1</v>
      </c>
      <c r="Q10" s="241">
        <f t="shared" si="1"/>
        <v>21</v>
      </c>
      <c r="R10" s="240">
        <v>3</v>
      </c>
      <c r="S10" s="240"/>
      <c r="T10" s="240">
        <v>8</v>
      </c>
      <c r="U10" s="241">
        <f t="shared" si="2"/>
        <v>11</v>
      </c>
      <c r="V10" s="240">
        <v>6</v>
      </c>
      <c r="W10" s="240">
        <v>13</v>
      </c>
      <c r="X10" s="240">
        <v>6</v>
      </c>
      <c r="Y10" s="241">
        <f t="shared" si="3"/>
        <v>25</v>
      </c>
      <c r="Z10" s="240">
        <v>4</v>
      </c>
      <c r="AA10" s="240">
        <v>4</v>
      </c>
      <c r="AB10" s="240">
        <v>5</v>
      </c>
      <c r="AC10" s="241">
        <f t="shared" si="4"/>
        <v>13</v>
      </c>
      <c r="AD10" s="240">
        <v>9</v>
      </c>
      <c r="AE10" s="240">
        <v>5</v>
      </c>
      <c r="AF10" s="240">
        <v>3</v>
      </c>
      <c r="AG10" s="241">
        <f t="shared" si="5"/>
        <v>17</v>
      </c>
      <c r="AH10" s="240">
        <v>10</v>
      </c>
      <c r="AI10" s="240">
        <v>5</v>
      </c>
      <c r="AJ10" s="240">
        <v>4</v>
      </c>
      <c r="AK10" s="241">
        <f t="shared" si="6"/>
        <v>19</v>
      </c>
      <c r="AL10" s="443">
        <f t="shared" si="7"/>
        <v>126</v>
      </c>
    </row>
    <row r="11" spans="1:38" ht="201.75" customHeight="1">
      <c r="A11" s="236">
        <f t="shared" si="8"/>
        <v>5</v>
      </c>
      <c r="B11" s="95">
        <v>81</v>
      </c>
      <c r="C11" s="225" t="s">
        <v>183</v>
      </c>
      <c r="D11" s="47">
        <v>1983</v>
      </c>
      <c r="E11" s="47" t="s">
        <v>27</v>
      </c>
      <c r="F11" s="225" t="s">
        <v>258</v>
      </c>
      <c r="G11" s="37" t="s">
        <v>468</v>
      </c>
      <c r="H11" s="49" t="s">
        <v>115</v>
      </c>
      <c r="I11" s="429" t="s">
        <v>57</v>
      </c>
      <c r="J11" s="237">
        <v>13</v>
      </c>
      <c r="K11" s="238">
        <v>1</v>
      </c>
      <c r="L11" s="238">
        <v>13</v>
      </c>
      <c r="M11" s="239">
        <f t="shared" si="0"/>
        <v>27</v>
      </c>
      <c r="N11" s="240">
        <v>9</v>
      </c>
      <c r="O11" s="240">
        <v>14</v>
      </c>
      <c r="P11" s="240">
        <v>8</v>
      </c>
      <c r="Q11" s="241">
        <f t="shared" si="1"/>
        <v>31</v>
      </c>
      <c r="R11" s="240"/>
      <c r="S11" s="240"/>
      <c r="T11" s="240"/>
      <c r="U11" s="241">
        <f t="shared" si="2"/>
        <v>0</v>
      </c>
      <c r="V11" s="240"/>
      <c r="W11" s="240"/>
      <c r="X11" s="240"/>
      <c r="Y11" s="241">
        <f t="shared" si="3"/>
        <v>0</v>
      </c>
      <c r="Z11" s="240"/>
      <c r="AA11" s="240"/>
      <c r="AB11" s="240"/>
      <c r="AC11" s="241">
        <f t="shared" si="4"/>
        <v>0</v>
      </c>
      <c r="AD11" s="240">
        <v>3</v>
      </c>
      <c r="AE11" s="240">
        <v>14</v>
      </c>
      <c r="AF11" s="240">
        <v>9</v>
      </c>
      <c r="AG11" s="241">
        <f t="shared" si="5"/>
        <v>26</v>
      </c>
      <c r="AH11" s="240">
        <v>12</v>
      </c>
      <c r="AI11" s="240">
        <v>13</v>
      </c>
      <c r="AJ11" s="240">
        <v>6</v>
      </c>
      <c r="AK11" s="241">
        <f t="shared" si="6"/>
        <v>31</v>
      </c>
      <c r="AL11" s="443">
        <f t="shared" si="7"/>
        <v>115</v>
      </c>
    </row>
    <row r="12" spans="1:38" ht="201.75" customHeight="1">
      <c r="A12" s="236">
        <f t="shared" si="8"/>
        <v>6</v>
      </c>
      <c r="B12" s="95">
        <v>53</v>
      </c>
      <c r="C12" s="225" t="s">
        <v>445</v>
      </c>
      <c r="D12" s="47">
        <v>1991</v>
      </c>
      <c r="E12" s="47" t="s">
        <v>10</v>
      </c>
      <c r="F12" s="225" t="s">
        <v>228</v>
      </c>
      <c r="G12" s="37" t="s">
        <v>229</v>
      </c>
      <c r="H12" s="49" t="s">
        <v>230</v>
      </c>
      <c r="I12" s="94" t="s">
        <v>231</v>
      </c>
      <c r="J12" s="237">
        <v>16</v>
      </c>
      <c r="K12" s="238">
        <v>11</v>
      </c>
      <c r="L12" s="238">
        <v>10</v>
      </c>
      <c r="M12" s="239">
        <f t="shared" si="0"/>
        <v>37</v>
      </c>
      <c r="N12" s="240">
        <v>0</v>
      </c>
      <c r="O12" s="240">
        <v>0</v>
      </c>
      <c r="P12" s="240"/>
      <c r="Q12" s="241">
        <f t="shared" si="1"/>
        <v>0</v>
      </c>
      <c r="R12" s="240">
        <v>8</v>
      </c>
      <c r="S12" s="240">
        <v>5</v>
      </c>
      <c r="T12" s="240">
        <v>11</v>
      </c>
      <c r="U12" s="241">
        <f t="shared" si="2"/>
        <v>24</v>
      </c>
      <c r="V12" s="240"/>
      <c r="W12" s="240"/>
      <c r="X12" s="240"/>
      <c r="Y12" s="241">
        <f t="shared" si="3"/>
        <v>0</v>
      </c>
      <c r="Z12" s="240">
        <v>7</v>
      </c>
      <c r="AA12" s="240">
        <v>7</v>
      </c>
      <c r="AB12" s="240">
        <v>7</v>
      </c>
      <c r="AC12" s="241">
        <f t="shared" si="4"/>
        <v>21</v>
      </c>
      <c r="AD12" s="240"/>
      <c r="AE12" s="240"/>
      <c r="AF12" s="240"/>
      <c r="AG12" s="241">
        <f t="shared" si="5"/>
        <v>0</v>
      </c>
      <c r="AH12" s="240">
        <v>5</v>
      </c>
      <c r="AI12" s="240">
        <v>9</v>
      </c>
      <c r="AJ12" s="240">
        <v>10</v>
      </c>
      <c r="AK12" s="241">
        <f t="shared" si="6"/>
        <v>24</v>
      </c>
      <c r="AL12" s="443">
        <f t="shared" si="7"/>
        <v>106</v>
      </c>
    </row>
    <row r="13" spans="1:38" ht="201.75" customHeight="1">
      <c r="A13" s="236">
        <f t="shared" si="8"/>
        <v>7</v>
      </c>
      <c r="B13" s="95">
        <v>94</v>
      </c>
      <c r="C13" s="225" t="s">
        <v>357</v>
      </c>
      <c r="D13" s="47">
        <v>1992</v>
      </c>
      <c r="E13" s="47"/>
      <c r="F13" s="225" t="s">
        <v>234</v>
      </c>
      <c r="G13" s="37" t="s">
        <v>235</v>
      </c>
      <c r="H13" s="49" t="s">
        <v>167</v>
      </c>
      <c r="I13" s="94" t="s">
        <v>14</v>
      </c>
      <c r="J13" s="237">
        <v>7</v>
      </c>
      <c r="K13" s="238">
        <v>1</v>
      </c>
      <c r="L13" s="238">
        <v>6</v>
      </c>
      <c r="M13" s="239">
        <f t="shared" si="0"/>
        <v>14</v>
      </c>
      <c r="N13" s="240">
        <v>15</v>
      </c>
      <c r="O13" s="240">
        <v>8</v>
      </c>
      <c r="P13" s="240"/>
      <c r="Q13" s="241">
        <f t="shared" si="1"/>
        <v>23</v>
      </c>
      <c r="R13" s="240"/>
      <c r="S13" s="240"/>
      <c r="T13" s="240"/>
      <c r="U13" s="241">
        <f t="shared" si="2"/>
        <v>0</v>
      </c>
      <c r="V13" s="240">
        <v>7</v>
      </c>
      <c r="W13" s="240">
        <v>2</v>
      </c>
      <c r="X13" s="240">
        <v>3</v>
      </c>
      <c r="Y13" s="241">
        <f t="shared" si="3"/>
        <v>12</v>
      </c>
      <c r="Z13" s="240"/>
      <c r="AA13" s="240"/>
      <c r="AB13" s="240"/>
      <c r="AC13" s="241">
        <f t="shared" si="4"/>
        <v>0</v>
      </c>
      <c r="AD13" s="240">
        <v>8</v>
      </c>
      <c r="AE13" s="240">
        <v>7</v>
      </c>
      <c r="AF13" s="240">
        <v>8</v>
      </c>
      <c r="AG13" s="241">
        <f t="shared" si="5"/>
        <v>23</v>
      </c>
      <c r="AH13" s="240">
        <v>14</v>
      </c>
      <c r="AI13" s="240">
        <v>7</v>
      </c>
      <c r="AJ13" s="240">
        <v>11</v>
      </c>
      <c r="AK13" s="241">
        <f t="shared" si="6"/>
        <v>32</v>
      </c>
      <c r="AL13" s="443">
        <f t="shared" si="7"/>
        <v>104</v>
      </c>
    </row>
    <row r="14" spans="1:38" ht="201.75" customHeight="1">
      <c r="A14" s="236">
        <f t="shared" si="8"/>
        <v>8</v>
      </c>
      <c r="B14" s="95"/>
      <c r="C14" s="225" t="s">
        <v>538</v>
      </c>
      <c r="D14" s="47">
        <v>1974</v>
      </c>
      <c r="E14" s="47" t="s">
        <v>42</v>
      </c>
      <c r="F14" s="225" t="s">
        <v>539</v>
      </c>
      <c r="G14" s="37" t="s">
        <v>795</v>
      </c>
      <c r="H14" s="48" t="s">
        <v>40</v>
      </c>
      <c r="I14" s="176" t="s">
        <v>540</v>
      </c>
      <c r="J14" s="237"/>
      <c r="K14" s="238"/>
      <c r="L14" s="238"/>
      <c r="M14" s="239">
        <f t="shared" si="0"/>
        <v>0</v>
      </c>
      <c r="N14" s="240"/>
      <c r="O14" s="240">
        <v>11</v>
      </c>
      <c r="P14" s="240">
        <v>14</v>
      </c>
      <c r="Q14" s="241">
        <f t="shared" si="1"/>
        <v>25</v>
      </c>
      <c r="R14" s="240"/>
      <c r="S14" s="240">
        <v>10</v>
      </c>
      <c r="T14" s="240">
        <v>10</v>
      </c>
      <c r="U14" s="241">
        <f t="shared" si="2"/>
        <v>20</v>
      </c>
      <c r="V14" s="240"/>
      <c r="W14" s="240">
        <v>15</v>
      </c>
      <c r="X14" s="240">
        <v>12</v>
      </c>
      <c r="Y14" s="241">
        <f t="shared" si="3"/>
        <v>27</v>
      </c>
      <c r="Z14" s="240"/>
      <c r="AA14" s="240">
        <v>5</v>
      </c>
      <c r="AB14" s="240">
        <v>8</v>
      </c>
      <c r="AC14" s="241">
        <f t="shared" si="4"/>
        <v>13</v>
      </c>
      <c r="AD14" s="240"/>
      <c r="AE14" s="240">
        <v>2</v>
      </c>
      <c r="AF14" s="240">
        <v>13</v>
      </c>
      <c r="AG14" s="241">
        <f t="shared" si="5"/>
        <v>15</v>
      </c>
      <c r="AH14" s="240"/>
      <c r="AI14" s="240"/>
      <c r="AJ14" s="240"/>
      <c r="AK14" s="241">
        <f t="shared" si="6"/>
        <v>0</v>
      </c>
      <c r="AL14" s="443">
        <f t="shared" si="7"/>
        <v>100</v>
      </c>
    </row>
    <row r="15" spans="1:38" ht="201.75" customHeight="1">
      <c r="A15" s="236">
        <f t="shared" si="8"/>
        <v>9</v>
      </c>
      <c r="B15" s="95">
        <v>109</v>
      </c>
      <c r="C15" s="225" t="s">
        <v>401</v>
      </c>
      <c r="D15" s="47">
        <v>1958</v>
      </c>
      <c r="E15" s="47" t="s">
        <v>27</v>
      </c>
      <c r="F15" s="225" t="s">
        <v>409</v>
      </c>
      <c r="G15" s="37" t="s">
        <v>410</v>
      </c>
      <c r="H15" s="49" t="s">
        <v>40</v>
      </c>
      <c r="I15" s="94" t="s">
        <v>14</v>
      </c>
      <c r="J15" s="237">
        <v>0</v>
      </c>
      <c r="K15" s="238">
        <v>4</v>
      </c>
      <c r="L15" s="238">
        <v>8</v>
      </c>
      <c r="M15" s="239">
        <f t="shared" si="0"/>
        <v>12</v>
      </c>
      <c r="N15" s="240">
        <v>0</v>
      </c>
      <c r="O15" s="240">
        <v>15</v>
      </c>
      <c r="P15" s="240">
        <v>4</v>
      </c>
      <c r="Q15" s="241">
        <f t="shared" si="1"/>
        <v>19</v>
      </c>
      <c r="R15" s="240"/>
      <c r="S15" s="240">
        <v>11</v>
      </c>
      <c r="T15" s="240">
        <v>5</v>
      </c>
      <c r="U15" s="241">
        <f t="shared" si="2"/>
        <v>16</v>
      </c>
      <c r="V15" s="240"/>
      <c r="W15" s="240">
        <v>6</v>
      </c>
      <c r="X15" s="240">
        <v>4</v>
      </c>
      <c r="Y15" s="241">
        <f t="shared" si="3"/>
        <v>10</v>
      </c>
      <c r="Z15" s="240"/>
      <c r="AA15" s="240"/>
      <c r="AB15" s="240"/>
      <c r="AC15" s="241">
        <f t="shared" si="4"/>
        <v>0</v>
      </c>
      <c r="AD15" s="240"/>
      <c r="AE15" s="240">
        <v>9</v>
      </c>
      <c r="AF15" s="240">
        <v>10</v>
      </c>
      <c r="AG15" s="241">
        <f t="shared" si="5"/>
        <v>19</v>
      </c>
      <c r="AH15" s="240"/>
      <c r="AI15" s="240">
        <v>10</v>
      </c>
      <c r="AJ15" s="240">
        <v>9</v>
      </c>
      <c r="AK15" s="241">
        <f t="shared" si="6"/>
        <v>19</v>
      </c>
      <c r="AL15" s="443">
        <f t="shared" si="7"/>
        <v>95</v>
      </c>
    </row>
    <row r="16" spans="1:38" ht="201.75" customHeight="1">
      <c r="A16" s="236">
        <f t="shared" si="8"/>
        <v>10</v>
      </c>
      <c r="B16" s="95"/>
      <c r="C16" s="225" t="s">
        <v>357</v>
      </c>
      <c r="D16" s="47">
        <v>1992</v>
      </c>
      <c r="E16" s="47"/>
      <c r="F16" s="225" t="s">
        <v>541</v>
      </c>
      <c r="G16" s="55" t="s">
        <v>166</v>
      </c>
      <c r="H16" s="49" t="s">
        <v>167</v>
      </c>
      <c r="I16" s="94" t="s">
        <v>14</v>
      </c>
      <c r="J16" s="237"/>
      <c r="K16" s="238"/>
      <c r="L16" s="238"/>
      <c r="M16" s="239">
        <f t="shared" si="0"/>
        <v>0</v>
      </c>
      <c r="N16" s="240">
        <v>7</v>
      </c>
      <c r="O16" s="240">
        <v>13</v>
      </c>
      <c r="P16" s="240">
        <v>13</v>
      </c>
      <c r="Q16" s="241">
        <f t="shared" si="1"/>
        <v>33</v>
      </c>
      <c r="R16" s="240"/>
      <c r="S16" s="240"/>
      <c r="T16" s="240"/>
      <c r="U16" s="241">
        <f t="shared" si="2"/>
        <v>0</v>
      </c>
      <c r="V16" s="240">
        <v>12</v>
      </c>
      <c r="W16" s="240">
        <v>16</v>
      </c>
      <c r="X16" s="240">
        <v>13</v>
      </c>
      <c r="Y16" s="241">
        <f t="shared" si="3"/>
        <v>41</v>
      </c>
      <c r="Z16" s="240"/>
      <c r="AA16" s="240"/>
      <c r="AB16" s="240"/>
      <c r="AC16" s="241">
        <f t="shared" si="4"/>
        <v>0</v>
      </c>
      <c r="AD16" s="240"/>
      <c r="AE16" s="240"/>
      <c r="AF16" s="240"/>
      <c r="AG16" s="241">
        <f t="shared" si="5"/>
        <v>0</v>
      </c>
      <c r="AH16" s="240"/>
      <c r="AI16" s="240"/>
      <c r="AJ16" s="240"/>
      <c r="AK16" s="241">
        <f t="shared" si="6"/>
        <v>0</v>
      </c>
      <c r="AL16" s="443">
        <f t="shared" si="7"/>
        <v>74</v>
      </c>
    </row>
    <row r="17" spans="1:38" ht="201.75" customHeight="1">
      <c r="A17" s="236">
        <f>A15+1</f>
        <v>10</v>
      </c>
      <c r="B17" s="95"/>
      <c r="C17" s="225" t="s">
        <v>833</v>
      </c>
      <c r="D17" s="47">
        <v>1995</v>
      </c>
      <c r="E17" s="47" t="s">
        <v>10</v>
      </c>
      <c r="F17" s="225" t="s">
        <v>537</v>
      </c>
      <c r="G17" s="289" t="s">
        <v>921</v>
      </c>
      <c r="H17" s="37" t="s">
        <v>536</v>
      </c>
      <c r="I17" s="48" t="s">
        <v>989</v>
      </c>
      <c r="J17" s="237"/>
      <c r="K17" s="238"/>
      <c r="L17" s="238"/>
      <c r="M17" s="239">
        <f t="shared" si="0"/>
        <v>0</v>
      </c>
      <c r="N17" s="240"/>
      <c r="O17" s="240"/>
      <c r="P17" s="240"/>
      <c r="Q17" s="241">
        <f t="shared" si="1"/>
        <v>0</v>
      </c>
      <c r="R17" s="240"/>
      <c r="S17" s="240"/>
      <c r="T17" s="240"/>
      <c r="U17" s="241">
        <f t="shared" si="2"/>
        <v>0</v>
      </c>
      <c r="V17" s="240"/>
      <c r="W17" s="240">
        <v>11</v>
      </c>
      <c r="X17" s="240">
        <v>8</v>
      </c>
      <c r="Y17" s="241">
        <f t="shared" si="3"/>
        <v>19</v>
      </c>
      <c r="Z17" s="240"/>
      <c r="AA17" s="240"/>
      <c r="AB17" s="240"/>
      <c r="AC17" s="241">
        <f t="shared" si="4"/>
        <v>0</v>
      </c>
      <c r="AD17" s="240">
        <v>4</v>
      </c>
      <c r="AE17" s="240">
        <v>12</v>
      </c>
      <c r="AF17" s="240">
        <v>5</v>
      </c>
      <c r="AG17" s="241">
        <f t="shared" si="5"/>
        <v>21</v>
      </c>
      <c r="AH17" s="240">
        <v>3</v>
      </c>
      <c r="AI17" s="240">
        <v>8</v>
      </c>
      <c r="AJ17" s="240">
        <v>12</v>
      </c>
      <c r="AK17" s="241">
        <f t="shared" si="6"/>
        <v>23</v>
      </c>
      <c r="AL17" s="443">
        <f t="shared" si="7"/>
        <v>63</v>
      </c>
    </row>
    <row r="18" spans="1:38" ht="201.75" customHeight="1">
      <c r="A18" s="236">
        <f t="shared" ref="A18:A25" si="9">A17+1</f>
        <v>11</v>
      </c>
      <c r="B18" s="95">
        <v>32</v>
      </c>
      <c r="C18" s="225" t="s">
        <v>162</v>
      </c>
      <c r="D18" s="47">
        <v>1972</v>
      </c>
      <c r="E18" s="47" t="s">
        <v>11</v>
      </c>
      <c r="F18" s="225" t="s">
        <v>259</v>
      </c>
      <c r="G18" s="37" t="s">
        <v>371</v>
      </c>
      <c r="H18" s="49" t="s">
        <v>164</v>
      </c>
      <c r="I18" s="94" t="s">
        <v>14</v>
      </c>
      <c r="J18" s="237">
        <v>5</v>
      </c>
      <c r="K18" s="238">
        <v>1</v>
      </c>
      <c r="L18" s="238">
        <v>12</v>
      </c>
      <c r="M18" s="239">
        <f t="shared" si="0"/>
        <v>18</v>
      </c>
      <c r="N18" s="240">
        <v>12</v>
      </c>
      <c r="O18" s="240">
        <v>1</v>
      </c>
      <c r="P18" s="240">
        <v>7</v>
      </c>
      <c r="Q18" s="241">
        <f t="shared" si="1"/>
        <v>20</v>
      </c>
      <c r="R18" s="240"/>
      <c r="S18" s="240"/>
      <c r="T18" s="240"/>
      <c r="U18" s="241">
        <f t="shared" si="2"/>
        <v>0</v>
      </c>
      <c r="V18" s="240"/>
      <c r="W18" s="240"/>
      <c r="X18" s="240"/>
      <c r="Y18" s="241">
        <f t="shared" si="3"/>
        <v>0</v>
      </c>
      <c r="Z18" s="240">
        <v>3</v>
      </c>
      <c r="AA18" s="240">
        <v>3</v>
      </c>
      <c r="AB18" s="240">
        <v>4</v>
      </c>
      <c r="AC18" s="241">
        <f t="shared" si="4"/>
        <v>10</v>
      </c>
      <c r="AD18" s="240">
        <v>6</v>
      </c>
      <c r="AE18" s="240">
        <v>4</v>
      </c>
      <c r="AF18" s="240">
        <v>4</v>
      </c>
      <c r="AG18" s="241">
        <f t="shared" si="5"/>
        <v>14</v>
      </c>
      <c r="AH18" s="240"/>
      <c r="AI18" s="240"/>
      <c r="AJ18" s="240"/>
      <c r="AK18" s="241">
        <f t="shared" si="6"/>
        <v>0</v>
      </c>
      <c r="AL18" s="443">
        <f t="shared" si="7"/>
        <v>62</v>
      </c>
    </row>
    <row r="19" spans="1:38" ht="201.75" customHeight="1">
      <c r="A19" s="236">
        <f t="shared" si="9"/>
        <v>12</v>
      </c>
      <c r="B19" s="95">
        <v>91</v>
      </c>
      <c r="C19" s="225" t="s">
        <v>46</v>
      </c>
      <c r="D19" s="47">
        <v>1958</v>
      </c>
      <c r="E19" s="47" t="s">
        <v>27</v>
      </c>
      <c r="F19" s="225" t="s">
        <v>255</v>
      </c>
      <c r="G19" s="37" t="s">
        <v>250</v>
      </c>
      <c r="H19" s="49" t="s">
        <v>121</v>
      </c>
      <c r="I19" s="94" t="s">
        <v>50</v>
      </c>
      <c r="J19" s="237">
        <v>14</v>
      </c>
      <c r="K19" s="238">
        <v>14</v>
      </c>
      <c r="L19" s="238">
        <v>14</v>
      </c>
      <c r="M19" s="239">
        <f t="shared" si="0"/>
        <v>42</v>
      </c>
      <c r="N19" s="240">
        <v>10</v>
      </c>
      <c r="O19" s="240">
        <v>1</v>
      </c>
      <c r="P19" s="240">
        <v>9</v>
      </c>
      <c r="Q19" s="241">
        <f t="shared" si="1"/>
        <v>20</v>
      </c>
      <c r="R19" s="240"/>
      <c r="S19" s="240"/>
      <c r="T19" s="240"/>
      <c r="U19" s="241">
        <f t="shared" si="2"/>
        <v>0</v>
      </c>
      <c r="V19" s="240"/>
      <c r="W19" s="240"/>
      <c r="X19" s="240"/>
      <c r="Y19" s="241">
        <f t="shared" si="3"/>
        <v>0</v>
      </c>
      <c r="Z19" s="240"/>
      <c r="AA19" s="240"/>
      <c r="AB19" s="240"/>
      <c r="AC19" s="241">
        <f t="shared" si="4"/>
        <v>0</v>
      </c>
      <c r="AD19" s="240"/>
      <c r="AE19" s="240"/>
      <c r="AF19" s="240"/>
      <c r="AG19" s="241">
        <f t="shared" si="5"/>
        <v>0</v>
      </c>
      <c r="AH19" s="240"/>
      <c r="AI19" s="240"/>
      <c r="AJ19" s="240"/>
      <c r="AK19" s="241">
        <f t="shared" si="6"/>
        <v>0</v>
      </c>
      <c r="AL19" s="443">
        <f t="shared" si="7"/>
        <v>62</v>
      </c>
    </row>
    <row r="20" spans="1:38" ht="201.75" customHeight="1">
      <c r="A20" s="236">
        <f t="shared" si="9"/>
        <v>13</v>
      </c>
      <c r="B20" s="95">
        <v>55</v>
      </c>
      <c r="C20" s="225" t="s">
        <v>372</v>
      </c>
      <c r="D20" s="47">
        <v>1970</v>
      </c>
      <c r="E20" s="47" t="s">
        <v>11</v>
      </c>
      <c r="F20" s="225" t="s">
        <v>349</v>
      </c>
      <c r="G20" s="37" t="s">
        <v>305</v>
      </c>
      <c r="H20" s="32" t="s">
        <v>249</v>
      </c>
      <c r="I20" s="116" t="s">
        <v>153</v>
      </c>
      <c r="J20" s="237">
        <v>9</v>
      </c>
      <c r="K20" s="238">
        <v>5</v>
      </c>
      <c r="L20" s="238">
        <v>0</v>
      </c>
      <c r="M20" s="239">
        <f t="shared" si="0"/>
        <v>14</v>
      </c>
      <c r="N20" s="240">
        <v>0</v>
      </c>
      <c r="O20" s="240">
        <v>0</v>
      </c>
      <c r="P20" s="240"/>
      <c r="Q20" s="241">
        <f t="shared" si="1"/>
        <v>0</v>
      </c>
      <c r="R20" s="240"/>
      <c r="S20" s="240"/>
      <c r="T20" s="240"/>
      <c r="U20" s="241">
        <f t="shared" si="2"/>
        <v>0</v>
      </c>
      <c r="V20" s="240"/>
      <c r="W20" s="240"/>
      <c r="X20" s="240"/>
      <c r="Y20" s="241">
        <f t="shared" si="3"/>
        <v>0</v>
      </c>
      <c r="Z20" s="240"/>
      <c r="AA20" s="240"/>
      <c r="AB20" s="240"/>
      <c r="AC20" s="241">
        <f t="shared" si="4"/>
        <v>0</v>
      </c>
      <c r="AD20" s="240">
        <v>2</v>
      </c>
      <c r="AE20" s="240">
        <v>15</v>
      </c>
      <c r="AF20" s="240"/>
      <c r="AG20" s="241">
        <f t="shared" si="5"/>
        <v>17</v>
      </c>
      <c r="AH20" s="240">
        <v>6</v>
      </c>
      <c r="AI20" s="240">
        <v>12</v>
      </c>
      <c r="AJ20" s="240">
        <v>8</v>
      </c>
      <c r="AK20" s="241">
        <f t="shared" si="6"/>
        <v>26</v>
      </c>
      <c r="AL20" s="443">
        <f t="shared" si="7"/>
        <v>57</v>
      </c>
    </row>
    <row r="21" spans="1:38" ht="201.75" customHeight="1">
      <c r="A21" s="236">
        <f t="shared" si="9"/>
        <v>14</v>
      </c>
      <c r="B21" s="95">
        <v>61</v>
      </c>
      <c r="C21" s="225" t="s">
        <v>247</v>
      </c>
      <c r="D21" s="47">
        <v>1970</v>
      </c>
      <c r="E21" s="47" t="s">
        <v>11</v>
      </c>
      <c r="F21" s="225" t="s">
        <v>248</v>
      </c>
      <c r="G21" s="37" t="s">
        <v>380</v>
      </c>
      <c r="H21" s="49" t="s">
        <v>249</v>
      </c>
      <c r="I21" s="94" t="s">
        <v>153</v>
      </c>
      <c r="J21" s="237">
        <v>2</v>
      </c>
      <c r="K21" s="238">
        <v>10</v>
      </c>
      <c r="L21" s="238">
        <v>16</v>
      </c>
      <c r="M21" s="239">
        <f t="shared" si="0"/>
        <v>28</v>
      </c>
      <c r="N21" s="240">
        <v>8</v>
      </c>
      <c r="O21" s="240">
        <v>6</v>
      </c>
      <c r="P21" s="240">
        <v>6</v>
      </c>
      <c r="Q21" s="241">
        <f t="shared" si="1"/>
        <v>20</v>
      </c>
      <c r="R21" s="240"/>
      <c r="S21" s="240"/>
      <c r="T21" s="240"/>
      <c r="U21" s="241">
        <f t="shared" si="2"/>
        <v>0</v>
      </c>
      <c r="V21" s="240"/>
      <c r="W21" s="240"/>
      <c r="X21" s="240"/>
      <c r="Y21" s="241">
        <f t="shared" si="3"/>
        <v>0</v>
      </c>
      <c r="Z21" s="240"/>
      <c r="AA21" s="240"/>
      <c r="AB21" s="240"/>
      <c r="AC21" s="241">
        <f t="shared" si="4"/>
        <v>0</v>
      </c>
      <c r="AD21" s="240"/>
      <c r="AE21" s="240"/>
      <c r="AF21" s="240"/>
      <c r="AG21" s="241">
        <f t="shared" si="5"/>
        <v>0</v>
      </c>
      <c r="AH21" s="240"/>
      <c r="AI21" s="240"/>
      <c r="AJ21" s="240"/>
      <c r="AK21" s="241">
        <f t="shared" si="6"/>
        <v>0</v>
      </c>
      <c r="AL21" s="443">
        <f t="shared" si="7"/>
        <v>48</v>
      </c>
    </row>
    <row r="22" spans="1:38" ht="201.75" customHeight="1">
      <c r="A22" s="236">
        <f t="shared" si="9"/>
        <v>15</v>
      </c>
      <c r="B22" s="95">
        <v>72</v>
      </c>
      <c r="C22" s="225" t="s">
        <v>443</v>
      </c>
      <c r="D22" s="47">
        <v>1965</v>
      </c>
      <c r="E22" s="47" t="s">
        <v>11</v>
      </c>
      <c r="F22" s="225" t="s">
        <v>246</v>
      </c>
      <c r="G22" s="37" t="s">
        <v>246</v>
      </c>
      <c r="H22" s="49" t="s">
        <v>36</v>
      </c>
      <c r="I22" s="94" t="s">
        <v>153</v>
      </c>
      <c r="J22" s="237">
        <v>15</v>
      </c>
      <c r="K22" s="238">
        <v>16</v>
      </c>
      <c r="L22" s="238">
        <v>7</v>
      </c>
      <c r="M22" s="239">
        <f t="shared" si="0"/>
        <v>38</v>
      </c>
      <c r="N22" s="240">
        <v>2</v>
      </c>
      <c r="O22" s="240">
        <v>5</v>
      </c>
      <c r="P22" s="240">
        <v>3</v>
      </c>
      <c r="Q22" s="241">
        <f t="shared" si="1"/>
        <v>10</v>
      </c>
      <c r="R22" s="240"/>
      <c r="S22" s="240"/>
      <c r="T22" s="240"/>
      <c r="U22" s="241">
        <f t="shared" si="2"/>
        <v>0</v>
      </c>
      <c r="V22" s="240"/>
      <c r="W22" s="240"/>
      <c r="X22" s="240"/>
      <c r="Y22" s="241">
        <f t="shared" si="3"/>
        <v>0</v>
      </c>
      <c r="Z22" s="240"/>
      <c r="AA22" s="240"/>
      <c r="AB22" s="240"/>
      <c r="AC22" s="241">
        <f t="shared" si="4"/>
        <v>0</v>
      </c>
      <c r="AD22" s="240"/>
      <c r="AE22" s="240"/>
      <c r="AF22" s="240"/>
      <c r="AG22" s="241">
        <f t="shared" si="5"/>
        <v>0</v>
      </c>
      <c r="AH22" s="240"/>
      <c r="AI22" s="240"/>
      <c r="AJ22" s="240"/>
      <c r="AK22" s="241">
        <f t="shared" si="6"/>
        <v>0</v>
      </c>
      <c r="AL22" s="443">
        <f t="shared" si="7"/>
        <v>48</v>
      </c>
    </row>
    <row r="23" spans="1:38" ht="201.75" customHeight="1">
      <c r="A23" s="236">
        <f t="shared" si="9"/>
        <v>16</v>
      </c>
      <c r="B23" s="95"/>
      <c r="C23" s="225" t="s">
        <v>372</v>
      </c>
      <c r="D23" s="47">
        <v>1970</v>
      </c>
      <c r="E23" s="47" t="s">
        <v>11</v>
      </c>
      <c r="F23" s="225" t="s">
        <v>1094</v>
      </c>
      <c r="G23" s="37" t="s">
        <v>1291</v>
      </c>
      <c r="H23" s="46" t="s">
        <v>1156</v>
      </c>
      <c r="I23" s="94" t="s">
        <v>14</v>
      </c>
      <c r="J23" s="237"/>
      <c r="K23" s="238"/>
      <c r="L23" s="238"/>
      <c r="M23" s="239">
        <f t="shared" si="0"/>
        <v>0</v>
      </c>
      <c r="N23" s="240"/>
      <c r="O23" s="240"/>
      <c r="P23" s="240"/>
      <c r="Q23" s="241"/>
      <c r="R23" s="240"/>
      <c r="S23" s="240"/>
      <c r="T23" s="240"/>
      <c r="U23" s="241"/>
      <c r="V23" s="240"/>
      <c r="W23" s="240"/>
      <c r="X23" s="240"/>
      <c r="Y23" s="241"/>
      <c r="Z23" s="240">
        <v>2</v>
      </c>
      <c r="AA23" s="240">
        <v>8</v>
      </c>
      <c r="AB23" s="240"/>
      <c r="AC23" s="241">
        <f t="shared" si="4"/>
        <v>10</v>
      </c>
      <c r="AD23" s="240">
        <v>10</v>
      </c>
      <c r="AE23" s="240">
        <v>6</v>
      </c>
      <c r="AF23" s="240">
        <v>1</v>
      </c>
      <c r="AG23" s="241">
        <f t="shared" si="5"/>
        <v>17</v>
      </c>
      <c r="AH23" s="240">
        <v>8</v>
      </c>
      <c r="AI23" s="240">
        <v>11</v>
      </c>
      <c r="AJ23" s="240"/>
      <c r="AK23" s="241">
        <f t="shared" si="6"/>
        <v>19</v>
      </c>
      <c r="AL23" s="443">
        <f t="shared" si="7"/>
        <v>46</v>
      </c>
    </row>
    <row r="24" spans="1:38" ht="201.75" customHeight="1">
      <c r="A24" s="236">
        <f t="shared" si="9"/>
        <v>17</v>
      </c>
      <c r="B24" s="95"/>
      <c r="C24" s="225" t="s">
        <v>436</v>
      </c>
      <c r="D24" s="47">
        <v>1986</v>
      </c>
      <c r="E24" s="47" t="s">
        <v>10</v>
      </c>
      <c r="F24" s="225" t="s">
        <v>128</v>
      </c>
      <c r="G24" s="37" t="s">
        <v>432</v>
      </c>
      <c r="H24" s="32" t="s">
        <v>6</v>
      </c>
      <c r="I24" s="116" t="s">
        <v>14</v>
      </c>
      <c r="J24" s="237">
        <v>0</v>
      </c>
      <c r="K24" s="238">
        <v>13</v>
      </c>
      <c r="L24" s="238">
        <v>0</v>
      </c>
      <c r="M24" s="239">
        <f t="shared" si="0"/>
        <v>13</v>
      </c>
      <c r="N24" s="240">
        <v>0</v>
      </c>
      <c r="O24" s="240">
        <v>4</v>
      </c>
      <c r="P24" s="240"/>
      <c r="Q24" s="241">
        <f t="shared" ref="Q24:Q47" si="10">N24+O24+P24</f>
        <v>4</v>
      </c>
      <c r="R24" s="240">
        <v>4</v>
      </c>
      <c r="S24" s="240">
        <v>7</v>
      </c>
      <c r="T24" s="240">
        <v>3</v>
      </c>
      <c r="U24" s="241">
        <f t="shared" ref="U24:U47" si="11">R24+S24+T24</f>
        <v>14</v>
      </c>
      <c r="V24" s="240"/>
      <c r="W24" s="240">
        <v>12</v>
      </c>
      <c r="X24" s="240"/>
      <c r="Y24" s="241">
        <f t="shared" ref="Y24:Y47" si="12">V24+W24+X24</f>
        <v>12</v>
      </c>
      <c r="Z24" s="240"/>
      <c r="AA24" s="240"/>
      <c r="AB24" s="240"/>
      <c r="AC24" s="241">
        <f t="shared" si="4"/>
        <v>0</v>
      </c>
      <c r="AD24" s="240"/>
      <c r="AE24" s="240"/>
      <c r="AF24" s="240"/>
      <c r="AG24" s="241">
        <f t="shared" si="5"/>
        <v>0</v>
      </c>
      <c r="AH24" s="240"/>
      <c r="AI24" s="240"/>
      <c r="AJ24" s="240"/>
      <c r="AK24" s="241">
        <f t="shared" si="6"/>
        <v>0</v>
      </c>
      <c r="AL24" s="443">
        <f t="shared" si="7"/>
        <v>43</v>
      </c>
    </row>
    <row r="25" spans="1:38" s="542" customFormat="1" ht="201.75" customHeight="1">
      <c r="A25" s="236">
        <f t="shared" si="9"/>
        <v>18</v>
      </c>
      <c r="B25" s="95">
        <v>155</v>
      </c>
      <c r="C25" s="416" t="s">
        <v>534</v>
      </c>
      <c r="D25" s="417">
        <v>1966</v>
      </c>
      <c r="E25" s="417" t="s">
        <v>42</v>
      </c>
      <c r="F25" s="416" t="s">
        <v>535</v>
      </c>
      <c r="G25" s="418" t="s">
        <v>794</v>
      </c>
      <c r="H25" s="418" t="s">
        <v>536</v>
      </c>
      <c r="I25" s="430" t="s">
        <v>14</v>
      </c>
      <c r="J25" s="237"/>
      <c r="K25" s="238"/>
      <c r="L25" s="238"/>
      <c r="M25" s="239">
        <f t="shared" si="0"/>
        <v>0</v>
      </c>
      <c r="N25" s="240">
        <v>4</v>
      </c>
      <c r="O25" s="240">
        <v>12</v>
      </c>
      <c r="P25" s="240">
        <v>11</v>
      </c>
      <c r="Q25" s="241">
        <f t="shared" si="10"/>
        <v>27</v>
      </c>
      <c r="R25" s="240">
        <v>2</v>
      </c>
      <c r="S25" s="240">
        <v>9</v>
      </c>
      <c r="T25" s="240"/>
      <c r="U25" s="241">
        <f t="shared" si="11"/>
        <v>11</v>
      </c>
      <c r="V25" s="240"/>
      <c r="W25" s="240">
        <v>1</v>
      </c>
      <c r="X25" s="240"/>
      <c r="Y25" s="241">
        <f t="shared" si="12"/>
        <v>1</v>
      </c>
      <c r="Z25" s="240"/>
      <c r="AA25" s="240"/>
      <c r="AB25" s="240"/>
      <c r="AC25" s="241">
        <f t="shared" si="4"/>
        <v>0</v>
      </c>
      <c r="AD25" s="240"/>
      <c r="AE25" s="240"/>
      <c r="AF25" s="240"/>
      <c r="AG25" s="241">
        <f t="shared" si="5"/>
        <v>0</v>
      </c>
      <c r="AH25" s="240"/>
      <c r="AI25" s="240"/>
      <c r="AJ25" s="240"/>
      <c r="AK25" s="241">
        <f t="shared" si="6"/>
        <v>0</v>
      </c>
      <c r="AL25" s="443">
        <f t="shared" si="7"/>
        <v>39</v>
      </c>
    </row>
    <row r="26" spans="1:38" ht="201.75" customHeight="1">
      <c r="A26" s="236">
        <f>A24+1</f>
        <v>18</v>
      </c>
      <c r="B26" s="95">
        <v>46</v>
      </c>
      <c r="C26" s="225" t="s">
        <v>46</v>
      </c>
      <c r="D26" s="47">
        <v>1958</v>
      </c>
      <c r="E26" s="47" t="s">
        <v>27</v>
      </c>
      <c r="F26" s="225" t="s">
        <v>262</v>
      </c>
      <c r="G26" s="37" t="s">
        <v>251</v>
      </c>
      <c r="H26" s="49" t="s">
        <v>121</v>
      </c>
      <c r="I26" s="94" t="s">
        <v>203</v>
      </c>
      <c r="J26" s="237">
        <v>3</v>
      </c>
      <c r="K26" s="238">
        <v>12</v>
      </c>
      <c r="L26" s="238">
        <v>1</v>
      </c>
      <c r="M26" s="239">
        <f t="shared" si="0"/>
        <v>16</v>
      </c>
      <c r="N26" s="240">
        <v>0</v>
      </c>
      <c r="O26" s="240">
        <v>0</v>
      </c>
      <c r="P26" s="240"/>
      <c r="Q26" s="241">
        <f t="shared" si="10"/>
        <v>0</v>
      </c>
      <c r="R26" s="240"/>
      <c r="S26" s="240"/>
      <c r="T26" s="240"/>
      <c r="U26" s="241">
        <f t="shared" si="11"/>
        <v>0</v>
      </c>
      <c r="V26" s="240">
        <v>13</v>
      </c>
      <c r="W26" s="240">
        <v>4</v>
      </c>
      <c r="X26" s="240">
        <v>5</v>
      </c>
      <c r="Y26" s="241">
        <f t="shared" si="12"/>
        <v>22</v>
      </c>
      <c r="Z26" s="240"/>
      <c r="AA26" s="240"/>
      <c r="AB26" s="240"/>
      <c r="AC26" s="241">
        <f t="shared" si="4"/>
        <v>0</v>
      </c>
      <c r="AD26" s="240"/>
      <c r="AE26" s="240"/>
      <c r="AF26" s="240"/>
      <c r="AG26" s="241">
        <f t="shared" si="5"/>
        <v>0</v>
      </c>
      <c r="AH26" s="240"/>
      <c r="AI26" s="240"/>
      <c r="AJ26" s="240"/>
      <c r="AK26" s="241">
        <f t="shared" si="6"/>
        <v>0</v>
      </c>
      <c r="AL26" s="443">
        <f t="shared" si="7"/>
        <v>38</v>
      </c>
    </row>
    <row r="27" spans="1:38" ht="201.75" customHeight="1">
      <c r="A27" s="236">
        <f t="shared" ref="A27:A50" si="13">A26+1</f>
        <v>19</v>
      </c>
      <c r="B27" s="28"/>
      <c r="C27" s="225" t="s">
        <v>990</v>
      </c>
      <c r="D27" s="47">
        <v>1980</v>
      </c>
      <c r="E27" s="47" t="s">
        <v>10</v>
      </c>
      <c r="F27" s="225" t="s">
        <v>494</v>
      </c>
      <c r="G27" s="37" t="s">
        <v>991</v>
      </c>
      <c r="H27" s="48" t="s">
        <v>490</v>
      </c>
      <c r="I27" s="48"/>
      <c r="J27" s="225"/>
      <c r="K27" s="225"/>
      <c r="L27" s="238"/>
      <c r="M27" s="239">
        <f t="shared" si="0"/>
        <v>0</v>
      </c>
      <c r="N27" s="240"/>
      <c r="O27" s="240"/>
      <c r="P27" s="240"/>
      <c r="Q27" s="241">
        <f t="shared" si="10"/>
        <v>0</v>
      </c>
      <c r="R27" s="240"/>
      <c r="S27" s="240"/>
      <c r="T27" s="240"/>
      <c r="U27" s="241">
        <f t="shared" si="11"/>
        <v>0</v>
      </c>
      <c r="V27" s="240"/>
      <c r="W27" s="240"/>
      <c r="X27" s="240"/>
      <c r="Y27" s="241">
        <f t="shared" si="12"/>
        <v>0</v>
      </c>
      <c r="Z27" s="240"/>
      <c r="AA27" s="240"/>
      <c r="AB27" s="240"/>
      <c r="AC27" s="241">
        <f t="shared" si="4"/>
        <v>0</v>
      </c>
      <c r="AD27" s="240"/>
      <c r="AE27" s="240">
        <v>11</v>
      </c>
      <c r="AF27" s="240">
        <v>7</v>
      </c>
      <c r="AG27" s="241">
        <f t="shared" si="5"/>
        <v>18</v>
      </c>
      <c r="AH27" s="240">
        <v>7</v>
      </c>
      <c r="AI27" s="240">
        <v>6</v>
      </c>
      <c r="AJ27" s="240">
        <v>7</v>
      </c>
      <c r="AK27" s="241">
        <f t="shared" si="6"/>
        <v>20</v>
      </c>
      <c r="AL27" s="443">
        <f t="shared" si="7"/>
        <v>38</v>
      </c>
    </row>
    <row r="28" spans="1:38" ht="201.75" customHeight="1" thickBot="1">
      <c r="A28" s="444">
        <f t="shared" si="13"/>
        <v>20</v>
      </c>
      <c r="B28" s="564"/>
      <c r="C28" s="231" t="s">
        <v>238</v>
      </c>
      <c r="D28" s="182">
        <v>1988</v>
      </c>
      <c r="E28" s="182" t="s">
        <v>11</v>
      </c>
      <c r="F28" s="231" t="s">
        <v>239</v>
      </c>
      <c r="G28" s="288" t="s">
        <v>240</v>
      </c>
      <c r="H28" s="162" t="s">
        <v>36</v>
      </c>
      <c r="I28" s="565" t="s">
        <v>14</v>
      </c>
      <c r="J28" s="566">
        <v>6</v>
      </c>
      <c r="K28" s="445">
        <v>1</v>
      </c>
      <c r="L28" s="445">
        <v>1</v>
      </c>
      <c r="M28" s="446">
        <f t="shared" si="0"/>
        <v>8</v>
      </c>
      <c r="N28" s="447">
        <v>13</v>
      </c>
      <c r="O28" s="447">
        <v>10</v>
      </c>
      <c r="P28" s="447"/>
      <c r="Q28" s="448">
        <f t="shared" si="10"/>
        <v>23</v>
      </c>
      <c r="R28" s="447"/>
      <c r="S28" s="447">
        <v>1</v>
      </c>
      <c r="T28" s="447"/>
      <c r="U28" s="448">
        <f t="shared" si="11"/>
        <v>1</v>
      </c>
      <c r="V28" s="447"/>
      <c r="W28" s="447"/>
      <c r="X28" s="447"/>
      <c r="Y28" s="448">
        <f t="shared" si="12"/>
        <v>0</v>
      </c>
      <c r="Z28" s="447"/>
      <c r="AA28" s="447"/>
      <c r="AB28" s="447"/>
      <c r="AC28" s="448">
        <f t="shared" si="4"/>
        <v>0</v>
      </c>
      <c r="AD28" s="447"/>
      <c r="AE28" s="447"/>
      <c r="AF28" s="447"/>
      <c r="AG28" s="448">
        <f t="shared" si="5"/>
        <v>0</v>
      </c>
      <c r="AH28" s="447"/>
      <c r="AI28" s="447"/>
      <c r="AJ28" s="447"/>
      <c r="AK28" s="448">
        <f t="shared" si="6"/>
        <v>0</v>
      </c>
      <c r="AL28" s="449">
        <f t="shared" si="7"/>
        <v>32</v>
      </c>
    </row>
    <row r="29" spans="1:38" ht="201.75" customHeight="1">
      <c r="A29" s="211">
        <f t="shared" si="13"/>
        <v>21</v>
      </c>
      <c r="B29" s="415"/>
      <c r="C29" s="232" t="s">
        <v>488</v>
      </c>
      <c r="D29" s="181">
        <v>1956</v>
      </c>
      <c r="E29" s="181" t="s">
        <v>11</v>
      </c>
      <c r="F29" s="232" t="s">
        <v>494</v>
      </c>
      <c r="G29" s="286" t="s">
        <v>991</v>
      </c>
      <c r="H29" s="58" t="s">
        <v>490</v>
      </c>
      <c r="I29" s="58" t="s">
        <v>990</v>
      </c>
      <c r="J29" s="232"/>
      <c r="K29" s="232"/>
      <c r="L29" s="431"/>
      <c r="M29" s="432">
        <f t="shared" si="0"/>
        <v>0</v>
      </c>
      <c r="N29" s="433"/>
      <c r="O29" s="433"/>
      <c r="P29" s="433"/>
      <c r="Q29" s="434">
        <f t="shared" si="10"/>
        <v>0</v>
      </c>
      <c r="R29" s="433"/>
      <c r="S29" s="433"/>
      <c r="T29" s="433"/>
      <c r="U29" s="434">
        <f t="shared" si="11"/>
        <v>0</v>
      </c>
      <c r="V29" s="433">
        <v>4</v>
      </c>
      <c r="W29" s="433">
        <v>5</v>
      </c>
      <c r="X29" s="433">
        <v>11</v>
      </c>
      <c r="Y29" s="434">
        <f t="shared" si="12"/>
        <v>20</v>
      </c>
      <c r="Z29" s="433"/>
      <c r="AA29" s="433">
        <v>9</v>
      </c>
      <c r="AB29" s="433"/>
      <c r="AC29" s="434">
        <f t="shared" si="4"/>
        <v>9</v>
      </c>
      <c r="AD29" s="433"/>
      <c r="AE29" s="433"/>
      <c r="AF29" s="433"/>
      <c r="AG29" s="434">
        <f t="shared" si="5"/>
        <v>0</v>
      </c>
      <c r="AH29" s="433"/>
      <c r="AI29" s="433"/>
      <c r="AJ29" s="433"/>
      <c r="AK29" s="434">
        <f t="shared" si="6"/>
        <v>0</v>
      </c>
      <c r="AL29" s="435">
        <f t="shared" si="7"/>
        <v>29</v>
      </c>
    </row>
    <row r="30" spans="1:38" ht="201.75" customHeight="1">
      <c r="A30" s="183">
        <f t="shared" si="13"/>
        <v>22</v>
      </c>
      <c r="B30" s="95"/>
      <c r="C30" s="225" t="s">
        <v>357</v>
      </c>
      <c r="D30" s="47">
        <v>1992</v>
      </c>
      <c r="E30" s="47"/>
      <c r="F30" s="225" t="s">
        <v>543</v>
      </c>
      <c r="G30" s="37" t="s">
        <v>236</v>
      </c>
      <c r="H30" s="49" t="s">
        <v>167</v>
      </c>
      <c r="I30" s="94" t="s">
        <v>14</v>
      </c>
      <c r="J30" s="237"/>
      <c r="K30" s="238"/>
      <c r="L30" s="238"/>
      <c r="M30" s="239">
        <f t="shared" si="0"/>
        <v>0</v>
      </c>
      <c r="N30" s="240">
        <v>6</v>
      </c>
      <c r="O30" s="240">
        <v>2</v>
      </c>
      <c r="P30" s="240"/>
      <c r="Q30" s="241">
        <f t="shared" si="10"/>
        <v>8</v>
      </c>
      <c r="R30" s="240"/>
      <c r="S30" s="240"/>
      <c r="T30" s="240"/>
      <c r="U30" s="241">
        <f t="shared" si="11"/>
        <v>0</v>
      </c>
      <c r="V30" s="240">
        <v>1</v>
      </c>
      <c r="W30" s="240">
        <v>9</v>
      </c>
      <c r="X30" s="240"/>
      <c r="Y30" s="241">
        <f t="shared" si="12"/>
        <v>10</v>
      </c>
      <c r="Z30" s="240"/>
      <c r="AA30" s="240"/>
      <c r="AB30" s="240"/>
      <c r="AC30" s="241">
        <f t="shared" si="4"/>
        <v>0</v>
      </c>
      <c r="AD30" s="240">
        <v>1</v>
      </c>
      <c r="AE30" s="240">
        <v>8</v>
      </c>
      <c r="AF30" s="240"/>
      <c r="AG30" s="241">
        <f t="shared" si="5"/>
        <v>9</v>
      </c>
      <c r="AH30" s="240"/>
      <c r="AI30" s="240"/>
      <c r="AJ30" s="240"/>
      <c r="AK30" s="241">
        <f t="shared" si="6"/>
        <v>0</v>
      </c>
      <c r="AL30" s="287">
        <f t="shared" si="7"/>
        <v>27</v>
      </c>
    </row>
    <row r="31" spans="1:38" ht="201.75" customHeight="1">
      <c r="A31" s="183">
        <f t="shared" si="13"/>
        <v>23</v>
      </c>
      <c r="B31" s="95">
        <v>63</v>
      </c>
      <c r="C31" s="225" t="s">
        <v>34</v>
      </c>
      <c r="D31" s="47">
        <v>1990</v>
      </c>
      <c r="E31" s="47" t="s">
        <v>29</v>
      </c>
      <c r="F31" s="225" t="s">
        <v>789</v>
      </c>
      <c r="G31" s="37" t="s">
        <v>796</v>
      </c>
      <c r="H31" s="38" t="s">
        <v>254</v>
      </c>
      <c r="I31" s="131" t="s">
        <v>35</v>
      </c>
      <c r="J31" s="237"/>
      <c r="K31" s="238"/>
      <c r="L31" s="238"/>
      <c r="M31" s="239">
        <f t="shared" si="0"/>
        <v>0</v>
      </c>
      <c r="N31" s="240"/>
      <c r="O31" s="240"/>
      <c r="P31" s="240"/>
      <c r="Q31" s="241">
        <f t="shared" si="10"/>
        <v>0</v>
      </c>
      <c r="R31" s="240">
        <v>6</v>
      </c>
      <c r="S31" s="240">
        <v>4</v>
      </c>
      <c r="T31" s="240">
        <v>9</v>
      </c>
      <c r="U31" s="241">
        <f t="shared" si="11"/>
        <v>19</v>
      </c>
      <c r="V31" s="240"/>
      <c r="W31" s="240"/>
      <c r="X31" s="240"/>
      <c r="Y31" s="241">
        <f t="shared" si="12"/>
        <v>0</v>
      </c>
      <c r="Z31" s="240">
        <v>5</v>
      </c>
      <c r="AA31" s="240"/>
      <c r="AB31" s="240">
        <v>2</v>
      </c>
      <c r="AC31" s="241">
        <f t="shared" si="4"/>
        <v>7</v>
      </c>
      <c r="AD31" s="240"/>
      <c r="AE31" s="240"/>
      <c r="AF31" s="240"/>
      <c r="AG31" s="241">
        <f t="shared" si="5"/>
        <v>0</v>
      </c>
      <c r="AH31" s="240"/>
      <c r="AI31" s="240"/>
      <c r="AJ31" s="240"/>
      <c r="AK31" s="241">
        <f t="shared" si="6"/>
        <v>0</v>
      </c>
      <c r="AL31" s="287">
        <f t="shared" si="7"/>
        <v>26</v>
      </c>
    </row>
    <row r="32" spans="1:38" ht="201.75" customHeight="1">
      <c r="A32" s="183">
        <f t="shared" si="13"/>
        <v>24</v>
      </c>
      <c r="B32" s="95">
        <v>125</v>
      </c>
      <c r="C32" s="416" t="s">
        <v>990</v>
      </c>
      <c r="D32" s="417">
        <v>1980</v>
      </c>
      <c r="E32" s="417" t="s">
        <v>10</v>
      </c>
      <c r="F32" s="416" t="s">
        <v>495</v>
      </c>
      <c r="G32" s="418" t="s">
        <v>496</v>
      </c>
      <c r="H32" s="453" t="s">
        <v>490</v>
      </c>
      <c r="I32" s="453" t="s">
        <v>488</v>
      </c>
      <c r="J32" s="225"/>
      <c r="K32" s="225"/>
      <c r="L32" s="238"/>
      <c r="M32" s="239">
        <f t="shared" si="0"/>
        <v>0</v>
      </c>
      <c r="N32" s="240"/>
      <c r="O32" s="240"/>
      <c r="P32" s="240"/>
      <c r="Q32" s="241">
        <f t="shared" si="10"/>
        <v>0</v>
      </c>
      <c r="R32" s="240"/>
      <c r="S32" s="240"/>
      <c r="T32" s="240"/>
      <c r="U32" s="241">
        <f t="shared" si="11"/>
        <v>0</v>
      </c>
      <c r="V32" s="240">
        <v>8</v>
      </c>
      <c r="W32" s="240">
        <v>3</v>
      </c>
      <c r="X32" s="240">
        <v>9</v>
      </c>
      <c r="Y32" s="241">
        <f t="shared" si="12"/>
        <v>20</v>
      </c>
      <c r="Z32" s="240"/>
      <c r="AA32" s="240"/>
      <c r="AB32" s="240"/>
      <c r="AC32" s="241">
        <f t="shared" si="4"/>
        <v>0</v>
      </c>
      <c r="AD32" s="240"/>
      <c r="AE32" s="240"/>
      <c r="AF32" s="240"/>
      <c r="AG32" s="241">
        <f t="shared" si="5"/>
        <v>0</v>
      </c>
      <c r="AH32" s="240"/>
      <c r="AI32" s="240"/>
      <c r="AJ32" s="240"/>
      <c r="AK32" s="241">
        <f t="shared" si="6"/>
        <v>0</v>
      </c>
      <c r="AL32" s="287">
        <f t="shared" si="7"/>
        <v>20</v>
      </c>
    </row>
    <row r="33" spans="1:38" ht="201.75" customHeight="1">
      <c r="A33" s="183">
        <f t="shared" si="13"/>
        <v>25</v>
      </c>
      <c r="B33" s="95"/>
      <c r="C33" s="225" t="s">
        <v>58</v>
      </c>
      <c r="D33" s="47">
        <v>1970</v>
      </c>
      <c r="E33" s="47" t="s">
        <v>29</v>
      </c>
      <c r="F33" s="225" t="s">
        <v>244</v>
      </c>
      <c r="G33" s="37" t="s">
        <v>245</v>
      </c>
      <c r="H33" s="49" t="s">
        <v>195</v>
      </c>
      <c r="I33" s="94" t="s">
        <v>196</v>
      </c>
      <c r="J33" s="237">
        <v>1</v>
      </c>
      <c r="K33" s="238">
        <v>1</v>
      </c>
      <c r="L33" s="238">
        <v>5</v>
      </c>
      <c r="M33" s="239">
        <f t="shared" si="0"/>
        <v>7</v>
      </c>
      <c r="N33" s="240">
        <v>0</v>
      </c>
      <c r="O33" s="240">
        <v>0</v>
      </c>
      <c r="P33" s="240"/>
      <c r="Q33" s="241">
        <f t="shared" si="10"/>
        <v>0</v>
      </c>
      <c r="R33" s="240"/>
      <c r="S33" s="240">
        <v>3</v>
      </c>
      <c r="T33" s="240"/>
      <c r="U33" s="241">
        <f t="shared" si="11"/>
        <v>3</v>
      </c>
      <c r="V33" s="240">
        <v>10</v>
      </c>
      <c r="W33" s="240"/>
      <c r="X33" s="240"/>
      <c r="Y33" s="241">
        <f t="shared" si="12"/>
        <v>10</v>
      </c>
      <c r="Z33" s="240"/>
      <c r="AA33" s="240"/>
      <c r="AB33" s="240"/>
      <c r="AC33" s="241">
        <f t="shared" si="4"/>
        <v>0</v>
      </c>
      <c r="AD33" s="240"/>
      <c r="AE33" s="240"/>
      <c r="AF33" s="240"/>
      <c r="AG33" s="241">
        <f t="shared" si="5"/>
        <v>0</v>
      </c>
      <c r="AH33" s="240"/>
      <c r="AI33" s="240"/>
      <c r="AJ33" s="240"/>
      <c r="AK33" s="241">
        <f t="shared" si="6"/>
        <v>0</v>
      </c>
      <c r="AL33" s="287">
        <f t="shared" si="7"/>
        <v>20</v>
      </c>
    </row>
    <row r="34" spans="1:38" ht="201.75" customHeight="1">
      <c r="A34" s="183">
        <f t="shared" si="13"/>
        <v>26</v>
      </c>
      <c r="B34" s="95"/>
      <c r="C34" s="225" t="s">
        <v>994</v>
      </c>
      <c r="D34" s="47">
        <v>1991</v>
      </c>
      <c r="E34" s="47" t="s">
        <v>29</v>
      </c>
      <c r="F34" s="225" t="s">
        <v>995</v>
      </c>
      <c r="G34" s="37" t="s">
        <v>996</v>
      </c>
      <c r="H34" s="46" t="s">
        <v>997</v>
      </c>
      <c r="I34" s="46" t="s">
        <v>998</v>
      </c>
      <c r="J34" s="237"/>
      <c r="K34" s="238"/>
      <c r="L34" s="238"/>
      <c r="M34" s="239">
        <f t="shared" si="0"/>
        <v>0</v>
      </c>
      <c r="N34" s="240"/>
      <c r="O34" s="240"/>
      <c r="P34" s="240"/>
      <c r="Q34" s="241">
        <f t="shared" si="10"/>
        <v>0</v>
      </c>
      <c r="R34" s="240"/>
      <c r="S34" s="240"/>
      <c r="T34" s="240"/>
      <c r="U34" s="241">
        <f t="shared" si="11"/>
        <v>0</v>
      </c>
      <c r="V34" s="240">
        <v>3</v>
      </c>
      <c r="W34" s="240">
        <v>8</v>
      </c>
      <c r="X34" s="240"/>
      <c r="Y34" s="241">
        <f t="shared" si="12"/>
        <v>11</v>
      </c>
      <c r="Z34" s="240"/>
      <c r="AA34" s="240"/>
      <c r="AB34" s="240"/>
      <c r="AC34" s="241">
        <f t="shared" si="4"/>
        <v>0</v>
      </c>
      <c r="AD34" s="240">
        <v>7</v>
      </c>
      <c r="AE34" s="240">
        <v>1</v>
      </c>
      <c r="AF34" s="240"/>
      <c r="AG34" s="241">
        <f t="shared" si="5"/>
        <v>8</v>
      </c>
      <c r="AH34" s="240"/>
      <c r="AI34" s="240"/>
      <c r="AJ34" s="240"/>
      <c r="AK34" s="241">
        <f t="shared" si="6"/>
        <v>0</v>
      </c>
      <c r="AL34" s="287">
        <f t="shared" si="7"/>
        <v>19</v>
      </c>
    </row>
    <row r="35" spans="1:38" ht="201.75" customHeight="1">
      <c r="A35" s="183">
        <f t="shared" si="13"/>
        <v>27</v>
      </c>
      <c r="B35" s="95">
        <v>126</v>
      </c>
      <c r="C35" s="416" t="s">
        <v>405</v>
      </c>
      <c r="D35" s="417">
        <v>1984</v>
      </c>
      <c r="E35" s="417" t="s">
        <v>11</v>
      </c>
      <c r="F35" s="416" t="s">
        <v>406</v>
      </c>
      <c r="G35" s="418" t="s">
        <v>407</v>
      </c>
      <c r="H35" s="563" t="s">
        <v>6</v>
      </c>
      <c r="I35" s="430" t="s">
        <v>153</v>
      </c>
      <c r="J35" s="237">
        <v>0</v>
      </c>
      <c r="K35" s="238">
        <v>8</v>
      </c>
      <c r="L35" s="238">
        <v>9</v>
      </c>
      <c r="M35" s="239">
        <f t="shared" si="0"/>
        <v>17</v>
      </c>
      <c r="N35" s="240">
        <v>0</v>
      </c>
      <c r="O35" s="240">
        <v>0</v>
      </c>
      <c r="P35" s="240"/>
      <c r="Q35" s="241">
        <f t="shared" si="10"/>
        <v>0</v>
      </c>
      <c r="R35" s="240"/>
      <c r="S35" s="240"/>
      <c r="T35" s="240"/>
      <c r="U35" s="241">
        <f t="shared" si="11"/>
        <v>0</v>
      </c>
      <c r="V35" s="240"/>
      <c r="W35" s="240"/>
      <c r="X35" s="240"/>
      <c r="Y35" s="241">
        <f t="shared" si="12"/>
        <v>0</v>
      </c>
      <c r="Z35" s="240"/>
      <c r="AA35" s="240"/>
      <c r="AB35" s="240"/>
      <c r="AC35" s="241">
        <f t="shared" si="4"/>
        <v>0</v>
      </c>
      <c r="AD35" s="240"/>
      <c r="AE35" s="240"/>
      <c r="AF35" s="240"/>
      <c r="AG35" s="241">
        <f t="shared" si="5"/>
        <v>0</v>
      </c>
      <c r="AH35" s="240"/>
      <c r="AI35" s="240"/>
      <c r="AJ35" s="240"/>
      <c r="AK35" s="241">
        <f t="shared" si="6"/>
        <v>0</v>
      </c>
      <c r="AL35" s="287">
        <f t="shared" si="7"/>
        <v>17</v>
      </c>
    </row>
    <row r="36" spans="1:38" ht="201.75" customHeight="1">
      <c r="A36" s="183">
        <f t="shared" si="13"/>
        <v>28</v>
      </c>
      <c r="B36" s="95"/>
      <c r="C36" s="225" t="s">
        <v>224</v>
      </c>
      <c r="D36" s="47">
        <v>1974</v>
      </c>
      <c r="E36" s="47" t="s">
        <v>11</v>
      </c>
      <c r="F36" s="225" t="s">
        <v>225</v>
      </c>
      <c r="G36" s="37" t="s">
        <v>226</v>
      </c>
      <c r="H36" s="49" t="s">
        <v>74</v>
      </c>
      <c r="I36" s="94" t="s">
        <v>227</v>
      </c>
      <c r="J36" s="237">
        <v>12</v>
      </c>
      <c r="K36" s="238">
        <v>1</v>
      </c>
      <c r="L36" s="238">
        <v>1</v>
      </c>
      <c r="M36" s="239">
        <f t="shared" si="0"/>
        <v>14</v>
      </c>
      <c r="N36" s="240">
        <v>0</v>
      </c>
      <c r="O36" s="240">
        <v>0</v>
      </c>
      <c r="P36" s="240"/>
      <c r="Q36" s="241">
        <f t="shared" si="10"/>
        <v>0</v>
      </c>
      <c r="R36" s="240"/>
      <c r="S36" s="240"/>
      <c r="T36" s="240"/>
      <c r="U36" s="241">
        <f t="shared" si="11"/>
        <v>0</v>
      </c>
      <c r="V36" s="240"/>
      <c r="W36" s="240"/>
      <c r="X36" s="240"/>
      <c r="Y36" s="241">
        <f t="shared" si="12"/>
        <v>0</v>
      </c>
      <c r="Z36" s="240"/>
      <c r="AA36" s="240"/>
      <c r="AB36" s="240"/>
      <c r="AC36" s="241">
        <f t="shared" si="4"/>
        <v>0</v>
      </c>
      <c r="AD36" s="240"/>
      <c r="AE36" s="240"/>
      <c r="AF36" s="240"/>
      <c r="AG36" s="241">
        <f t="shared" si="5"/>
        <v>0</v>
      </c>
      <c r="AH36" s="240"/>
      <c r="AI36" s="240"/>
      <c r="AJ36" s="240"/>
      <c r="AK36" s="241">
        <f t="shared" si="6"/>
        <v>0</v>
      </c>
      <c r="AL36" s="287">
        <f t="shared" si="7"/>
        <v>14</v>
      </c>
    </row>
    <row r="37" spans="1:38" ht="201.75" customHeight="1">
      <c r="A37" s="183">
        <f t="shared" si="13"/>
        <v>29</v>
      </c>
      <c r="B37" s="28"/>
      <c r="C37" s="225" t="s">
        <v>990</v>
      </c>
      <c r="D37" s="47">
        <v>1980</v>
      </c>
      <c r="E37" s="47" t="s">
        <v>10</v>
      </c>
      <c r="F37" s="225" t="s">
        <v>492</v>
      </c>
      <c r="G37" s="37" t="s">
        <v>493</v>
      </c>
      <c r="H37" s="48" t="s">
        <v>992</v>
      </c>
      <c r="I37" s="48" t="s">
        <v>488</v>
      </c>
      <c r="J37" s="225"/>
      <c r="K37" s="225"/>
      <c r="L37" s="238"/>
      <c r="M37" s="239">
        <f t="shared" si="0"/>
        <v>0</v>
      </c>
      <c r="N37" s="240"/>
      <c r="O37" s="240"/>
      <c r="P37" s="240"/>
      <c r="Q37" s="241">
        <f t="shared" si="10"/>
        <v>0</v>
      </c>
      <c r="R37" s="240"/>
      <c r="S37" s="240"/>
      <c r="T37" s="240"/>
      <c r="U37" s="241">
        <f t="shared" si="11"/>
        <v>0</v>
      </c>
      <c r="V37" s="240">
        <v>2</v>
      </c>
      <c r="W37" s="240">
        <v>10</v>
      </c>
      <c r="X37" s="240">
        <v>1</v>
      </c>
      <c r="Y37" s="241">
        <f t="shared" si="12"/>
        <v>13</v>
      </c>
      <c r="Z37" s="240"/>
      <c r="AA37" s="240"/>
      <c r="AB37" s="240"/>
      <c r="AC37" s="241">
        <f t="shared" si="4"/>
        <v>0</v>
      </c>
      <c r="AD37" s="240"/>
      <c r="AE37" s="240"/>
      <c r="AF37" s="240"/>
      <c r="AG37" s="241">
        <f t="shared" si="5"/>
        <v>0</v>
      </c>
      <c r="AH37" s="240"/>
      <c r="AI37" s="240"/>
      <c r="AJ37" s="240"/>
      <c r="AK37" s="241">
        <f t="shared" si="6"/>
        <v>0</v>
      </c>
      <c r="AL37" s="287">
        <f t="shared" si="7"/>
        <v>13</v>
      </c>
    </row>
    <row r="38" spans="1:38" ht="201.75" customHeight="1">
      <c r="A38" s="183">
        <f t="shared" si="13"/>
        <v>30</v>
      </c>
      <c r="B38" s="95"/>
      <c r="C38" s="225" t="s">
        <v>444</v>
      </c>
      <c r="D38" s="47">
        <v>1989</v>
      </c>
      <c r="E38" s="47" t="s">
        <v>10</v>
      </c>
      <c r="F38" s="225" t="s">
        <v>232</v>
      </c>
      <c r="G38" s="37" t="s">
        <v>378</v>
      </c>
      <c r="H38" s="49" t="s">
        <v>160</v>
      </c>
      <c r="I38" s="94" t="s">
        <v>161</v>
      </c>
      <c r="J38" s="237">
        <v>1</v>
      </c>
      <c r="K38" s="238">
        <v>7</v>
      </c>
      <c r="L38" s="238">
        <v>2</v>
      </c>
      <c r="M38" s="239">
        <f t="shared" si="0"/>
        <v>10</v>
      </c>
      <c r="N38" s="240">
        <v>0</v>
      </c>
      <c r="O38" s="240">
        <v>0</v>
      </c>
      <c r="P38" s="240"/>
      <c r="Q38" s="241">
        <f t="shared" si="10"/>
        <v>0</v>
      </c>
      <c r="R38" s="240"/>
      <c r="S38" s="240"/>
      <c r="T38" s="240"/>
      <c r="U38" s="241">
        <f t="shared" si="11"/>
        <v>0</v>
      </c>
      <c r="V38" s="240"/>
      <c r="W38" s="240"/>
      <c r="X38" s="240"/>
      <c r="Y38" s="241">
        <f t="shared" si="12"/>
        <v>0</v>
      </c>
      <c r="Z38" s="240"/>
      <c r="AA38" s="240"/>
      <c r="AB38" s="240"/>
      <c r="AC38" s="241">
        <f t="shared" si="4"/>
        <v>0</v>
      </c>
      <c r="AD38" s="240"/>
      <c r="AE38" s="240"/>
      <c r="AF38" s="240"/>
      <c r="AG38" s="241">
        <f t="shared" si="5"/>
        <v>0</v>
      </c>
      <c r="AH38" s="240"/>
      <c r="AI38" s="240"/>
      <c r="AJ38" s="240"/>
      <c r="AK38" s="241">
        <f t="shared" si="6"/>
        <v>0</v>
      </c>
      <c r="AL38" s="287">
        <f t="shared" si="7"/>
        <v>10</v>
      </c>
    </row>
    <row r="39" spans="1:38" ht="201.75" customHeight="1">
      <c r="A39" s="183">
        <f t="shared" si="13"/>
        <v>31</v>
      </c>
      <c r="B39" s="95"/>
      <c r="C39" s="225" t="s">
        <v>53</v>
      </c>
      <c r="D39" s="47">
        <v>1981</v>
      </c>
      <c r="E39" s="47" t="s">
        <v>11</v>
      </c>
      <c r="F39" s="225" t="s">
        <v>797</v>
      </c>
      <c r="G39" s="37" t="s">
        <v>798</v>
      </c>
      <c r="H39" s="46" t="s">
        <v>30</v>
      </c>
      <c r="I39" s="131" t="s">
        <v>199</v>
      </c>
      <c r="J39" s="237"/>
      <c r="K39" s="238"/>
      <c r="L39" s="238"/>
      <c r="M39" s="239">
        <f t="shared" si="0"/>
        <v>0</v>
      </c>
      <c r="N39" s="240"/>
      <c r="O39" s="240"/>
      <c r="P39" s="240"/>
      <c r="Q39" s="241">
        <f t="shared" si="10"/>
        <v>0</v>
      </c>
      <c r="R39" s="240">
        <v>1</v>
      </c>
      <c r="S39" s="240">
        <v>2</v>
      </c>
      <c r="T39" s="240">
        <v>6</v>
      </c>
      <c r="U39" s="241">
        <f t="shared" si="11"/>
        <v>9</v>
      </c>
      <c r="V39" s="240"/>
      <c r="W39" s="240"/>
      <c r="X39" s="240"/>
      <c r="Y39" s="241">
        <f t="shared" si="12"/>
        <v>0</v>
      </c>
      <c r="Z39" s="240"/>
      <c r="AA39" s="240"/>
      <c r="AB39" s="240"/>
      <c r="AC39" s="241">
        <f t="shared" si="4"/>
        <v>0</v>
      </c>
      <c r="AD39" s="240"/>
      <c r="AE39" s="240"/>
      <c r="AF39" s="240"/>
      <c r="AG39" s="241">
        <f t="shared" si="5"/>
        <v>0</v>
      </c>
      <c r="AH39" s="240"/>
      <c r="AI39" s="240"/>
      <c r="AJ39" s="240"/>
      <c r="AK39" s="241">
        <f t="shared" si="6"/>
        <v>0</v>
      </c>
      <c r="AL39" s="287">
        <f t="shared" si="7"/>
        <v>9</v>
      </c>
    </row>
    <row r="40" spans="1:38" ht="201.75" customHeight="1">
      <c r="A40" s="183">
        <f t="shared" si="13"/>
        <v>32</v>
      </c>
      <c r="B40" s="538"/>
      <c r="C40" s="259" t="s">
        <v>182</v>
      </c>
      <c r="D40" s="543">
        <v>1989</v>
      </c>
      <c r="E40" s="543" t="s">
        <v>11</v>
      </c>
      <c r="F40" s="296" t="s">
        <v>1304</v>
      </c>
      <c r="G40" s="537" t="s">
        <v>1305</v>
      </c>
      <c r="H40" s="517" t="s">
        <v>115</v>
      </c>
      <c r="I40" s="544" t="s">
        <v>57</v>
      </c>
      <c r="J40" s="539"/>
      <c r="K40" s="540"/>
      <c r="L40" s="540"/>
      <c r="M40" s="239">
        <f t="shared" si="0"/>
        <v>0</v>
      </c>
      <c r="N40" s="541"/>
      <c r="O40" s="541"/>
      <c r="P40" s="541"/>
      <c r="Q40" s="241">
        <f t="shared" si="10"/>
        <v>0</v>
      </c>
      <c r="R40" s="541"/>
      <c r="S40" s="541"/>
      <c r="T40" s="541"/>
      <c r="U40" s="241">
        <f t="shared" si="11"/>
        <v>0</v>
      </c>
      <c r="V40" s="541"/>
      <c r="W40" s="541"/>
      <c r="X40" s="541"/>
      <c r="Y40" s="241">
        <f t="shared" si="12"/>
        <v>0</v>
      </c>
      <c r="Z40" s="541"/>
      <c r="AA40" s="541"/>
      <c r="AB40" s="541"/>
      <c r="AC40" s="241">
        <f t="shared" si="4"/>
        <v>0</v>
      </c>
      <c r="AD40" s="541"/>
      <c r="AE40" s="541"/>
      <c r="AF40" s="541"/>
      <c r="AG40" s="241">
        <f t="shared" si="5"/>
        <v>0</v>
      </c>
      <c r="AH40" s="541">
        <v>8</v>
      </c>
      <c r="AI40" s="541"/>
      <c r="AJ40" s="541"/>
      <c r="AK40" s="241">
        <f t="shared" si="6"/>
        <v>8</v>
      </c>
      <c r="AL40" s="287">
        <f t="shared" si="7"/>
        <v>8</v>
      </c>
    </row>
    <row r="41" spans="1:38" ht="201.75" customHeight="1">
      <c r="A41" s="183">
        <f t="shared" si="13"/>
        <v>33</v>
      </c>
      <c r="B41" s="95">
        <v>82</v>
      </c>
      <c r="C41" s="416" t="s">
        <v>989</v>
      </c>
      <c r="D41" s="417">
        <v>1966</v>
      </c>
      <c r="E41" s="417" t="s">
        <v>42</v>
      </c>
      <c r="F41" s="416" t="s">
        <v>537</v>
      </c>
      <c r="G41" s="536" t="s">
        <v>921</v>
      </c>
      <c r="H41" s="418" t="s">
        <v>536</v>
      </c>
      <c r="I41" s="430" t="s">
        <v>14</v>
      </c>
      <c r="J41" s="237"/>
      <c r="K41" s="238"/>
      <c r="L41" s="238"/>
      <c r="M41" s="239">
        <f t="shared" si="0"/>
        <v>0</v>
      </c>
      <c r="N41" s="240">
        <v>5</v>
      </c>
      <c r="O41" s="240">
        <v>1</v>
      </c>
      <c r="P41" s="240">
        <v>2</v>
      </c>
      <c r="Q41" s="241">
        <f t="shared" si="10"/>
        <v>8</v>
      </c>
      <c r="R41" s="240"/>
      <c r="S41" s="240"/>
      <c r="T41" s="240"/>
      <c r="U41" s="241">
        <f t="shared" si="11"/>
        <v>0</v>
      </c>
      <c r="V41" s="240"/>
      <c r="W41" s="240"/>
      <c r="X41" s="240"/>
      <c r="Y41" s="241">
        <f t="shared" si="12"/>
        <v>0</v>
      </c>
      <c r="Z41" s="240"/>
      <c r="AA41" s="240"/>
      <c r="AB41" s="240"/>
      <c r="AC41" s="241">
        <f t="shared" si="4"/>
        <v>0</v>
      </c>
      <c r="AD41" s="240"/>
      <c r="AE41" s="240"/>
      <c r="AF41" s="240"/>
      <c r="AG41" s="241">
        <f t="shared" si="5"/>
        <v>0</v>
      </c>
      <c r="AH41" s="240"/>
      <c r="AI41" s="240"/>
      <c r="AJ41" s="240"/>
      <c r="AK41" s="241">
        <f t="shared" si="6"/>
        <v>0</v>
      </c>
      <c r="AL41" s="287">
        <f t="shared" si="7"/>
        <v>8</v>
      </c>
    </row>
    <row r="42" spans="1:38" ht="201.75" customHeight="1">
      <c r="A42" s="183">
        <f t="shared" si="13"/>
        <v>34</v>
      </c>
      <c r="B42" s="95"/>
      <c r="C42" s="225" t="s">
        <v>181</v>
      </c>
      <c r="D42" s="47">
        <v>1985</v>
      </c>
      <c r="E42" s="47" t="s">
        <v>11</v>
      </c>
      <c r="F42" s="225" t="s">
        <v>261</v>
      </c>
      <c r="G42" s="37" t="s">
        <v>237</v>
      </c>
      <c r="H42" s="49" t="s">
        <v>115</v>
      </c>
      <c r="I42" s="429" t="s">
        <v>57</v>
      </c>
      <c r="J42" s="237">
        <v>1</v>
      </c>
      <c r="K42" s="238">
        <v>3</v>
      </c>
      <c r="L42" s="238">
        <v>4</v>
      </c>
      <c r="M42" s="239">
        <f t="shared" si="0"/>
        <v>8</v>
      </c>
      <c r="N42" s="240">
        <v>0</v>
      </c>
      <c r="O42" s="240">
        <v>0</v>
      </c>
      <c r="P42" s="240"/>
      <c r="Q42" s="241">
        <f t="shared" si="10"/>
        <v>0</v>
      </c>
      <c r="R42" s="240"/>
      <c r="S42" s="240"/>
      <c r="T42" s="240"/>
      <c r="U42" s="241">
        <f t="shared" si="11"/>
        <v>0</v>
      </c>
      <c r="V42" s="240"/>
      <c r="W42" s="240"/>
      <c r="X42" s="240"/>
      <c r="Y42" s="241">
        <f t="shared" si="12"/>
        <v>0</v>
      </c>
      <c r="Z42" s="240"/>
      <c r="AA42" s="240"/>
      <c r="AB42" s="240"/>
      <c r="AC42" s="241">
        <f t="shared" si="4"/>
        <v>0</v>
      </c>
      <c r="AD42" s="240"/>
      <c r="AE42" s="240"/>
      <c r="AF42" s="240"/>
      <c r="AG42" s="241">
        <f t="shared" si="5"/>
        <v>0</v>
      </c>
      <c r="AH42" s="240"/>
      <c r="AI42" s="240"/>
      <c r="AJ42" s="240"/>
      <c r="AK42" s="241">
        <f t="shared" si="6"/>
        <v>0</v>
      </c>
      <c r="AL42" s="287">
        <f t="shared" si="7"/>
        <v>8</v>
      </c>
    </row>
    <row r="43" spans="1:38" ht="201.75" customHeight="1">
      <c r="A43" s="183">
        <f t="shared" si="13"/>
        <v>35</v>
      </c>
      <c r="B43" s="95">
        <v>103</v>
      </c>
      <c r="C43" s="225" t="s">
        <v>46</v>
      </c>
      <c r="D43" s="47">
        <v>1958</v>
      </c>
      <c r="E43" s="47" t="s">
        <v>27</v>
      </c>
      <c r="F43" s="225" t="s">
        <v>542</v>
      </c>
      <c r="G43" s="37"/>
      <c r="H43" s="49" t="s">
        <v>121</v>
      </c>
      <c r="I43" s="94" t="s">
        <v>203</v>
      </c>
      <c r="J43" s="237"/>
      <c r="K43" s="238"/>
      <c r="L43" s="238"/>
      <c r="M43" s="239">
        <f t="shared" si="0"/>
        <v>0</v>
      </c>
      <c r="N43" s="240">
        <v>0</v>
      </c>
      <c r="O43" s="240">
        <v>7</v>
      </c>
      <c r="P43" s="240"/>
      <c r="Q43" s="241">
        <f t="shared" si="10"/>
        <v>7</v>
      </c>
      <c r="R43" s="240"/>
      <c r="S43" s="240"/>
      <c r="T43" s="240"/>
      <c r="U43" s="241">
        <f t="shared" si="11"/>
        <v>0</v>
      </c>
      <c r="V43" s="240"/>
      <c r="W43" s="240"/>
      <c r="X43" s="240"/>
      <c r="Y43" s="241">
        <f t="shared" si="12"/>
        <v>0</v>
      </c>
      <c r="Z43" s="240"/>
      <c r="AA43" s="240"/>
      <c r="AB43" s="240"/>
      <c r="AC43" s="241">
        <f t="shared" si="4"/>
        <v>0</v>
      </c>
      <c r="AD43" s="240"/>
      <c r="AE43" s="240"/>
      <c r="AF43" s="240"/>
      <c r="AG43" s="241">
        <f t="shared" si="5"/>
        <v>0</v>
      </c>
      <c r="AH43" s="240"/>
      <c r="AI43" s="240"/>
      <c r="AJ43" s="240"/>
      <c r="AK43" s="241">
        <f t="shared" si="6"/>
        <v>0</v>
      </c>
      <c r="AL43" s="287">
        <f t="shared" si="7"/>
        <v>7</v>
      </c>
    </row>
    <row r="44" spans="1:38" ht="201.75" customHeight="1">
      <c r="A44" s="183">
        <f t="shared" si="13"/>
        <v>36</v>
      </c>
      <c r="B44" s="95"/>
      <c r="C44" s="58" t="s">
        <v>1325</v>
      </c>
      <c r="D44" s="54">
        <v>1992</v>
      </c>
      <c r="E44" s="122" t="s">
        <v>11</v>
      </c>
      <c r="F44" s="58" t="s">
        <v>1378</v>
      </c>
      <c r="G44" s="582" t="s">
        <v>1379</v>
      </c>
      <c r="H44" s="63" t="s">
        <v>1328</v>
      </c>
      <c r="I44" s="581" t="s">
        <v>14</v>
      </c>
      <c r="J44" s="237"/>
      <c r="K44" s="238"/>
      <c r="L44" s="238"/>
      <c r="M44" s="239">
        <f t="shared" si="0"/>
        <v>0</v>
      </c>
      <c r="N44" s="240"/>
      <c r="O44" s="240"/>
      <c r="P44" s="240"/>
      <c r="Q44" s="241">
        <f t="shared" si="10"/>
        <v>0</v>
      </c>
      <c r="R44" s="240"/>
      <c r="S44" s="240"/>
      <c r="T44" s="240"/>
      <c r="U44" s="241">
        <f t="shared" si="11"/>
        <v>0</v>
      </c>
      <c r="V44" s="240"/>
      <c r="W44" s="240"/>
      <c r="X44" s="240"/>
      <c r="Y44" s="241">
        <f t="shared" si="12"/>
        <v>0</v>
      </c>
      <c r="Z44" s="240"/>
      <c r="AA44" s="240"/>
      <c r="AB44" s="240"/>
      <c r="AC44" s="241">
        <f t="shared" si="4"/>
        <v>0</v>
      </c>
      <c r="AD44" s="240"/>
      <c r="AE44" s="240"/>
      <c r="AF44" s="240"/>
      <c r="AG44" s="241">
        <f t="shared" si="5"/>
        <v>0</v>
      </c>
      <c r="AH44" s="240">
        <v>1</v>
      </c>
      <c r="AI44" s="240">
        <v>2</v>
      </c>
      <c r="AJ44" s="240">
        <v>3</v>
      </c>
      <c r="AK44" s="241">
        <f t="shared" si="6"/>
        <v>6</v>
      </c>
      <c r="AL44" s="287">
        <f t="shared" si="7"/>
        <v>6</v>
      </c>
    </row>
    <row r="45" spans="1:38" ht="201.75" customHeight="1">
      <c r="A45" s="183">
        <f t="shared" si="13"/>
        <v>37</v>
      </c>
      <c r="B45" s="28"/>
      <c r="C45" s="225" t="s">
        <v>488</v>
      </c>
      <c r="D45" s="47">
        <v>1956</v>
      </c>
      <c r="E45" s="47" t="s">
        <v>11</v>
      </c>
      <c r="F45" s="225" t="s">
        <v>492</v>
      </c>
      <c r="G45" s="37" t="s">
        <v>493</v>
      </c>
      <c r="H45" s="48" t="s">
        <v>992</v>
      </c>
      <c r="I45" s="48" t="s">
        <v>488</v>
      </c>
      <c r="J45" s="225"/>
      <c r="K45" s="225"/>
      <c r="L45" s="238"/>
      <c r="M45" s="239">
        <f t="shared" si="0"/>
        <v>0</v>
      </c>
      <c r="N45" s="240"/>
      <c r="O45" s="240"/>
      <c r="P45" s="240"/>
      <c r="Q45" s="241">
        <f t="shared" si="10"/>
        <v>0</v>
      </c>
      <c r="R45" s="240"/>
      <c r="S45" s="240"/>
      <c r="T45" s="240"/>
      <c r="U45" s="241">
        <f t="shared" si="11"/>
        <v>0</v>
      </c>
      <c r="V45" s="240"/>
      <c r="W45" s="240"/>
      <c r="X45" s="240"/>
      <c r="Y45" s="241">
        <f t="shared" si="12"/>
        <v>0</v>
      </c>
      <c r="Z45" s="240"/>
      <c r="AA45" s="240"/>
      <c r="AB45" s="240"/>
      <c r="AC45" s="241">
        <f t="shared" si="4"/>
        <v>0</v>
      </c>
      <c r="AD45" s="240"/>
      <c r="AE45" s="240">
        <v>3</v>
      </c>
      <c r="AF45" s="240">
        <v>2</v>
      </c>
      <c r="AG45" s="241">
        <f t="shared" si="5"/>
        <v>5</v>
      </c>
      <c r="AH45" s="240"/>
      <c r="AI45" s="240"/>
      <c r="AJ45" s="240"/>
      <c r="AK45" s="241">
        <f t="shared" si="6"/>
        <v>0</v>
      </c>
      <c r="AL45" s="287">
        <f t="shared" si="7"/>
        <v>5</v>
      </c>
    </row>
    <row r="46" spans="1:38" ht="201.75" customHeight="1">
      <c r="A46" s="183">
        <f t="shared" si="13"/>
        <v>38</v>
      </c>
      <c r="B46" s="95"/>
      <c r="C46" s="225" t="s">
        <v>67</v>
      </c>
      <c r="D46" s="47">
        <v>1993</v>
      </c>
      <c r="E46" s="47" t="s">
        <v>10</v>
      </c>
      <c r="F46" s="225" t="s">
        <v>397</v>
      </c>
      <c r="G46" s="37" t="s">
        <v>993</v>
      </c>
      <c r="H46" s="46" t="s">
        <v>70</v>
      </c>
      <c r="I46" s="46" t="s">
        <v>71</v>
      </c>
      <c r="J46" s="237"/>
      <c r="K46" s="238"/>
      <c r="L46" s="238"/>
      <c r="M46" s="239">
        <f t="shared" si="0"/>
        <v>0</v>
      </c>
      <c r="N46" s="240"/>
      <c r="O46" s="240"/>
      <c r="P46" s="240"/>
      <c r="Q46" s="241">
        <f t="shared" si="10"/>
        <v>0</v>
      </c>
      <c r="R46" s="240"/>
      <c r="S46" s="240"/>
      <c r="T46" s="240"/>
      <c r="U46" s="241">
        <f t="shared" si="11"/>
        <v>0</v>
      </c>
      <c r="V46" s="240">
        <v>5</v>
      </c>
      <c r="W46" s="240"/>
      <c r="X46" s="240"/>
      <c r="Y46" s="241">
        <f t="shared" si="12"/>
        <v>5</v>
      </c>
      <c r="Z46" s="240"/>
      <c r="AA46" s="240"/>
      <c r="AB46" s="240"/>
      <c r="AC46" s="241">
        <f t="shared" si="4"/>
        <v>0</v>
      </c>
      <c r="AD46" s="240"/>
      <c r="AE46" s="240"/>
      <c r="AF46" s="240"/>
      <c r="AG46" s="241">
        <f t="shared" si="5"/>
        <v>0</v>
      </c>
      <c r="AH46" s="240"/>
      <c r="AI46" s="240"/>
      <c r="AJ46" s="240"/>
      <c r="AK46" s="241">
        <f t="shared" si="6"/>
        <v>0</v>
      </c>
      <c r="AL46" s="287">
        <f t="shared" si="7"/>
        <v>5</v>
      </c>
    </row>
    <row r="47" spans="1:38" ht="201.75" customHeight="1">
      <c r="A47" s="183">
        <f t="shared" si="13"/>
        <v>39</v>
      </c>
      <c r="B47" s="95"/>
      <c r="C47" s="416" t="s">
        <v>833</v>
      </c>
      <c r="D47" s="417"/>
      <c r="E47" s="417"/>
      <c r="F47" s="416" t="s">
        <v>535</v>
      </c>
      <c r="G47" s="418" t="s">
        <v>794</v>
      </c>
      <c r="H47" s="418" t="s">
        <v>536</v>
      </c>
      <c r="I47" s="430" t="s">
        <v>14</v>
      </c>
      <c r="J47" s="237"/>
      <c r="K47" s="238"/>
      <c r="L47" s="238"/>
      <c r="M47" s="239">
        <f t="shared" si="0"/>
        <v>0</v>
      </c>
      <c r="N47" s="240"/>
      <c r="O47" s="240"/>
      <c r="P47" s="240"/>
      <c r="Q47" s="241">
        <f t="shared" si="10"/>
        <v>0</v>
      </c>
      <c r="R47" s="240"/>
      <c r="S47" s="240"/>
      <c r="T47" s="240"/>
      <c r="U47" s="241">
        <f t="shared" si="11"/>
        <v>0</v>
      </c>
      <c r="V47" s="240"/>
      <c r="W47" s="240"/>
      <c r="X47" s="240">
        <v>2</v>
      </c>
      <c r="Y47" s="241">
        <f t="shared" si="12"/>
        <v>2</v>
      </c>
      <c r="Z47" s="240"/>
      <c r="AA47" s="240"/>
      <c r="AB47" s="240"/>
      <c r="AC47" s="241">
        <f t="shared" si="4"/>
        <v>0</v>
      </c>
      <c r="AD47" s="240"/>
      <c r="AE47" s="240"/>
      <c r="AF47" s="240"/>
      <c r="AG47" s="241">
        <f t="shared" si="5"/>
        <v>0</v>
      </c>
      <c r="AH47" s="240"/>
      <c r="AI47" s="240"/>
      <c r="AJ47" s="240"/>
      <c r="AK47" s="241">
        <f t="shared" si="6"/>
        <v>0</v>
      </c>
      <c r="AL47" s="287">
        <f t="shared" si="7"/>
        <v>2</v>
      </c>
    </row>
    <row r="48" spans="1:38" ht="179.25" customHeight="1">
      <c r="A48" s="183">
        <f t="shared" si="13"/>
        <v>40</v>
      </c>
      <c r="B48" s="28"/>
      <c r="C48" s="225" t="s">
        <v>488</v>
      </c>
      <c r="D48" s="47">
        <v>1956</v>
      </c>
      <c r="E48" s="47" t="s">
        <v>11</v>
      </c>
      <c r="F48" s="836" t="s">
        <v>491</v>
      </c>
      <c r="G48" s="830" t="s">
        <v>1382</v>
      </c>
      <c r="H48" s="48" t="s">
        <v>992</v>
      </c>
      <c r="I48" s="94" t="s">
        <v>153</v>
      </c>
      <c r="J48" s="225"/>
      <c r="K48" s="225"/>
      <c r="L48" s="238"/>
      <c r="M48" s="239"/>
      <c r="N48" s="240"/>
      <c r="O48" s="240"/>
      <c r="P48" s="240"/>
      <c r="Q48" s="241"/>
      <c r="R48" s="240"/>
      <c r="S48" s="240"/>
      <c r="T48" s="240"/>
      <c r="U48" s="241"/>
      <c r="V48" s="240"/>
      <c r="W48" s="240"/>
      <c r="X48" s="240"/>
      <c r="Y48" s="241"/>
      <c r="Z48" s="240"/>
      <c r="AA48" s="240"/>
      <c r="AB48" s="240"/>
      <c r="AC48" s="241"/>
      <c r="AD48" s="240"/>
      <c r="AE48" s="240"/>
      <c r="AF48" s="240"/>
      <c r="AG48" s="241"/>
      <c r="AH48" s="240"/>
      <c r="AI48" s="240">
        <v>1</v>
      </c>
      <c r="AJ48" s="240"/>
      <c r="AK48" s="241">
        <f t="shared" si="6"/>
        <v>1</v>
      </c>
      <c r="AL48" s="287">
        <f t="shared" si="7"/>
        <v>1</v>
      </c>
    </row>
    <row r="49" spans="1:37" ht="45.75" hidden="1">
      <c r="A49" s="236">
        <f t="shared" si="13"/>
        <v>41</v>
      </c>
      <c r="B49" s="89"/>
      <c r="C49" s="76"/>
      <c r="D49" s="92"/>
      <c r="E49" s="92"/>
      <c r="F49" s="68"/>
      <c r="G49" s="290"/>
      <c r="H49" s="74"/>
      <c r="I49" s="77"/>
      <c r="J49" s="103"/>
      <c r="K49" s="104"/>
      <c r="L49" s="104"/>
      <c r="M49" s="104"/>
    </row>
    <row r="50" spans="1:37" ht="45.75" hidden="1">
      <c r="A50" s="420">
        <f t="shared" si="13"/>
        <v>42</v>
      </c>
      <c r="B50" s="90"/>
      <c r="C50" s="20"/>
      <c r="D50" s="15" t="s">
        <v>39</v>
      </c>
      <c r="E50" s="29"/>
      <c r="F50" s="8"/>
      <c r="G50" s="291"/>
      <c r="H50" s="8"/>
      <c r="I50" s="15" t="s">
        <v>336</v>
      </c>
      <c r="J50" s="105"/>
      <c r="K50" s="79"/>
      <c r="L50" s="79"/>
      <c r="M50" s="79"/>
    </row>
    <row r="51" spans="1:37" ht="45.75">
      <c r="A51" s="421"/>
      <c r="B51" s="90"/>
      <c r="C51" s="20"/>
      <c r="D51" s="8"/>
      <c r="E51" s="8"/>
      <c r="F51" s="8"/>
      <c r="G51" s="291"/>
      <c r="H51" s="8"/>
      <c r="I51" s="22"/>
      <c r="J51" s="105"/>
      <c r="K51" s="79"/>
      <c r="L51" s="79"/>
      <c r="M51" s="79"/>
    </row>
    <row r="52" spans="1:37" s="234" customFormat="1" ht="61.5">
      <c r="A52" s="422"/>
      <c r="B52" s="423"/>
      <c r="C52" s="423"/>
      <c r="D52" s="424" t="s">
        <v>2</v>
      </c>
      <c r="E52" s="425"/>
      <c r="F52" s="426"/>
      <c r="G52" s="426"/>
      <c r="H52" s="426"/>
      <c r="I52" s="424" t="s">
        <v>337</v>
      </c>
      <c r="J52" s="427"/>
      <c r="K52" s="428"/>
      <c r="L52" s="428"/>
      <c r="M52" s="428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</row>
  </sheetData>
  <mergeCells count="27">
    <mergeCell ref="Y4:Y6"/>
    <mergeCell ref="F4:F6"/>
    <mergeCell ref="U4:U6"/>
    <mergeCell ref="V4:X5"/>
    <mergeCell ref="R4:T5"/>
    <mergeCell ref="H4:H6"/>
    <mergeCell ref="M4:M6"/>
    <mergeCell ref="I4:I6"/>
    <mergeCell ref="N4:P5"/>
    <mergeCell ref="Q4:Q6"/>
    <mergeCell ref="A1:M1"/>
    <mergeCell ref="A2:M2"/>
    <mergeCell ref="A3:M3"/>
    <mergeCell ref="J4:L5"/>
    <mergeCell ref="G4:G6"/>
    <mergeCell ref="A4:A6"/>
    <mergeCell ref="E4:E6"/>
    <mergeCell ref="D4:D6"/>
    <mergeCell ref="B4:B6"/>
    <mergeCell ref="C4:C6"/>
    <mergeCell ref="AL4:AL6"/>
    <mergeCell ref="Z4:AB5"/>
    <mergeCell ref="AC4:AC6"/>
    <mergeCell ref="AD4:AF5"/>
    <mergeCell ref="AG4:AG6"/>
    <mergeCell ref="AH4:AJ5"/>
    <mergeCell ref="AK4:AK6"/>
  </mergeCells>
  <pageMargins left="0.7" right="0.7" top="0.75" bottom="0.75" header="0.3" footer="0.3"/>
  <pageSetup paperSize="9" scale="12" fitToHeight="0" orientation="landscape" r:id="rId1"/>
  <rowBreaks count="2" manualBreakCount="2">
    <brk id="26" max="38" man="1"/>
    <brk id="48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103"/>
  <sheetViews>
    <sheetView view="pageBreakPreview" topLeftCell="A61" zoomScale="20" zoomScaleNormal="61" zoomScaleSheetLayoutView="20" workbookViewId="0">
      <selection activeCell="C64" sqref="C64:I64"/>
    </sheetView>
  </sheetViews>
  <sheetFormatPr defaultRowHeight="40.5"/>
  <cols>
    <col min="1" max="1" width="19" style="1" customWidth="1"/>
    <col min="2" max="2" width="5.42578125" style="1" customWidth="1"/>
    <col min="3" max="3" width="56.140625" style="86" customWidth="1"/>
    <col min="4" max="4" width="31.85546875" style="1" customWidth="1"/>
    <col min="5" max="5" width="27.5703125" style="17" customWidth="1"/>
    <col min="6" max="6" width="50" style="1" customWidth="1"/>
    <col min="7" max="7" width="62.42578125" style="87" customWidth="1"/>
    <col min="8" max="8" width="62.42578125" style="88" customWidth="1"/>
    <col min="9" max="9" width="35.7109375" style="1" customWidth="1"/>
    <col min="10" max="10" width="19" style="1" customWidth="1"/>
    <col min="11" max="11" width="22.28515625" style="1" customWidth="1"/>
    <col min="12" max="12" width="18.140625" style="1" customWidth="1"/>
    <col min="13" max="13" width="21" style="1" customWidth="1"/>
    <col min="14" max="14" width="21.85546875" style="31" customWidth="1"/>
    <col min="15" max="15" width="17.140625" style="31" customWidth="1"/>
    <col min="16" max="16" width="14.7109375" style="31" customWidth="1"/>
    <col min="17" max="17" width="17.140625" style="31" customWidth="1"/>
    <col min="18" max="18" width="18.5703125" style="31" customWidth="1"/>
    <col min="19" max="19" width="16.28515625" style="31" customWidth="1"/>
    <col min="20" max="20" width="15.85546875" style="31" customWidth="1"/>
    <col min="21" max="21" width="22" style="31" customWidth="1"/>
    <col min="22" max="22" width="20.85546875" style="31" customWidth="1"/>
    <col min="23" max="23" width="17.140625" style="31" customWidth="1"/>
    <col min="24" max="24" width="25.7109375" style="31" customWidth="1"/>
    <col min="25" max="25" width="21" style="31" customWidth="1"/>
    <col min="26" max="26" width="25.7109375" style="31" customWidth="1"/>
    <col min="27" max="27" width="19.42578125" style="31" customWidth="1"/>
    <col min="28" max="28" width="20.42578125" style="31" customWidth="1"/>
    <col min="29" max="29" width="28" style="31" customWidth="1"/>
    <col min="30" max="30" width="17.42578125" style="31" customWidth="1"/>
    <col min="31" max="31" width="16.140625" style="31" customWidth="1"/>
    <col min="32" max="32" width="19.5703125" style="31" customWidth="1"/>
    <col min="33" max="33" width="24.85546875" style="31" customWidth="1"/>
    <col min="34" max="34" width="14.7109375" style="31" customWidth="1"/>
    <col min="35" max="35" width="22.5703125" style="31" customWidth="1"/>
    <col min="36" max="36" width="19.7109375" style="31" customWidth="1"/>
    <col min="37" max="37" width="18" style="31" customWidth="1"/>
    <col min="38" max="38" width="30.5703125" style="1" customWidth="1"/>
    <col min="39" max="16384" width="9.140625" style="1"/>
  </cols>
  <sheetData>
    <row r="1" spans="1:256" s="3" customFormat="1" ht="36.75" customHeight="1">
      <c r="A1" s="698" t="s">
        <v>16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256" s="3" customFormat="1" ht="37.5" customHeight="1">
      <c r="A2" s="698" t="s">
        <v>438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256" s="4" customFormat="1" ht="33.75" customHeight="1">
      <c r="A3" s="698" t="s">
        <v>1147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32.25" customHeight="1">
      <c r="A4" s="744"/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35.25" customHeight="1">
      <c r="A5" s="698" t="s">
        <v>1212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67.5" customHeight="1">
      <c r="A6" s="302"/>
      <c r="B6" s="378"/>
      <c r="C6" s="378"/>
      <c r="D6" s="378"/>
      <c r="E6" s="378"/>
      <c r="F6" s="646" t="s">
        <v>1248</v>
      </c>
      <c r="G6" s="646"/>
      <c r="H6" s="646"/>
      <c r="I6" s="378"/>
      <c r="J6" s="378"/>
      <c r="K6" s="378"/>
      <c r="L6" s="378"/>
      <c r="M6" s="3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60.75" customHeight="1" thickBot="1">
      <c r="A7" s="761" t="s">
        <v>437</v>
      </c>
      <c r="B7" s="762"/>
      <c r="C7" s="762"/>
      <c r="D7" s="762"/>
      <c r="E7" s="762"/>
      <c r="F7" s="762"/>
      <c r="G7" s="762"/>
      <c r="H7" s="762"/>
      <c r="I7" s="762"/>
      <c r="J7" s="763"/>
      <c r="K7" s="763"/>
      <c r="L7" s="763"/>
      <c r="M7" s="76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" customFormat="1" ht="60.75" customHeight="1">
      <c r="A8" s="778" t="s">
        <v>23</v>
      </c>
      <c r="B8" s="773" t="s">
        <v>4</v>
      </c>
      <c r="C8" s="780" t="s">
        <v>1</v>
      </c>
      <c r="D8" s="773" t="s">
        <v>9</v>
      </c>
      <c r="E8" s="764" t="s">
        <v>7</v>
      </c>
      <c r="F8" s="766" t="s">
        <v>3</v>
      </c>
      <c r="G8" s="769" t="s">
        <v>61</v>
      </c>
      <c r="H8" s="766" t="s">
        <v>0</v>
      </c>
      <c r="I8" s="771" t="s">
        <v>8</v>
      </c>
      <c r="J8" s="775" t="s">
        <v>640</v>
      </c>
      <c r="K8" s="776"/>
      <c r="L8" s="777"/>
      <c r="M8" s="756" t="s">
        <v>1078</v>
      </c>
      <c r="N8" s="758" t="s">
        <v>552</v>
      </c>
      <c r="O8" s="759"/>
      <c r="P8" s="760"/>
      <c r="Q8" s="756" t="s">
        <v>1079</v>
      </c>
      <c r="R8" s="758" t="s">
        <v>782</v>
      </c>
      <c r="S8" s="759"/>
      <c r="T8" s="760"/>
      <c r="U8" s="756" t="s">
        <v>1080</v>
      </c>
      <c r="V8" s="758" t="s">
        <v>922</v>
      </c>
      <c r="W8" s="759"/>
      <c r="X8" s="760"/>
      <c r="Y8" s="756" t="s">
        <v>1081</v>
      </c>
      <c r="Z8" s="758" t="s">
        <v>1141</v>
      </c>
      <c r="AA8" s="759"/>
      <c r="AB8" s="760"/>
      <c r="AC8" s="756" t="s">
        <v>1096</v>
      </c>
      <c r="AD8" s="758" t="s">
        <v>1142</v>
      </c>
      <c r="AE8" s="759"/>
      <c r="AF8" s="760"/>
      <c r="AG8" s="756" t="s">
        <v>1095</v>
      </c>
      <c r="AH8" s="758" t="s">
        <v>1091</v>
      </c>
      <c r="AI8" s="759"/>
      <c r="AJ8" s="760"/>
      <c r="AK8" s="756" t="s">
        <v>1095</v>
      </c>
      <c r="AL8" s="75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96" customHeight="1" thickBot="1">
      <c r="A9" s="779"/>
      <c r="B9" s="774"/>
      <c r="C9" s="781"/>
      <c r="D9" s="774"/>
      <c r="E9" s="765"/>
      <c r="F9" s="767"/>
      <c r="G9" s="770"/>
      <c r="H9" s="767"/>
      <c r="I9" s="772"/>
      <c r="J9" s="203" t="s">
        <v>453</v>
      </c>
      <c r="K9" s="203" t="s">
        <v>454</v>
      </c>
      <c r="L9" s="203" t="s">
        <v>458</v>
      </c>
      <c r="M9" s="757"/>
      <c r="N9" s="204" t="s">
        <v>530</v>
      </c>
      <c r="O9" s="204" t="s">
        <v>531</v>
      </c>
      <c r="P9" s="204" t="s">
        <v>532</v>
      </c>
      <c r="Q9" s="757"/>
      <c r="R9" s="204" t="s">
        <v>783</v>
      </c>
      <c r="S9" s="204" t="s">
        <v>784</v>
      </c>
      <c r="T9" s="204" t="s">
        <v>785</v>
      </c>
      <c r="U9" s="757"/>
      <c r="V9" s="204" t="s">
        <v>923</v>
      </c>
      <c r="W9" s="204" t="s">
        <v>924</v>
      </c>
      <c r="X9" s="204" t="s">
        <v>925</v>
      </c>
      <c r="Y9" s="757"/>
      <c r="Z9" s="204" t="s">
        <v>1082</v>
      </c>
      <c r="AA9" s="204" t="s">
        <v>1083</v>
      </c>
      <c r="AB9" s="204" t="s">
        <v>1084</v>
      </c>
      <c r="AC9" s="757"/>
      <c r="AD9" s="204" t="s">
        <v>1240</v>
      </c>
      <c r="AE9" s="204" t="s">
        <v>1241</v>
      </c>
      <c r="AF9" s="204" t="s">
        <v>1219</v>
      </c>
      <c r="AG9" s="757"/>
      <c r="AH9" s="204" t="s">
        <v>1352</v>
      </c>
      <c r="AI9" s="204" t="s">
        <v>1350</v>
      </c>
      <c r="AJ9" s="204" t="s">
        <v>1351</v>
      </c>
      <c r="AK9" s="757"/>
      <c r="AL9" s="75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15.5" customHeight="1" thickBot="1">
      <c r="A10" s="235">
        <f>A9+1</f>
        <v>1</v>
      </c>
      <c r="B10" s="27">
        <f>B9+1</f>
        <v>1</v>
      </c>
      <c r="C10" s="159" t="s">
        <v>602</v>
      </c>
      <c r="D10" s="214">
        <v>1993</v>
      </c>
      <c r="E10" s="214" t="s">
        <v>10</v>
      </c>
      <c r="F10" s="159" t="s">
        <v>323</v>
      </c>
      <c r="G10" s="271" t="s">
        <v>274</v>
      </c>
      <c r="H10" s="292" t="s">
        <v>70</v>
      </c>
      <c r="I10" s="293" t="s">
        <v>71</v>
      </c>
      <c r="J10" s="575"/>
      <c r="K10" s="575"/>
      <c r="L10" s="575"/>
      <c r="M10" s="273">
        <f t="shared" ref="M10:M73" si="0">L10+K10+J10</f>
        <v>0</v>
      </c>
      <c r="N10" s="575">
        <v>1</v>
      </c>
      <c r="O10" s="575">
        <v>10</v>
      </c>
      <c r="P10" s="575"/>
      <c r="Q10" s="274">
        <f t="shared" ref="Q10:Q73" si="1">SUM(N10:P10)</f>
        <v>11</v>
      </c>
      <c r="R10" s="258"/>
      <c r="S10" s="258"/>
      <c r="T10" s="258">
        <v>11</v>
      </c>
      <c r="U10" s="274">
        <f t="shared" ref="U10:U73" si="2">SUM(R10:T10)</f>
        <v>11</v>
      </c>
      <c r="V10" s="258">
        <v>6</v>
      </c>
      <c r="W10" s="258">
        <v>8</v>
      </c>
      <c r="X10" s="258">
        <v>10</v>
      </c>
      <c r="Y10" s="274">
        <f t="shared" ref="Y10:Y73" si="3">SUM(V10:X10)</f>
        <v>24</v>
      </c>
      <c r="Z10" s="258">
        <v>8</v>
      </c>
      <c r="AA10" s="258">
        <v>11</v>
      </c>
      <c r="AB10" s="258">
        <v>6</v>
      </c>
      <c r="AC10" s="274">
        <f t="shared" ref="AC10:AC73" si="4">AB10+AA10+Z10</f>
        <v>25</v>
      </c>
      <c r="AD10" s="258">
        <v>11</v>
      </c>
      <c r="AE10" s="258">
        <v>12</v>
      </c>
      <c r="AF10" s="258">
        <v>5</v>
      </c>
      <c r="AG10" s="274">
        <f t="shared" ref="AG10:AG73" si="5">SUM(AD10:AF10)</f>
        <v>28</v>
      </c>
      <c r="AH10" s="258">
        <v>14</v>
      </c>
      <c r="AI10" s="258">
        <v>7</v>
      </c>
      <c r="AJ10" s="258">
        <v>8</v>
      </c>
      <c r="AK10" s="274">
        <f t="shared" ref="AK10:AK41" si="6">SUM(AH10:AJ10)</f>
        <v>29</v>
      </c>
      <c r="AL10" s="281">
        <f t="shared" ref="AL10:AL41" si="7">Q10+M10+U10+Y10+AC10+AG10+AK10</f>
        <v>128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90" customHeight="1" thickBot="1">
      <c r="A11" s="236">
        <v>1</v>
      </c>
      <c r="B11" s="28">
        <f t="shared" ref="B11:B16" si="8">B10+1</f>
        <v>2</v>
      </c>
      <c r="C11" s="48" t="s">
        <v>589</v>
      </c>
      <c r="D11" s="183">
        <v>1989</v>
      </c>
      <c r="E11" s="183" t="s">
        <v>11</v>
      </c>
      <c r="F11" s="48" t="s">
        <v>590</v>
      </c>
      <c r="G11" s="41" t="s">
        <v>591</v>
      </c>
      <c r="H11" s="32" t="s">
        <v>592</v>
      </c>
      <c r="I11" s="165" t="s">
        <v>14</v>
      </c>
      <c r="J11" s="242"/>
      <c r="K11" s="242"/>
      <c r="L11" s="242"/>
      <c r="M11" s="273">
        <f t="shared" si="0"/>
        <v>0</v>
      </c>
      <c r="N11" s="242">
        <v>6</v>
      </c>
      <c r="O11" s="242">
        <v>4</v>
      </c>
      <c r="P11" s="242">
        <v>16</v>
      </c>
      <c r="Q11" s="274">
        <f t="shared" si="1"/>
        <v>26</v>
      </c>
      <c r="R11" s="244">
        <v>11</v>
      </c>
      <c r="S11" s="244"/>
      <c r="T11" s="244">
        <v>13</v>
      </c>
      <c r="U11" s="274">
        <f t="shared" si="2"/>
        <v>24</v>
      </c>
      <c r="V11" s="244">
        <v>16</v>
      </c>
      <c r="W11" s="244"/>
      <c r="X11" s="244">
        <v>15</v>
      </c>
      <c r="Y11" s="274">
        <f t="shared" si="3"/>
        <v>31</v>
      </c>
      <c r="Z11" s="244"/>
      <c r="AA11" s="244"/>
      <c r="AB11" s="244">
        <v>12</v>
      </c>
      <c r="AC11" s="274">
        <f t="shared" si="4"/>
        <v>12</v>
      </c>
      <c r="AD11" s="244">
        <v>9</v>
      </c>
      <c r="AE11" s="244">
        <v>15</v>
      </c>
      <c r="AF11" s="244">
        <v>11</v>
      </c>
      <c r="AG11" s="274">
        <f t="shared" si="5"/>
        <v>35</v>
      </c>
      <c r="AH11" s="244"/>
      <c r="AI11" s="244"/>
      <c r="AJ11" s="244"/>
      <c r="AK11" s="243">
        <f t="shared" si="6"/>
        <v>0</v>
      </c>
      <c r="AL11" s="282">
        <f t="shared" si="7"/>
        <v>128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5" customFormat="1" ht="115.5" customHeight="1" thickBot="1">
      <c r="A12" s="236">
        <f t="shared" ref="A12:A20" si="9">A11+1</f>
        <v>2</v>
      </c>
      <c r="B12" s="28">
        <f t="shared" si="8"/>
        <v>3</v>
      </c>
      <c r="C12" s="48" t="s">
        <v>183</v>
      </c>
      <c r="D12" s="183">
        <v>1983</v>
      </c>
      <c r="E12" s="183" t="s">
        <v>27</v>
      </c>
      <c r="F12" s="48" t="s">
        <v>421</v>
      </c>
      <c r="G12" s="276" t="s">
        <v>641</v>
      </c>
      <c r="H12" s="32" t="s">
        <v>115</v>
      </c>
      <c r="I12" s="116" t="s">
        <v>57</v>
      </c>
      <c r="J12" s="246">
        <v>14</v>
      </c>
      <c r="K12" s="247">
        <v>1</v>
      </c>
      <c r="L12" s="247"/>
      <c r="M12" s="273">
        <f t="shared" si="0"/>
        <v>15</v>
      </c>
      <c r="N12" s="244">
        <v>8</v>
      </c>
      <c r="O12" s="244">
        <v>15</v>
      </c>
      <c r="P12" s="244">
        <v>7</v>
      </c>
      <c r="Q12" s="274">
        <f t="shared" si="1"/>
        <v>30</v>
      </c>
      <c r="R12" s="244"/>
      <c r="S12" s="244"/>
      <c r="T12" s="244"/>
      <c r="U12" s="274">
        <f t="shared" si="2"/>
        <v>0</v>
      </c>
      <c r="V12" s="244"/>
      <c r="W12" s="244"/>
      <c r="X12" s="244"/>
      <c r="Y12" s="274">
        <f t="shared" si="3"/>
        <v>0</v>
      </c>
      <c r="Z12" s="244"/>
      <c r="AA12" s="244"/>
      <c r="AB12" s="244"/>
      <c r="AC12" s="274">
        <f t="shared" si="4"/>
        <v>0</v>
      </c>
      <c r="AD12" s="244">
        <v>15</v>
      </c>
      <c r="AE12" s="244">
        <v>10</v>
      </c>
      <c r="AF12" s="244">
        <v>12</v>
      </c>
      <c r="AG12" s="274">
        <f t="shared" si="5"/>
        <v>37</v>
      </c>
      <c r="AH12" s="244">
        <v>10</v>
      </c>
      <c r="AI12" s="244">
        <v>6</v>
      </c>
      <c r="AJ12" s="244">
        <v>9</v>
      </c>
      <c r="AK12" s="243">
        <f t="shared" si="6"/>
        <v>25</v>
      </c>
      <c r="AL12" s="282">
        <f t="shared" si="7"/>
        <v>107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15.5" customHeight="1" thickBot="1">
      <c r="A13" s="236">
        <f t="shared" si="9"/>
        <v>3</v>
      </c>
      <c r="B13" s="28">
        <f t="shared" si="8"/>
        <v>4</v>
      </c>
      <c r="C13" s="48" t="s">
        <v>35</v>
      </c>
      <c r="D13" s="211">
        <v>1974</v>
      </c>
      <c r="E13" s="211" t="s">
        <v>10</v>
      </c>
      <c r="F13" s="48" t="s">
        <v>330</v>
      </c>
      <c r="G13" s="276" t="s">
        <v>312</v>
      </c>
      <c r="H13" s="32" t="s">
        <v>254</v>
      </c>
      <c r="I13" s="116" t="s">
        <v>37</v>
      </c>
      <c r="J13" s="246">
        <v>9</v>
      </c>
      <c r="K13" s="247">
        <v>3</v>
      </c>
      <c r="L13" s="247"/>
      <c r="M13" s="273">
        <f t="shared" si="0"/>
        <v>12</v>
      </c>
      <c r="N13" s="244"/>
      <c r="O13" s="244"/>
      <c r="P13" s="244"/>
      <c r="Q13" s="274">
        <f t="shared" si="1"/>
        <v>0</v>
      </c>
      <c r="R13" s="244">
        <v>15</v>
      </c>
      <c r="S13" s="244"/>
      <c r="T13" s="244">
        <v>7</v>
      </c>
      <c r="U13" s="274">
        <f t="shared" si="2"/>
        <v>22</v>
      </c>
      <c r="V13" s="244"/>
      <c r="W13" s="244"/>
      <c r="X13" s="244"/>
      <c r="Y13" s="274">
        <f t="shared" si="3"/>
        <v>0</v>
      </c>
      <c r="Z13" s="244">
        <v>1</v>
      </c>
      <c r="AA13" s="244">
        <v>7</v>
      </c>
      <c r="AB13" s="244">
        <v>8</v>
      </c>
      <c r="AC13" s="274">
        <f t="shared" si="4"/>
        <v>16</v>
      </c>
      <c r="AD13" s="244">
        <v>14</v>
      </c>
      <c r="AE13" s="244">
        <v>9</v>
      </c>
      <c r="AF13" s="244">
        <v>6</v>
      </c>
      <c r="AG13" s="274">
        <f t="shared" si="5"/>
        <v>29</v>
      </c>
      <c r="AH13" s="244">
        <v>13</v>
      </c>
      <c r="AI13" s="244">
        <v>4</v>
      </c>
      <c r="AJ13" s="244">
        <v>5</v>
      </c>
      <c r="AK13" s="243">
        <f t="shared" si="6"/>
        <v>22</v>
      </c>
      <c r="AL13" s="282">
        <f t="shared" si="7"/>
        <v>101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90" customHeight="1" thickBot="1">
      <c r="A14" s="236">
        <f t="shared" si="9"/>
        <v>4</v>
      </c>
      <c r="B14" s="28">
        <f t="shared" si="8"/>
        <v>5</v>
      </c>
      <c r="C14" s="48" t="s">
        <v>405</v>
      </c>
      <c r="D14" s="183">
        <v>1984</v>
      </c>
      <c r="E14" s="183" t="s">
        <v>11</v>
      </c>
      <c r="F14" s="48" t="s">
        <v>638</v>
      </c>
      <c r="G14" s="571" t="s">
        <v>529</v>
      </c>
      <c r="H14" s="32" t="s">
        <v>6</v>
      </c>
      <c r="I14" s="116" t="s">
        <v>153</v>
      </c>
      <c r="J14" s="246"/>
      <c r="K14" s="247"/>
      <c r="L14" s="247"/>
      <c r="M14" s="273">
        <f t="shared" si="0"/>
        <v>0</v>
      </c>
      <c r="N14" s="244"/>
      <c r="O14" s="244">
        <v>16</v>
      </c>
      <c r="P14" s="244">
        <v>13</v>
      </c>
      <c r="Q14" s="274">
        <f t="shared" si="1"/>
        <v>29</v>
      </c>
      <c r="R14" s="244"/>
      <c r="S14" s="244"/>
      <c r="T14" s="244"/>
      <c r="U14" s="274">
        <f t="shared" si="2"/>
        <v>0</v>
      </c>
      <c r="V14" s="244"/>
      <c r="W14" s="244">
        <v>15</v>
      </c>
      <c r="X14" s="244">
        <v>5</v>
      </c>
      <c r="Y14" s="274">
        <f t="shared" si="3"/>
        <v>20</v>
      </c>
      <c r="Z14" s="244"/>
      <c r="AA14" s="244">
        <v>13</v>
      </c>
      <c r="AB14" s="244">
        <v>7</v>
      </c>
      <c r="AC14" s="274">
        <f t="shared" si="4"/>
        <v>20</v>
      </c>
      <c r="AD14" s="244"/>
      <c r="AE14" s="244"/>
      <c r="AF14" s="244"/>
      <c r="AG14" s="274">
        <f t="shared" si="5"/>
        <v>0</v>
      </c>
      <c r="AH14" s="244"/>
      <c r="AI14" s="244">
        <v>10</v>
      </c>
      <c r="AJ14" s="244">
        <v>7</v>
      </c>
      <c r="AK14" s="243">
        <f t="shared" si="6"/>
        <v>17</v>
      </c>
      <c r="AL14" s="282">
        <f t="shared" si="7"/>
        <v>86</v>
      </c>
    </row>
    <row r="15" spans="1:256" ht="90" customHeight="1" thickBot="1">
      <c r="A15" s="236">
        <f t="shared" si="9"/>
        <v>5</v>
      </c>
      <c r="B15" s="28">
        <f t="shared" si="8"/>
        <v>6</v>
      </c>
      <c r="C15" s="48" t="s">
        <v>12</v>
      </c>
      <c r="D15" s="183">
        <v>1965</v>
      </c>
      <c r="E15" s="183" t="s">
        <v>11</v>
      </c>
      <c r="F15" s="48" t="s">
        <v>1137</v>
      </c>
      <c r="G15" s="34" t="s">
        <v>1252</v>
      </c>
      <c r="H15" s="32" t="s">
        <v>30</v>
      </c>
      <c r="I15" s="32" t="s">
        <v>31</v>
      </c>
      <c r="J15" s="250"/>
      <c r="K15" s="244"/>
      <c r="L15" s="244"/>
      <c r="M15" s="273">
        <f t="shared" si="0"/>
        <v>0</v>
      </c>
      <c r="N15" s="244"/>
      <c r="O15" s="244"/>
      <c r="P15" s="244"/>
      <c r="Q15" s="274">
        <f t="shared" si="1"/>
        <v>0</v>
      </c>
      <c r="R15" s="244"/>
      <c r="S15" s="244"/>
      <c r="T15" s="244"/>
      <c r="U15" s="274">
        <f t="shared" si="2"/>
        <v>0</v>
      </c>
      <c r="V15" s="244">
        <v>1</v>
      </c>
      <c r="W15" s="248">
        <v>14</v>
      </c>
      <c r="X15" s="244">
        <v>7</v>
      </c>
      <c r="Y15" s="274">
        <f t="shared" si="3"/>
        <v>22</v>
      </c>
      <c r="Z15" s="244">
        <v>13</v>
      </c>
      <c r="AA15" s="244">
        <v>14</v>
      </c>
      <c r="AB15" s="244">
        <v>10</v>
      </c>
      <c r="AC15" s="274">
        <f t="shared" si="4"/>
        <v>37</v>
      </c>
      <c r="AD15" s="244">
        <v>8</v>
      </c>
      <c r="AE15" s="244">
        <v>8</v>
      </c>
      <c r="AF15" s="244">
        <v>10</v>
      </c>
      <c r="AG15" s="274">
        <f t="shared" si="5"/>
        <v>26</v>
      </c>
      <c r="AH15" s="244"/>
      <c r="AI15" s="244"/>
      <c r="AJ15" s="244"/>
      <c r="AK15" s="243">
        <f t="shared" si="6"/>
        <v>0</v>
      </c>
      <c r="AL15" s="282">
        <f t="shared" si="7"/>
        <v>85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3.75" customHeight="1" thickBot="1">
      <c r="A16" s="236">
        <f t="shared" si="9"/>
        <v>6</v>
      </c>
      <c r="B16" s="28">
        <f t="shared" si="8"/>
        <v>7</v>
      </c>
      <c r="C16" s="48" t="s">
        <v>12</v>
      </c>
      <c r="D16" s="183">
        <v>1965</v>
      </c>
      <c r="E16" s="183" t="s">
        <v>11</v>
      </c>
      <c r="F16" s="48" t="s">
        <v>584</v>
      </c>
      <c r="G16" s="41" t="s">
        <v>306</v>
      </c>
      <c r="H16" s="32" t="s">
        <v>30</v>
      </c>
      <c r="I16" s="116" t="s">
        <v>31</v>
      </c>
      <c r="J16" s="246">
        <v>8</v>
      </c>
      <c r="K16" s="247">
        <v>12</v>
      </c>
      <c r="L16" s="247">
        <v>8</v>
      </c>
      <c r="M16" s="273">
        <f t="shared" si="0"/>
        <v>28</v>
      </c>
      <c r="N16" s="244">
        <v>11</v>
      </c>
      <c r="O16" s="244">
        <v>1</v>
      </c>
      <c r="P16" s="244">
        <v>5</v>
      </c>
      <c r="Q16" s="274">
        <f t="shared" si="1"/>
        <v>17</v>
      </c>
      <c r="R16" s="244"/>
      <c r="S16" s="244"/>
      <c r="T16" s="244"/>
      <c r="U16" s="274">
        <f t="shared" si="2"/>
        <v>0</v>
      </c>
      <c r="V16" s="244">
        <v>1</v>
      </c>
      <c r="W16" s="248">
        <v>5</v>
      </c>
      <c r="X16" s="244">
        <v>11</v>
      </c>
      <c r="Y16" s="274">
        <f t="shared" si="3"/>
        <v>17</v>
      </c>
      <c r="Z16" s="244">
        <v>2</v>
      </c>
      <c r="AA16" s="244"/>
      <c r="AB16" s="244"/>
      <c r="AC16" s="274">
        <f t="shared" si="4"/>
        <v>2</v>
      </c>
      <c r="AD16" s="244"/>
      <c r="AE16" s="244"/>
      <c r="AF16" s="244"/>
      <c r="AG16" s="274">
        <f t="shared" si="5"/>
        <v>0</v>
      </c>
      <c r="AH16" s="244">
        <v>12</v>
      </c>
      <c r="AI16" s="244">
        <v>2</v>
      </c>
      <c r="AJ16" s="244"/>
      <c r="AK16" s="243">
        <f t="shared" si="6"/>
        <v>14</v>
      </c>
      <c r="AL16" s="282">
        <f t="shared" si="7"/>
        <v>78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5" customFormat="1" ht="115.5" customHeight="1" thickBot="1">
      <c r="A17" s="236">
        <f t="shared" si="9"/>
        <v>7</v>
      </c>
      <c r="B17" s="28"/>
      <c r="C17" s="453" t="s">
        <v>247</v>
      </c>
      <c r="D17" s="462">
        <v>1970</v>
      </c>
      <c r="E17" s="462" t="s">
        <v>11</v>
      </c>
      <c r="F17" s="453" t="s">
        <v>308</v>
      </c>
      <c r="G17" s="463" t="s">
        <v>309</v>
      </c>
      <c r="H17" s="464" t="s">
        <v>169</v>
      </c>
      <c r="I17" s="470" t="s">
        <v>14</v>
      </c>
      <c r="J17" s="246">
        <v>15</v>
      </c>
      <c r="K17" s="247">
        <v>9</v>
      </c>
      <c r="L17" s="247">
        <v>14</v>
      </c>
      <c r="M17" s="273">
        <f t="shared" si="0"/>
        <v>38</v>
      </c>
      <c r="N17" s="244">
        <v>16</v>
      </c>
      <c r="O17" s="244">
        <v>6</v>
      </c>
      <c r="P17" s="244">
        <v>15</v>
      </c>
      <c r="Q17" s="274">
        <f t="shared" si="1"/>
        <v>37</v>
      </c>
      <c r="R17" s="244"/>
      <c r="S17" s="244"/>
      <c r="T17" s="244"/>
      <c r="U17" s="274">
        <f t="shared" si="2"/>
        <v>0</v>
      </c>
      <c r="V17" s="244"/>
      <c r="W17" s="244"/>
      <c r="X17" s="244"/>
      <c r="Y17" s="274">
        <f t="shared" si="3"/>
        <v>0</v>
      </c>
      <c r="Z17" s="244"/>
      <c r="AA17" s="244"/>
      <c r="AB17" s="244"/>
      <c r="AC17" s="274">
        <f t="shared" si="4"/>
        <v>0</v>
      </c>
      <c r="AD17" s="244"/>
      <c r="AE17" s="244"/>
      <c r="AF17" s="244"/>
      <c r="AG17" s="274">
        <f t="shared" si="5"/>
        <v>0</v>
      </c>
      <c r="AH17" s="244"/>
      <c r="AI17" s="244"/>
      <c r="AJ17" s="244"/>
      <c r="AK17" s="243">
        <f t="shared" si="6"/>
        <v>0</v>
      </c>
      <c r="AL17" s="282">
        <f t="shared" si="7"/>
        <v>75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90" customHeight="1" thickBot="1">
      <c r="A18" s="236">
        <f t="shared" si="9"/>
        <v>8</v>
      </c>
      <c r="B18" s="28">
        <f>B16+1</f>
        <v>8</v>
      </c>
      <c r="C18" s="48" t="s">
        <v>181</v>
      </c>
      <c r="D18" s="183">
        <v>1985</v>
      </c>
      <c r="E18" s="183" t="s">
        <v>11</v>
      </c>
      <c r="F18" s="48" t="s">
        <v>412</v>
      </c>
      <c r="G18" s="41" t="s">
        <v>462</v>
      </c>
      <c r="H18" s="32" t="s">
        <v>115</v>
      </c>
      <c r="I18" s="116" t="s">
        <v>57</v>
      </c>
      <c r="J18" s="246">
        <v>1</v>
      </c>
      <c r="K18" s="247">
        <v>1</v>
      </c>
      <c r="L18" s="247"/>
      <c r="M18" s="273">
        <f t="shared" si="0"/>
        <v>2</v>
      </c>
      <c r="N18" s="244">
        <v>14</v>
      </c>
      <c r="O18" s="244"/>
      <c r="P18" s="244"/>
      <c r="Q18" s="274">
        <f t="shared" si="1"/>
        <v>14</v>
      </c>
      <c r="R18" s="244"/>
      <c r="S18" s="244"/>
      <c r="T18" s="244"/>
      <c r="U18" s="274">
        <f t="shared" si="2"/>
        <v>0</v>
      </c>
      <c r="V18" s="244"/>
      <c r="W18" s="244"/>
      <c r="X18" s="244"/>
      <c r="Y18" s="274">
        <f t="shared" si="3"/>
        <v>0</v>
      </c>
      <c r="Z18" s="244"/>
      <c r="AA18" s="244"/>
      <c r="AB18" s="244"/>
      <c r="AC18" s="274">
        <f t="shared" si="4"/>
        <v>0</v>
      </c>
      <c r="AD18" s="244">
        <v>12</v>
      </c>
      <c r="AE18" s="244">
        <v>11</v>
      </c>
      <c r="AF18" s="244">
        <v>8</v>
      </c>
      <c r="AG18" s="274">
        <f t="shared" si="5"/>
        <v>31</v>
      </c>
      <c r="AH18" s="244">
        <v>11</v>
      </c>
      <c r="AI18" s="244">
        <v>11</v>
      </c>
      <c r="AJ18" s="244">
        <v>2</v>
      </c>
      <c r="AK18" s="243">
        <f t="shared" si="6"/>
        <v>24</v>
      </c>
      <c r="AL18" s="282">
        <f t="shared" si="7"/>
        <v>71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5" customFormat="1" ht="115.5" customHeight="1" thickBot="1">
      <c r="A19" s="236">
        <f t="shared" si="9"/>
        <v>9</v>
      </c>
      <c r="B19" s="28">
        <f>B18+1</f>
        <v>9</v>
      </c>
      <c r="C19" s="48" t="s">
        <v>265</v>
      </c>
      <c r="D19" s="183">
        <v>1979</v>
      </c>
      <c r="E19" s="183" t="s">
        <v>11</v>
      </c>
      <c r="F19" s="48" t="s">
        <v>318</v>
      </c>
      <c r="G19" s="41" t="s">
        <v>266</v>
      </c>
      <c r="H19" s="32" t="s">
        <v>138</v>
      </c>
      <c r="I19" s="116" t="s">
        <v>139</v>
      </c>
      <c r="J19" s="246">
        <v>7</v>
      </c>
      <c r="K19" s="247">
        <v>10</v>
      </c>
      <c r="L19" s="247">
        <v>6</v>
      </c>
      <c r="M19" s="273">
        <f t="shared" si="0"/>
        <v>23</v>
      </c>
      <c r="N19" s="244"/>
      <c r="O19" s="244"/>
      <c r="P19" s="244"/>
      <c r="Q19" s="274">
        <f t="shared" si="1"/>
        <v>0</v>
      </c>
      <c r="R19" s="244">
        <v>8</v>
      </c>
      <c r="S19" s="244"/>
      <c r="T19" s="244">
        <v>8</v>
      </c>
      <c r="U19" s="274">
        <f t="shared" si="2"/>
        <v>16</v>
      </c>
      <c r="V19" s="244"/>
      <c r="W19" s="244"/>
      <c r="X19" s="244"/>
      <c r="Y19" s="274">
        <f t="shared" si="3"/>
        <v>0</v>
      </c>
      <c r="Z19" s="244"/>
      <c r="AA19" s="244"/>
      <c r="AB19" s="244"/>
      <c r="AC19" s="274">
        <f t="shared" si="4"/>
        <v>0</v>
      </c>
      <c r="AD19" s="244">
        <v>10</v>
      </c>
      <c r="AE19" s="244">
        <v>14</v>
      </c>
      <c r="AF19" s="244">
        <v>8</v>
      </c>
      <c r="AG19" s="274">
        <f t="shared" si="5"/>
        <v>32</v>
      </c>
      <c r="AH19" s="244"/>
      <c r="AI19" s="244"/>
      <c r="AJ19" s="244"/>
      <c r="AK19" s="243">
        <f t="shared" si="6"/>
        <v>0</v>
      </c>
      <c r="AL19" s="282">
        <f t="shared" si="7"/>
        <v>71</v>
      </c>
    </row>
    <row r="20" spans="1:256" s="5" customFormat="1" ht="115.5" customHeight="1" thickBot="1">
      <c r="A20" s="236">
        <f t="shared" si="9"/>
        <v>10</v>
      </c>
      <c r="B20" s="28">
        <f t="shared" ref="B20:B25" si="10">B19+1</f>
        <v>10</v>
      </c>
      <c r="C20" s="48" t="s">
        <v>999</v>
      </c>
      <c r="D20" s="33">
        <v>1971</v>
      </c>
      <c r="E20" s="40" t="s">
        <v>11</v>
      </c>
      <c r="F20" s="48" t="s">
        <v>1076</v>
      </c>
      <c r="G20" s="37" t="s">
        <v>1146</v>
      </c>
      <c r="H20" s="32" t="s">
        <v>1000</v>
      </c>
      <c r="I20" s="32" t="s">
        <v>1001</v>
      </c>
      <c r="J20" s="248"/>
      <c r="K20" s="248"/>
      <c r="L20" s="248"/>
      <c r="M20" s="273">
        <f t="shared" si="0"/>
        <v>0</v>
      </c>
      <c r="N20" s="248"/>
      <c r="O20" s="248"/>
      <c r="P20" s="248"/>
      <c r="Q20" s="274">
        <f t="shared" si="1"/>
        <v>0</v>
      </c>
      <c r="R20" s="248"/>
      <c r="S20" s="248"/>
      <c r="T20" s="248"/>
      <c r="U20" s="274">
        <f t="shared" si="2"/>
        <v>0</v>
      </c>
      <c r="V20" s="248">
        <v>13</v>
      </c>
      <c r="W20" s="248">
        <v>10</v>
      </c>
      <c r="X20" s="244">
        <v>9</v>
      </c>
      <c r="Y20" s="274">
        <f t="shared" si="3"/>
        <v>32</v>
      </c>
      <c r="Z20" s="244">
        <v>12</v>
      </c>
      <c r="AA20" s="244">
        <v>9</v>
      </c>
      <c r="AB20" s="244">
        <v>12</v>
      </c>
      <c r="AC20" s="274">
        <f t="shared" si="4"/>
        <v>33</v>
      </c>
      <c r="AD20" s="244"/>
      <c r="AE20" s="244"/>
      <c r="AF20" s="244"/>
      <c r="AG20" s="274">
        <f t="shared" si="5"/>
        <v>0</v>
      </c>
      <c r="AH20" s="244"/>
      <c r="AI20" s="244"/>
      <c r="AJ20" s="244"/>
      <c r="AK20" s="243">
        <f t="shared" si="6"/>
        <v>0</v>
      </c>
      <c r="AL20" s="282">
        <f t="shared" si="7"/>
        <v>65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15.5" customHeight="1" thickBot="1">
      <c r="A21" s="236">
        <f>A19+1</f>
        <v>10</v>
      </c>
      <c r="B21" s="28">
        <f t="shared" si="10"/>
        <v>11</v>
      </c>
      <c r="C21" s="409" t="s">
        <v>401</v>
      </c>
      <c r="D21" s="33">
        <v>1958</v>
      </c>
      <c r="E21" s="39" t="s">
        <v>27</v>
      </c>
      <c r="F21" s="409" t="s">
        <v>1029</v>
      </c>
      <c r="G21" s="34" t="s">
        <v>1030</v>
      </c>
      <c r="H21" s="46" t="s">
        <v>40</v>
      </c>
      <c r="I21" s="46" t="s">
        <v>14</v>
      </c>
      <c r="J21" s="246"/>
      <c r="K21" s="247"/>
      <c r="L21" s="247"/>
      <c r="M21" s="273">
        <f t="shared" si="0"/>
        <v>0</v>
      </c>
      <c r="N21" s="244"/>
      <c r="O21" s="244"/>
      <c r="P21" s="244"/>
      <c r="Q21" s="274">
        <f t="shared" si="1"/>
        <v>0</v>
      </c>
      <c r="R21" s="244"/>
      <c r="S21" s="244"/>
      <c r="T21" s="244"/>
      <c r="U21" s="274">
        <f t="shared" si="2"/>
        <v>0</v>
      </c>
      <c r="V21" s="244"/>
      <c r="W21" s="244"/>
      <c r="X21" s="244"/>
      <c r="Y21" s="274">
        <f t="shared" si="3"/>
        <v>0</v>
      </c>
      <c r="Z21" s="244"/>
      <c r="AA21" s="244">
        <v>12</v>
      </c>
      <c r="AB21" s="244">
        <v>9</v>
      </c>
      <c r="AC21" s="274">
        <f t="shared" si="4"/>
        <v>21</v>
      </c>
      <c r="AD21" s="244"/>
      <c r="AE21" s="244">
        <v>16</v>
      </c>
      <c r="AF21" s="244">
        <v>9</v>
      </c>
      <c r="AG21" s="274">
        <f t="shared" si="5"/>
        <v>25</v>
      </c>
      <c r="AH21" s="244"/>
      <c r="AI21" s="244">
        <v>8</v>
      </c>
      <c r="AJ21" s="244">
        <v>3</v>
      </c>
      <c r="AK21" s="243">
        <f t="shared" si="6"/>
        <v>11</v>
      </c>
      <c r="AL21" s="282">
        <f t="shared" si="7"/>
        <v>57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15.5" customHeight="1" thickBot="1">
      <c r="A22" s="236">
        <f>A20+1</f>
        <v>11</v>
      </c>
      <c r="B22" s="28">
        <f t="shared" si="10"/>
        <v>12</v>
      </c>
      <c r="C22" s="142" t="s">
        <v>772</v>
      </c>
      <c r="D22" s="33">
        <v>1987</v>
      </c>
      <c r="E22" s="40" t="s">
        <v>935</v>
      </c>
      <c r="F22" s="142" t="s">
        <v>1035</v>
      </c>
      <c r="G22" s="37" t="s">
        <v>1036</v>
      </c>
      <c r="H22" s="32" t="s">
        <v>1037</v>
      </c>
      <c r="I22" s="116" t="s">
        <v>1038</v>
      </c>
      <c r="J22" s="248"/>
      <c r="K22" s="248"/>
      <c r="L22" s="248"/>
      <c r="M22" s="273">
        <f t="shared" si="0"/>
        <v>0</v>
      </c>
      <c r="N22" s="248"/>
      <c r="O22" s="248"/>
      <c r="P22" s="248"/>
      <c r="Q22" s="274">
        <f t="shared" si="1"/>
        <v>0</v>
      </c>
      <c r="R22" s="248"/>
      <c r="S22" s="248"/>
      <c r="T22" s="248"/>
      <c r="U22" s="274">
        <f t="shared" si="2"/>
        <v>0</v>
      </c>
      <c r="V22" s="248"/>
      <c r="W22" s="248">
        <v>16</v>
      </c>
      <c r="X22" s="244">
        <v>13</v>
      </c>
      <c r="Y22" s="274">
        <f t="shared" si="3"/>
        <v>29</v>
      </c>
      <c r="Z22" s="244"/>
      <c r="AA22" s="244"/>
      <c r="AB22" s="244"/>
      <c r="AC22" s="274">
        <f t="shared" si="4"/>
        <v>0</v>
      </c>
      <c r="AD22" s="244"/>
      <c r="AE22" s="244">
        <v>4</v>
      </c>
      <c r="AF22" s="244">
        <v>13</v>
      </c>
      <c r="AG22" s="274">
        <f t="shared" si="5"/>
        <v>17</v>
      </c>
      <c r="AH22" s="244"/>
      <c r="AI22" s="244">
        <v>3</v>
      </c>
      <c r="AJ22" s="244">
        <v>6</v>
      </c>
      <c r="AK22" s="243">
        <f t="shared" si="6"/>
        <v>9</v>
      </c>
      <c r="AL22" s="282">
        <f t="shared" si="7"/>
        <v>55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5" customFormat="1" ht="115.5" customHeight="1" thickBot="1">
      <c r="A23" s="236">
        <f t="shared" ref="A23:A58" si="11">A22+1</f>
        <v>12</v>
      </c>
      <c r="B23" s="28">
        <f t="shared" si="10"/>
        <v>13</v>
      </c>
      <c r="C23" s="48" t="s">
        <v>265</v>
      </c>
      <c r="D23" s="183">
        <v>1979</v>
      </c>
      <c r="E23" s="183" t="s">
        <v>11</v>
      </c>
      <c r="F23" s="48" t="s">
        <v>267</v>
      </c>
      <c r="G23" s="41" t="s">
        <v>268</v>
      </c>
      <c r="H23" s="32" t="s">
        <v>138</v>
      </c>
      <c r="I23" s="116" t="s">
        <v>139</v>
      </c>
      <c r="J23" s="246">
        <v>1</v>
      </c>
      <c r="K23" s="247">
        <v>1</v>
      </c>
      <c r="L23" s="247"/>
      <c r="M23" s="273">
        <f t="shared" si="0"/>
        <v>2</v>
      </c>
      <c r="N23" s="244">
        <v>3</v>
      </c>
      <c r="O23" s="244">
        <v>1</v>
      </c>
      <c r="P23" s="244">
        <v>4</v>
      </c>
      <c r="Q23" s="274">
        <f t="shared" si="1"/>
        <v>8</v>
      </c>
      <c r="R23" s="244">
        <v>13</v>
      </c>
      <c r="S23" s="244"/>
      <c r="T23" s="244">
        <v>3</v>
      </c>
      <c r="U23" s="274">
        <f t="shared" si="2"/>
        <v>16</v>
      </c>
      <c r="V23" s="244"/>
      <c r="W23" s="244"/>
      <c r="X23" s="244"/>
      <c r="Y23" s="274">
        <f t="shared" si="3"/>
        <v>0</v>
      </c>
      <c r="Z23" s="244"/>
      <c r="AA23" s="244"/>
      <c r="AB23" s="244"/>
      <c r="AC23" s="274">
        <f t="shared" si="4"/>
        <v>0</v>
      </c>
      <c r="AD23" s="244">
        <v>13</v>
      </c>
      <c r="AE23" s="244">
        <v>13</v>
      </c>
      <c r="AF23" s="244"/>
      <c r="AG23" s="274">
        <f t="shared" si="5"/>
        <v>26</v>
      </c>
      <c r="AH23" s="244"/>
      <c r="AI23" s="244"/>
      <c r="AJ23" s="244"/>
      <c r="AK23" s="243">
        <f t="shared" si="6"/>
        <v>0</v>
      </c>
      <c r="AL23" s="282">
        <f t="shared" si="7"/>
        <v>52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15.5" customHeight="1" thickBot="1">
      <c r="A24" s="236">
        <f t="shared" si="11"/>
        <v>13</v>
      </c>
      <c r="B24" s="28">
        <f t="shared" si="10"/>
        <v>14</v>
      </c>
      <c r="C24" s="48" t="s">
        <v>238</v>
      </c>
      <c r="D24" s="183">
        <v>1988</v>
      </c>
      <c r="E24" s="183" t="s">
        <v>11</v>
      </c>
      <c r="F24" s="48" t="s">
        <v>299</v>
      </c>
      <c r="G24" s="41" t="s">
        <v>411</v>
      </c>
      <c r="H24" s="32" t="s">
        <v>36</v>
      </c>
      <c r="I24" s="116" t="s">
        <v>14</v>
      </c>
      <c r="J24" s="246">
        <v>1</v>
      </c>
      <c r="K24" s="247">
        <v>13</v>
      </c>
      <c r="L24" s="247">
        <v>11</v>
      </c>
      <c r="M24" s="273">
        <f t="shared" si="0"/>
        <v>25</v>
      </c>
      <c r="N24" s="244">
        <v>4</v>
      </c>
      <c r="O24" s="244">
        <v>2</v>
      </c>
      <c r="P24" s="244">
        <v>9</v>
      </c>
      <c r="Q24" s="274">
        <f t="shared" si="1"/>
        <v>15</v>
      </c>
      <c r="R24" s="244"/>
      <c r="S24" s="244"/>
      <c r="T24" s="244"/>
      <c r="U24" s="274">
        <f t="shared" si="2"/>
        <v>0</v>
      </c>
      <c r="V24" s="244">
        <v>4</v>
      </c>
      <c r="W24" s="244"/>
      <c r="X24" s="244">
        <v>6</v>
      </c>
      <c r="Y24" s="274">
        <f t="shared" si="3"/>
        <v>10</v>
      </c>
      <c r="Z24" s="244"/>
      <c r="AA24" s="244"/>
      <c r="AB24" s="244"/>
      <c r="AC24" s="274">
        <f t="shared" si="4"/>
        <v>0</v>
      </c>
      <c r="AD24" s="244"/>
      <c r="AE24" s="244"/>
      <c r="AF24" s="244"/>
      <c r="AG24" s="274">
        <f t="shared" si="5"/>
        <v>0</v>
      </c>
      <c r="AH24" s="244"/>
      <c r="AI24" s="244"/>
      <c r="AJ24" s="244"/>
      <c r="AK24" s="243">
        <f t="shared" si="6"/>
        <v>0</v>
      </c>
      <c r="AL24" s="282">
        <f t="shared" si="7"/>
        <v>50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5" customFormat="1" ht="115.5" customHeight="1" thickBot="1">
      <c r="A25" s="236">
        <f t="shared" si="11"/>
        <v>14</v>
      </c>
      <c r="B25" s="28">
        <f t="shared" si="10"/>
        <v>15</v>
      </c>
      <c r="C25" s="48" t="s">
        <v>626</v>
      </c>
      <c r="D25" s="183">
        <v>1990</v>
      </c>
      <c r="E25" s="183" t="s">
        <v>11</v>
      </c>
      <c r="F25" s="48" t="s">
        <v>627</v>
      </c>
      <c r="G25" s="41" t="s">
        <v>801</v>
      </c>
      <c r="H25" s="32" t="s">
        <v>628</v>
      </c>
      <c r="I25" s="165" t="s">
        <v>629</v>
      </c>
      <c r="J25" s="242"/>
      <c r="K25" s="242"/>
      <c r="L25" s="242"/>
      <c r="M25" s="273">
        <f t="shared" si="0"/>
        <v>0</v>
      </c>
      <c r="N25" s="242">
        <v>1</v>
      </c>
      <c r="O25" s="242">
        <v>12</v>
      </c>
      <c r="P25" s="242"/>
      <c r="Q25" s="274">
        <f t="shared" si="1"/>
        <v>13</v>
      </c>
      <c r="R25" s="244">
        <v>9</v>
      </c>
      <c r="S25" s="244"/>
      <c r="T25" s="244">
        <v>5</v>
      </c>
      <c r="U25" s="274">
        <f t="shared" si="2"/>
        <v>14</v>
      </c>
      <c r="V25" s="244">
        <v>7</v>
      </c>
      <c r="W25" s="244">
        <v>11</v>
      </c>
      <c r="X25" s="244">
        <v>2</v>
      </c>
      <c r="Y25" s="274">
        <f t="shared" si="3"/>
        <v>20</v>
      </c>
      <c r="Z25" s="244"/>
      <c r="AA25" s="244"/>
      <c r="AB25" s="244">
        <v>3</v>
      </c>
      <c r="AC25" s="274">
        <f t="shared" si="4"/>
        <v>3</v>
      </c>
      <c r="AD25" s="244"/>
      <c r="AE25" s="244"/>
      <c r="AF25" s="244"/>
      <c r="AG25" s="274">
        <f t="shared" si="5"/>
        <v>0</v>
      </c>
      <c r="AH25" s="244"/>
      <c r="AI25" s="244"/>
      <c r="AJ25" s="244"/>
      <c r="AK25" s="243">
        <f t="shared" si="6"/>
        <v>0</v>
      </c>
      <c r="AL25" s="282">
        <f t="shared" si="7"/>
        <v>50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5" customFormat="1" ht="115.5" customHeight="1" thickBot="1">
      <c r="A26" s="236">
        <f t="shared" si="11"/>
        <v>15</v>
      </c>
      <c r="B26" s="28"/>
      <c r="C26" s="466" t="s">
        <v>271</v>
      </c>
      <c r="D26" s="467">
        <v>1974</v>
      </c>
      <c r="E26" s="467" t="s">
        <v>11</v>
      </c>
      <c r="F26" s="466" t="s">
        <v>423</v>
      </c>
      <c r="G26" s="468" t="s">
        <v>272</v>
      </c>
      <c r="H26" s="471" t="s">
        <v>273</v>
      </c>
      <c r="I26" s="472" t="s">
        <v>153</v>
      </c>
      <c r="J26" s="246">
        <v>6</v>
      </c>
      <c r="K26" s="247">
        <v>5</v>
      </c>
      <c r="L26" s="247">
        <v>10</v>
      </c>
      <c r="M26" s="273">
        <f t="shared" si="0"/>
        <v>21</v>
      </c>
      <c r="N26" s="244">
        <v>1</v>
      </c>
      <c r="O26" s="244">
        <v>13</v>
      </c>
      <c r="P26" s="244">
        <v>12</v>
      </c>
      <c r="Q26" s="274">
        <f t="shared" si="1"/>
        <v>26</v>
      </c>
      <c r="R26" s="244"/>
      <c r="S26" s="244"/>
      <c r="T26" s="244"/>
      <c r="U26" s="274">
        <f t="shared" si="2"/>
        <v>0</v>
      </c>
      <c r="V26" s="244"/>
      <c r="W26" s="244"/>
      <c r="X26" s="244"/>
      <c r="Y26" s="274">
        <f t="shared" si="3"/>
        <v>0</v>
      </c>
      <c r="Z26" s="244"/>
      <c r="AA26" s="244"/>
      <c r="AB26" s="244"/>
      <c r="AC26" s="274">
        <f t="shared" si="4"/>
        <v>0</v>
      </c>
      <c r="AD26" s="244"/>
      <c r="AE26" s="244"/>
      <c r="AF26" s="244"/>
      <c r="AG26" s="274">
        <f t="shared" si="5"/>
        <v>0</v>
      </c>
      <c r="AH26" s="244"/>
      <c r="AI26" s="244"/>
      <c r="AJ26" s="244"/>
      <c r="AK26" s="243">
        <f t="shared" si="6"/>
        <v>0</v>
      </c>
      <c r="AL26" s="282">
        <f t="shared" si="7"/>
        <v>47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15.5" customHeight="1" thickBot="1">
      <c r="A27" s="236">
        <f t="shared" si="11"/>
        <v>16</v>
      </c>
      <c r="B27" s="28">
        <f>B25+1</f>
        <v>16</v>
      </c>
      <c r="C27" s="58" t="s">
        <v>589</v>
      </c>
      <c r="D27" s="211">
        <v>1989</v>
      </c>
      <c r="E27" s="211" t="s">
        <v>11</v>
      </c>
      <c r="F27" s="58" t="s">
        <v>613</v>
      </c>
      <c r="G27" s="276" t="s">
        <v>614</v>
      </c>
      <c r="H27" s="63" t="s">
        <v>592</v>
      </c>
      <c r="I27" s="560" t="s">
        <v>14</v>
      </c>
      <c r="J27" s="242"/>
      <c r="K27" s="242"/>
      <c r="L27" s="242"/>
      <c r="M27" s="273">
        <f t="shared" si="0"/>
        <v>0</v>
      </c>
      <c r="N27" s="242">
        <v>1</v>
      </c>
      <c r="O27" s="242">
        <v>1</v>
      </c>
      <c r="P27" s="242">
        <v>6</v>
      </c>
      <c r="Q27" s="274">
        <f t="shared" si="1"/>
        <v>8</v>
      </c>
      <c r="R27" s="244">
        <v>10</v>
      </c>
      <c r="S27" s="244"/>
      <c r="T27" s="244">
        <v>9</v>
      </c>
      <c r="U27" s="274">
        <f t="shared" si="2"/>
        <v>19</v>
      </c>
      <c r="V27" s="244">
        <v>5</v>
      </c>
      <c r="W27" s="244">
        <v>1</v>
      </c>
      <c r="X27" s="244">
        <v>3</v>
      </c>
      <c r="Y27" s="274">
        <f t="shared" si="3"/>
        <v>9</v>
      </c>
      <c r="Z27" s="244">
        <v>10</v>
      </c>
      <c r="AA27" s="244"/>
      <c r="AB27" s="244"/>
      <c r="AC27" s="274">
        <f t="shared" si="4"/>
        <v>10</v>
      </c>
      <c r="AD27" s="244"/>
      <c r="AE27" s="244"/>
      <c r="AF27" s="244"/>
      <c r="AG27" s="274">
        <f t="shared" si="5"/>
        <v>0</v>
      </c>
      <c r="AH27" s="244"/>
      <c r="AI27" s="244"/>
      <c r="AJ27" s="244"/>
      <c r="AK27" s="243">
        <f t="shared" si="6"/>
        <v>0</v>
      </c>
      <c r="AL27" s="282">
        <f t="shared" si="7"/>
        <v>46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5" customFormat="1" ht="115.5" customHeight="1" thickBot="1">
      <c r="A28" s="236">
        <f t="shared" si="11"/>
        <v>17</v>
      </c>
      <c r="B28" s="28">
        <f t="shared" ref="B28:B58" si="12">B27+1</f>
        <v>17</v>
      </c>
      <c r="C28" s="142" t="s">
        <v>1032</v>
      </c>
      <c r="D28" s="33">
        <v>1992</v>
      </c>
      <c r="E28" s="40"/>
      <c r="F28" s="142" t="s">
        <v>1033</v>
      </c>
      <c r="G28" s="37" t="s">
        <v>1034</v>
      </c>
      <c r="H28" s="32" t="s">
        <v>167</v>
      </c>
      <c r="I28" s="116" t="s">
        <v>487</v>
      </c>
      <c r="J28" s="248"/>
      <c r="K28" s="248"/>
      <c r="L28" s="248"/>
      <c r="M28" s="273">
        <f t="shared" si="0"/>
        <v>0</v>
      </c>
      <c r="N28" s="248"/>
      <c r="O28" s="248"/>
      <c r="P28" s="248"/>
      <c r="Q28" s="274">
        <f t="shared" si="1"/>
        <v>0</v>
      </c>
      <c r="R28" s="248"/>
      <c r="S28" s="248"/>
      <c r="T28" s="248"/>
      <c r="U28" s="274">
        <f t="shared" si="2"/>
        <v>0</v>
      </c>
      <c r="V28" s="248"/>
      <c r="W28" s="248">
        <v>4</v>
      </c>
      <c r="X28" s="244">
        <v>14</v>
      </c>
      <c r="Y28" s="274">
        <f t="shared" si="3"/>
        <v>18</v>
      </c>
      <c r="Z28" s="244"/>
      <c r="AA28" s="244"/>
      <c r="AB28" s="244"/>
      <c r="AC28" s="274">
        <f t="shared" si="4"/>
        <v>0</v>
      </c>
      <c r="AD28" s="244"/>
      <c r="AE28" s="244">
        <v>7</v>
      </c>
      <c r="AF28" s="244"/>
      <c r="AG28" s="274">
        <f t="shared" si="5"/>
        <v>7</v>
      </c>
      <c r="AH28" s="244">
        <v>8</v>
      </c>
      <c r="AI28" s="244">
        <v>5</v>
      </c>
      <c r="AJ28" s="244">
        <v>4</v>
      </c>
      <c r="AK28" s="243">
        <f t="shared" si="6"/>
        <v>17</v>
      </c>
      <c r="AL28" s="282">
        <f t="shared" si="7"/>
        <v>42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5" customFormat="1" ht="115.5" customHeight="1" thickBot="1">
      <c r="A29" s="444">
        <f t="shared" si="11"/>
        <v>18</v>
      </c>
      <c r="B29" s="28">
        <f t="shared" si="12"/>
        <v>18</v>
      </c>
      <c r="C29" s="555" t="s">
        <v>1004</v>
      </c>
      <c r="D29" s="556">
        <v>1993</v>
      </c>
      <c r="E29" s="556" t="s">
        <v>10</v>
      </c>
      <c r="F29" s="555" t="s">
        <v>1005</v>
      </c>
      <c r="G29" s="557" t="s">
        <v>594</v>
      </c>
      <c r="H29" s="559" t="s">
        <v>578</v>
      </c>
      <c r="I29" s="559" t="s">
        <v>1006</v>
      </c>
      <c r="J29" s="561"/>
      <c r="K29" s="561"/>
      <c r="L29" s="561"/>
      <c r="M29" s="273">
        <f t="shared" si="0"/>
        <v>0</v>
      </c>
      <c r="N29" s="561"/>
      <c r="O29" s="561"/>
      <c r="P29" s="561"/>
      <c r="Q29" s="274">
        <f t="shared" si="1"/>
        <v>0</v>
      </c>
      <c r="R29" s="561"/>
      <c r="S29" s="561"/>
      <c r="T29" s="561"/>
      <c r="U29" s="274">
        <f t="shared" si="2"/>
        <v>0</v>
      </c>
      <c r="V29" s="561">
        <v>15</v>
      </c>
      <c r="W29" s="561">
        <v>9</v>
      </c>
      <c r="X29" s="283">
        <v>16</v>
      </c>
      <c r="Y29" s="274">
        <f t="shared" si="3"/>
        <v>40</v>
      </c>
      <c r="Z29" s="283"/>
      <c r="AA29" s="283"/>
      <c r="AB29" s="283"/>
      <c r="AC29" s="274">
        <f t="shared" si="4"/>
        <v>0</v>
      </c>
      <c r="AD29" s="283"/>
      <c r="AE29" s="283"/>
      <c r="AF29" s="283"/>
      <c r="AG29" s="274">
        <f t="shared" si="5"/>
        <v>0</v>
      </c>
      <c r="AH29" s="283"/>
      <c r="AI29" s="283"/>
      <c r="AJ29" s="283"/>
      <c r="AK29" s="284">
        <f t="shared" si="6"/>
        <v>0</v>
      </c>
      <c r="AL29" s="285">
        <f t="shared" si="7"/>
        <v>40</v>
      </c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5" customFormat="1" ht="115.5" customHeight="1" thickBot="1">
      <c r="A30" s="460">
        <f t="shared" si="11"/>
        <v>19</v>
      </c>
      <c r="B30" s="28">
        <f t="shared" si="12"/>
        <v>19</v>
      </c>
      <c r="C30" s="58" t="s">
        <v>288</v>
      </c>
      <c r="D30" s="211">
        <v>1993</v>
      </c>
      <c r="E30" s="211" t="s">
        <v>10</v>
      </c>
      <c r="F30" s="58" t="s">
        <v>422</v>
      </c>
      <c r="G30" s="276" t="s">
        <v>387</v>
      </c>
      <c r="H30" s="395" t="s">
        <v>160</v>
      </c>
      <c r="I30" s="547" t="s">
        <v>161</v>
      </c>
      <c r="J30" s="548">
        <v>1</v>
      </c>
      <c r="K30" s="277">
        <v>15</v>
      </c>
      <c r="L30" s="277">
        <v>16</v>
      </c>
      <c r="M30" s="273">
        <f t="shared" si="0"/>
        <v>32</v>
      </c>
      <c r="N30" s="278">
        <v>7</v>
      </c>
      <c r="O30" s="278"/>
      <c r="P30" s="278"/>
      <c r="Q30" s="274">
        <f t="shared" si="1"/>
        <v>7</v>
      </c>
      <c r="R30" s="278"/>
      <c r="S30" s="278"/>
      <c r="T30" s="278"/>
      <c r="U30" s="274">
        <f t="shared" si="2"/>
        <v>0</v>
      </c>
      <c r="V30" s="278"/>
      <c r="W30" s="278"/>
      <c r="X30" s="278"/>
      <c r="Y30" s="274">
        <f t="shared" si="3"/>
        <v>0</v>
      </c>
      <c r="Z30" s="278"/>
      <c r="AA30" s="278"/>
      <c r="AB30" s="278"/>
      <c r="AC30" s="274">
        <f t="shared" si="4"/>
        <v>0</v>
      </c>
      <c r="AD30" s="278"/>
      <c r="AE30" s="278"/>
      <c r="AF30" s="278"/>
      <c r="AG30" s="274">
        <f t="shared" si="5"/>
        <v>0</v>
      </c>
      <c r="AH30" s="278"/>
      <c r="AI30" s="278"/>
      <c r="AJ30" s="278"/>
      <c r="AK30" s="279">
        <f t="shared" si="6"/>
        <v>0</v>
      </c>
      <c r="AL30" s="461">
        <f t="shared" si="7"/>
        <v>39</v>
      </c>
    </row>
    <row r="31" spans="1:256" s="5" customFormat="1" ht="115.5" customHeight="1" thickBot="1">
      <c r="A31" s="236">
        <f t="shared" si="11"/>
        <v>20</v>
      </c>
      <c r="B31" s="28">
        <f t="shared" si="12"/>
        <v>20</v>
      </c>
      <c r="C31" s="48" t="s">
        <v>85</v>
      </c>
      <c r="D31" s="183">
        <v>1991</v>
      </c>
      <c r="E31" s="183" t="s">
        <v>11</v>
      </c>
      <c r="F31" s="48" t="s">
        <v>472</v>
      </c>
      <c r="G31" s="41" t="s">
        <v>586</v>
      </c>
      <c r="H31" s="32" t="s">
        <v>70</v>
      </c>
      <c r="I31" s="165" t="s">
        <v>71</v>
      </c>
      <c r="J31" s="242"/>
      <c r="K31" s="242"/>
      <c r="L31" s="242"/>
      <c r="M31" s="273">
        <f t="shared" si="0"/>
        <v>0</v>
      </c>
      <c r="N31" s="242">
        <v>9</v>
      </c>
      <c r="O31" s="242"/>
      <c r="P31" s="242"/>
      <c r="Q31" s="274">
        <f t="shared" si="1"/>
        <v>9</v>
      </c>
      <c r="R31" s="244">
        <v>14</v>
      </c>
      <c r="S31" s="244"/>
      <c r="T31" s="244"/>
      <c r="U31" s="274">
        <f t="shared" si="2"/>
        <v>14</v>
      </c>
      <c r="V31" s="244">
        <v>12</v>
      </c>
      <c r="W31" s="244"/>
      <c r="X31" s="244"/>
      <c r="Y31" s="274">
        <f t="shared" si="3"/>
        <v>12</v>
      </c>
      <c r="Z31" s="244"/>
      <c r="AA31" s="244"/>
      <c r="AB31" s="244"/>
      <c r="AC31" s="274">
        <f t="shared" si="4"/>
        <v>0</v>
      </c>
      <c r="AD31" s="244"/>
      <c r="AE31" s="244"/>
      <c r="AF31" s="244"/>
      <c r="AG31" s="274">
        <f t="shared" si="5"/>
        <v>0</v>
      </c>
      <c r="AH31" s="244"/>
      <c r="AI31" s="244"/>
      <c r="AJ31" s="244"/>
      <c r="AK31" s="243">
        <f t="shared" si="6"/>
        <v>0</v>
      </c>
      <c r="AL31" s="282">
        <f t="shared" si="7"/>
        <v>35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86.25" customHeight="1" thickBot="1">
      <c r="A32" s="236">
        <f t="shared" si="11"/>
        <v>21</v>
      </c>
      <c r="B32" s="28">
        <f t="shared" si="12"/>
        <v>21</v>
      </c>
      <c r="C32" s="48" t="s">
        <v>803</v>
      </c>
      <c r="D32" s="183">
        <v>1986</v>
      </c>
      <c r="E32" s="183" t="s">
        <v>10</v>
      </c>
      <c r="F32" s="48" t="s">
        <v>804</v>
      </c>
      <c r="G32" s="41" t="s">
        <v>805</v>
      </c>
      <c r="H32" s="32" t="s">
        <v>806</v>
      </c>
      <c r="I32" s="165" t="s">
        <v>153</v>
      </c>
      <c r="J32" s="242"/>
      <c r="K32" s="242"/>
      <c r="L32" s="242"/>
      <c r="M32" s="273">
        <f t="shared" si="0"/>
        <v>0</v>
      </c>
      <c r="N32" s="242"/>
      <c r="O32" s="242"/>
      <c r="P32" s="242"/>
      <c r="Q32" s="274">
        <f t="shared" si="1"/>
        <v>0</v>
      </c>
      <c r="R32" s="244">
        <v>6</v>
      </c>
      <c r="S32" s="244"/>
      <c r="T32" s="244"/>
      <c r="U32" s="274">
        <f t="shared" si="2"/>
        <v>6</v>
      </c>
      <c r="V32" s="244">
        <v>10</v>
      </c>
      <c r="W32" s="244">
        <v>12</v>
      </c>
      <c r="X32" s="244"/>
      <c r="Y32" s="274">
        <f t="shared" si="3"/>
        <v>22</v>
      </c>
      <c r="Z32" s="244">
        <v>7</v>
      </c>
      <c r="AA32" s="244"/>
      <c r="AB32" s="244"/>
      <c r="AC32" s="274">
        <f t="shared" si="4"/>
        <v>7</v>
      </c>
      <c r="AD32" s="244"/>
      <c r="AE32" s="244"/>
      <c r="AF32" s="244"/>
      <c r="AG32" s="274">
        <f t="shared" si="5"/>
        <v>0</v>
      </c>
      <c r="AH32" s="244"/>
      <c r="AI32" s="244"/>
      <c r="AJ32" s="244"/>
      <c r="AK32" s="243">
        <f t="shared" si="6"/>
        <v>0</v>
      </c>
      <c r="AL32" s="282">
        <f t="shared" si="7"/>
        <v>35</v>
      </c>
    </row>
    <row r="33" spans="1:256" s="5" customFormat="1" ht="115.5" customHeight="1" thickBot="1">
      <c r="A33" s="236">
        <f t="shared" si="11"/>
        <v>22</v>
      </c>
      <c r="B33" s="28">
        <f t="shared" si="12"/>
        <v>22</v>
      </c>
      <c r="C33" s="48" t="s">
        <v>60</v>
      </c>
      <c r="D33" s="183">
        <v>1994</v>
      </c>
      <c r="E33" s="183" t="s">
        <v>27</v>
      </c>
      <c r="F33" s="48" t="s">
        <v>364</v>
      </c>
      <c r="G33" s="41" t="s">
        <v>388</v>
      </c>
      <c r="H33" s="32" t="s">
        <v>74</v>
      </c>
      <c r="I33" s="116" t="s">
        <v>75</v>
      </c>
      <c r="J33" s="246">
        <v>16</v>
      </c>
      <c r="K33" s="247">
        <v>6</v>
      </c>
      <c r="L33" s="247">
        <v>7</v>
      </c>
      <c r="M33" s="273">
        <f t="shared" si="0"/>
        <v>29</v>
      </c>
      <c r="N33" s="244">
        <v>1</v>
      </c>
      <c r="O33" s="244">
        <v>5</v>
      </c>
      <c r="P33" s="244"/>
      <c r="Q33" s="274">
        <f t="shared" si="1"/>
        <v>6</v>
      </c>
      <c r="R33" s="244"/>
      <c r="S33" s="244"/>
      <c r="T33" s="244"/>
      <c r="U33" s="274">
        <f t="shared" si="2"/>
        <v>0</v>
      </c>
      <c r="V33" s="244"/>
      <c r="W33" s="244"/>
      <c r="X33" s="244"/>
      <c r="Y33" s="274">
        <f t="shared" si="3"/>
        <v>0</v>
      </c>
      <c r="Z33" s="244"/>
      <c r="AA33" s="244"/>
      <c r="AB33" s="244"/>
      <c r="AC33" s="274">
        <f t="shared" si="4"/>
        <v>0</v>
      </c>
      <c r="AD33" s="244"/>
      <c r="AE33" s="244"/>
      <c r="AF33" s="244"/>
      <c r="AG33" s="274">
        <f t="shared" si="5"/>
        <v>0</v>
      </c>
      <c r="AH33" s="244"/>
      <c r="AI33" s="244"/>
      <c r="AJ33" s="244"/>
      <c r="AK33" s="243">
        <f t="shared" si="6"/>
        <v>0</v>
      </c>
      <c r="AL33" s="282">
        <f t="shared" si="7"/>
        <v>35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5" customFormat="1" ht="115.5" customHeight="1" thickBot="1">
      <c r="A34" s="236">
        <f t="shared" si="11"/>
        <v>23</v>
      </c>
      <c r="B34" s="28">
        <f t="shared" si="12"/>
        <v>23</v>
      </c>
      <c r="C34" s="410" t="s">
        <v>44</v>
      </c>
      <c r="D34" s="568">
        <v>1992</v>
      </c>
      <c r="E34" s="568" t="s">
        <v>10</v>
      </c>
      <c r="F34" s="410" t="s">
        <v>786</v>
      </c>
      <c r="G34" s="569" t="s">
        <v>802</v>
      </c>
      <c r="H34" s="313" t="s">
        <v>152</v>
      </c>
      <c r="I34" s="573" t="s">
        <v>153</v>
      </c>
      <c r="J34" s="576"/>
      <c r="K34" s="576"/>
      <c r="L34" s="576"/>
      <c r="M34" s="273">
        <f t="shared" si="0"/>
        <v>0</v>
      </c>
      <c r="N34" s="576"/>
      <c r="O34" s="576"/>
      <c r="P34" s="576"/>
      <c r="Q34" s="274">
        <f t="shared" si="1"/>
        <v>0</v>
      </c>
      <c r="R34" s="283">
        <v>7</v>
      </c>
      <c r="S34" s="283"/>
      <c r="T34" s="283">
        <v>10</v>
      </c>
      <c r="U34" s="274">
        <f t="shared" si="2"/>
        <v>17</v>
      </c>
      <c r="V34" s="283">
        <v>1</v>
      </c>
      <c r="W34" s="561">
        <v>3</v>
      </c>
      <c r="X34" s="283">
        <v>12</v>
      </c>
      <c r="Y34" s="274">
        <f t="shared" si="3"/>
        <v>16</v>
      </c>
      <c r="Z34" s="283"/>
      <c r="AA34" s="283"/>
      <c r="AB34" s="283"/>
      <c r="AC34" s="274">
        <f t="shared" si="4"/>
        <v>0</v>
      </c>
      <c r="AD34" s="283"/>
      <c r="AE34" s="283"/>
      <c r="AF34" s="283"/>
      <c r="AG34" s="274">
        <f t="shared" si="5"/>
        <v>0</v>
      </c>
      <c r="AH34" s="283"/>
      <c r="AI34" s="283"/>
      <c r="AJ34" s="283"/>
      <c r="AK34" s="284">
        <f t="shared" si="6"/>
        <v>0</v>
      </c>
      <c r="AL34" s="285">
        <f t="shared" si="7"/>
        <v>33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5" customFormat="1" ht="115.5" customHeight="1" thickBot="1">
      <c r="A35" s="236">
        <f t="shared" si="11"/>
        <v>24</v>
      </c>
      <c r="B35" s="28">
        <f t="shared" si="12"/>
        <v>24</v>
      </c>
      <c r="C35" s="458" t="s">
        <v>964</v>
      </c>
      <c r="D35" s="473">
        <v>1967</v>
      </c>
      <c r="E35" s="473" t="s">
        <v>935</v>
      </c>
      <c r="F35" s="458" t="s">
        <v>1002</v>
      </c>
      <c r="G35" s="552" t="s">
        <v>1003</v>
      </c>
      <c r="H35" s="558" t="s">
        <v>30</v>
      </c>
      <c r="I35" s="558" t="s">
        <v>966</v>
      </c>
      <c r="J35" s="577"/>
      <c r="K35" s="577"/>
      <c r="L35" s="577"/>
      <c r="M35" s="273">
        <f t="shared" si="0"/>
        <v>0</v>
      </c>
      <c r="N35" s="577"/>
      <c r="O35" s="577"/>
      <c r="P35" s="577"/>
      <c r="Q35" s="274">
        <f t="shared" si="1"/>
        <v>0</v>
      </c>
      <c r="R35" s="577"/>
      <c r="S35" s="577"/>
      <c r="T35" s="577"/>
      <c r="U35" s="274">
        <f t="shared" si="2"/>
        <v>0</v>
      </c>
      <c r="V35" s="577">
        <v>2</v>
      </c>
      <c r="W35" s="577"/>
      <c r="X35" s="278"/>
      <c r="Y35" s="274">
        <f t="shared" si="3"/>
        <v>2</v>
      </c>
      <c r="Z35" s="278">
        <v>11</v>
      </c>
      <c r="AA35" s="278">
        <v>6</v>
      </c>
      <c r="AB35" s="278">
        <v>11</v>
      </c>
      <c r="AC35" s="274">
        <f t="shared" si="4"/>
        <v>28</v>
      </c>
      <c r="AD35" s="278"/>
      <c r="AE35" s="278"/>
      <c r="AF35" s="278"/>
      <c r="AG35" s="274">
        <f t="shared" si="5"/>
        <v>0</v>
      </c>
      <c r="AH35" s="278"/>
      <c r="AI35" s="278"/>
      <c r="AJ35" s="278"/>
      <c r="AK35" s="279">
        <f t="shared" si="6"/>
        <v>0</v>
      </c>
      <c r="AL35" s="280">
        <f t="shared" si="7"/>
        <v>30</v>
      </c>
    </row>
    <row r="36" spans="1:256" s="5" customFormat="1" ht="115.5" customHeight="1" thickBot="1">
      <c r="A36" s="236">
        <f t="shared" si="11"/>
        <v>25</v>
      </c>
      <c r="B36" s="28">
        <f t="shared" si="12"/>
        <v>25</v>
      </c>
      <c r="C36" s="48" t="s">
        <v>357</v>
      </c>
      <c r="D36" s="183">
        <v>1992</v>
      </c>
      <c r="E36" s="183"/>
      <c r="F36" s="48" t="s">
        <v>292</v>
      </c>
      <c r="G36" s="41" t="s">
        <v>293</v>
      </c>
      <c r="H36" s="42" t="s">
        <v>167</v>
      </c>
      <c r="I36" s="42" t="s">
        <v>14</v>
      </c>
      <c r="J36" s="252">
        <v>4</v>
      </c>
      <c r="K36" s="252"/>
      <c r="L36" s="252"/>
      <c r="M36" s="273">
        <f t="shared" si="0"/>
        <v>4</v>
      </c>
      <c r="N36" s="244">
        <v>1</v>
      </c>
      <c r="O36" s="244">
        <v>1</v>
      </c>
      <c r="P36" s="244"/>
      <c r="Q36" s="274">
        <f t="shared" si="1"/>
        <v>2</v>
      </c>
      <c r="R36" s="244"/>
      <c r="S36" s="244"/>
      <c r="T36" s="244"/>
      <c r="U36" s="274">
        <f t="shared" si="2"/>
        <v>0</v>
      </c>
      <c r="V36" s="244"/>
      <c r="W36" s="244"/>
      <c r="X36" s="244"/>
      <c r="Y36" s="274">
        <f t="shared" si="3"/>
        <v>0</v>
      </c>
      <c r="Z36" s="244"/>
      <c r="AA36" s="244"/>
      <c r="AB36" s="244"/>
      <c r="AC36" s="274">
        <f t="shared" si="4"/>
        <v>0</v>
      </c>
      <c r="AD36" s="244">
        <v>7</v>
      </c>
      <c r="AE36" s="244"/>
      <c r="AF36" s="244"/>
      <c r="AG36" s="274">
        <f t="shared" si="5"/>
        <v>7</v>
      </c>
      <c r="AH36" s="244">
        <v>16</v>
      </c>
      <c r="AI36" s="244"/>
      <c r="AJ36" s="244"/>
      <c r="AK36" s="243">
        <f t="shared" si="6"/>
        <v>16</v>
      </c>
      <c r="AL36" s="245">
        <f t="shared" si="7"/>
        <v>29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5" customFormat="1" ht="115.5" customHeight="1" thickBot="1">
      <c r="A37" s="236">
        <f t="shared" si="11"/>
        <v>26</v>
      </c>
      <c r="B37" s="28">
        <f t="shared" si="12"/>
        <v>26</v>
      </c>
      <c r="C37" s="48" t="s">
        <v>12</v>
      </c>
      <c r="D37" s="183">
        <v>1965</v>
      </c>
      <c r="E37" s="183" t="s">
        <v>11</v>
      </c>
      <c r="F37" s="48" t="s">
        <v>322</v>
      </c>
      <c r="G37" s="41" t="s">
        <v>307</v>
      </c>
      <c r="H37" s="42" t="s">
        <v>30</v>
      </c>
      <c r="I37" s="42" t="s">
        <v>31</v>
      </c>
      <c r="J37" s="247">
        <v>1</v>
      </c>
      <c r="K37" s="249"/>
      <c r="L37" s="249"/>
      <c r="M37" s="273">
        <f t="shared" si="0"/>
        <v>1</v>
      </c>
      <c r="N37" s="244">
        <v>10</v>
      </c>
      <c r="O37" s="244">
        <v>8</v>
      </c>
      <c r="P37" s="244">
        <v>10</v>
      </c>
      <c r="Q37" s="274">
        <f t="shared" si="1"/>
        <v>28</v>
      </c>
      <c r="R37" s="244"/>
      <c r="S37" s="244"/>
      <c r="T37" s="244"/>
      <c r="U37" s="274">
        <f t="shared" si="2"/>
        <v>0</v>
      </c>
      <c r="V37" s="244"/>
      <c r="W37" s="244"/>
      <c r="X37" s="244"/>
      <c r="Y37" s="274">
        <f t="shared" si="3"/>
        <v>0</v>
      </c>
      <c r="Z37" s="244"/>
      <c r="AA37" s="244"/>
      <c r="AB37" s="244"/>
      <c r="AC37" s="274">
        <f t="shared" si="4"/>
        <v>0</v>
      </c>
      <c r="AD37" s="244"/>
      <c r="AE37" s="244"/>
      <c r="AF37" s="244"/>
      <c r="AG37" s="274">
        <f t="shared" si="5"/>
        <v>0</v>
      </c>
      <c r="AH37" s="244"/>
      <c r="AI37" s="244"/>
      <c r="AJ37" s="244"/>
      <c r="AK37" s="243">
        <f t="shared" si="6"/>
        <v>0</v>
      </c>
      <c r="AL37" s="245">
        <f t="shared" si="7"/>
        <v>29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5" customFormat="1" ht="115.5" customHeight="1" thickBot="1">
      <c r="A38" s="236">
        <f t="shared" si="11"/>
        <v>27</v>
      </c>
      <c r="B38" s="28">
        <f t="shared" si="12"/>
        <v>27</v>
      </c>
      <c r="C38" s="453" t="s">
        <v>393</v>
      </c>
      <c r="D38" s="462">
        <v>1987</v>
      </c>
      <c r="E38" s="462" t="s">
        <v>27</v>
      </c>
      <c r="F38" s="453" t="s">
        <v>414</v>
      </c>
      <c r="G38" s="463" t="s">
        <v>415</v>
      </c>
      <c r="H38" s="464" t="s">
        <v>40</v>
      </c>
      <c r="I38" s="470" t="s">
        <v>416</v>
      </c>
      <c r="J38" s="246"/>
      <c r="K38" s="247">
        <v>1</v>
      </c>
      <c r="L38" s="247">
        <v>15</v>
      </c>
      <c r="M38" s="273">
        <f t="shared" si="0"/>
        <v>16</v>
      </c>
      <c r="N38" s="244"/>
      <c r="O38" s="244"/>
      <c r="P38" s="244"/>
      <c r="Q38" s="274">
        <f t="shared" si="1"/>
        <v>0</v>
      </c>
      <c r="R38" s="244"/>
      <c r="S38" s="244"/>
      <c r="T38" s="244">
        <v>9</v>
      </c>
      <c r="U38" s="274">
        <f t="shared" si="2"/>
        <v>9</v>
      </c>
      <c r="V38" s="244"/>
      <c r="W38" s="244"/>
      <c r="X38" s="244">
        <v>4</v>
      </c>
      <c r="Y38" s="274">
        <f t="shared" si="3"/>
        <v>4</v>
      </c>
      <c r="Z38" s="244"/>
      <c r="AA38" s="244"/>
      <c r="AB38" s="244"/>
      <c r="AC38" s="274">
        <f t="shared" si="4"/>
        <v>0</v>
      </c>
      <c r="AD38" s="244"/>
      <c r="AE38" s="244"/>
      <c r="AF38" s="244"/>
      <c r="AG38" s="274">
        <f t="shared" si="5"/>
        <v>0</v>
      </c>
      <c r="AH38" s="244"/>
      <c r="AI38" s="244"/>
      <c r="AJ38" s="244"/>
      <c r="AK38" s="243">
        <f t="shared" si="6"/>
        <v>0</v>
      </c>
      <c r="AL38" s="245">
        <f t="shared" si="7"/>
        <v>29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15.5" customHeight="1" thickBot="1">
      <c r="A39" s="236">
        <f t="shared" si="11"/>
        <v>28</v>
      </c>
      <c r="B39" s="28">
        <f t="shared" si="12"/>
        <v>28</v>
      </c>
      <c r="C39" s="453" t="s">
        <v>192</v>
      </c>
      <c r="D39" s="462">
        <v>1986</v>
      </c>
      <c r="E39" s="462"/>
      <c r="F39" s="453" t="s">
        <v>303</v>
      </c>
      <c r="G39" s="463" t="s">
        <v>304</v>
      </c>
      <c r="H39" s="464" t="s">
        <v>195</v>
      </c>
      <c r="I39" s="470" t="s">
        <v>196</v>
      </c>
      <c r="J39" s="246">
        <v>1</v>
      </c>
      <c r="K39" s="247">
        <v>16</v>
      </c>
      <c r="L39" s="247">
        <v>12</v>
      </c>
      <c r="M39" s="273">
        <f t="shared" si="0"/>
        <v>29</v>
      </c>
      <c r="N39" s="244"/>
      <c r="O39" s="244"/>
      <c r="P39" s="244"/>
      <c r="Q39" s="274">
        <f t="shared" si="1"/>
        <v>0</v>
      </c>
      <c r="R39" s="244"/>
      <c r="S39" s="244"/>
      <c r="T39" s="244"/>
      <c r="U39" s="274">
        <f t="shared" si="2"/>
        <v>0</v>
      </c>
      <c r="V39" s="244"/>
      <c r="W39" s="244"/>
      <c r="X39" s="244"/>
      <c r="Y39" s="274">
        <f t="shared" si="3"/>
        <v>0</v>
      </c>
      <c r="Z39" s="244"/>
      <c r="AA39" s="244"/>
      <c r="AB39" s="244"/>
      <c r="AC39" s="274">
        <f t="shared" si="4"/>
        <v>0</v>
      </c>
      <c r="AD39" s="244"/>
      <c r="AE39" s="244"/>
      <c r="AF39" s="244"/>
      <c r="AG39" s="274">
        <f t="shared" si="5"/>
        <v>0</v>
      </c>
      <c r="AH39" s="244"/>
      <c r="AI39" s="244"/>
      <c r="AJ39" s="244"/>
      <c r="AK39" s="243">
        <f t="shared" si="6"/>
        <v>0</v>
      </c>
      <c r="AL39" s="245">
        <f t="shared" si="7"/>
        <v>29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5" customFormat="1" ht="115.5" customHeight="1" thickBot="1">
      <c r="A40" s="236">
        <f t="shared" si="11"/>
        <v>29</v>
      </c>
      <c r="B40" s="28">
        <f t="shared" si="12"/>
        <v>29</v>
      </c>
      <c r="C40" s="48" t="s">
        <v>545</v>
      </c>
      <c r="D40" s="183">
        <v>1988</v>
      </c>
      <c r="E40" s="183" t="s">
        <v>11</v>
      </c>
      <c r="F40" s="48" t="s">
        <v>634</v>
      </c>
      <c r="G40" s="41" t="s">
        <v>635</v>
      </c>
      <c r="H40" s="32" t="s">
        <v>30</v>
      </c>
      <c r="I40" s="165" t="s">
        <v>476</v>
      </c>
      <c r="J40" s="242"/>
      <c r="K40" s="242"/>
      <c r="L40" s="242"/>
      <c r="M40" s="273">
        <f t="shared" si="0"/>
        <v>0</v>
      </c>
      <c r="N40" s="242">
        <v>1</v>
      </c>
      <c r="O40" s="242">
        <v>9</v>
      </c>
      <c r="P40" s="242">
        <v>14</v>
      </c>
      <c r="Q40" s="274">
        <f t="shared" si="1"/>
        <v>24</v>
      </c>
      <c r="R40" s="244"/>
      <c r="S40" s="244"/>
      <c r="T40" s="244"/>
      <c r="U40" s="274">
        <f t="shared" si="2"/>
        <v>0</v>
      </c>
      <c r="V40" s="244"/>
      <c r="W40" s="244"/>
      <c r="X40" s="244"/>
      <c r="Y40" s="274">
        <f t="shared" si="3"/>
        <v>0</v>
      </c>
      <c r="Z40" s="244"/>
      <c r="AA40" s="244">
        <v>3</v>
      </c>
      <c r="AB40" s="244"/>
      <c r="AC40" s="274">
        <f t="shared" si="4"/>
        <v>3</v>
      </c>
      <c r="AD40" s="244"/>
      <c r="AE40" s="244"/>
      <c r="AF40" s="244"/>
      <c r="AG40" s="274">
        <f t="shared" si="5"/>
        <v>0</v>
      </c>
      <c r="AH40" s="244"/>
      <c r="AI40" s="244"/>
      <c r="AJ40" s="244"/>
      <c r="AK40" s="243">
        <f t="shared" si="6"/>
        <v>0</v>
      </c>
      <c r="AL40" s="245">
        <f t="shared" si="7"/>
        <v>27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5" customFormat="1" ht="115.5" customHeight="1" thickBot="1">
      <c r="A41" s="236">
        <f t="shared" si="11"/>
        <v>30</v>
      </c>
      <c r="B41" s="28">
        <f t="shared" si="12"/>
        <v>30</v>
      </c>
      <c r="C41" s="453" t="s">
        <v>575</v>
      </c>
      <c r="D41" s="462">
        <v>1971</v>
      </c>
      <c r="E41" s="462" t="s">
        <v>27</v>
      </c>
      <c r="F41" s="453" t="s">
        <v>576</v>
      </c>
      <c r="G41" s="463" t="s">
        <v>577</v>
      </c>
      <c r="H41" s="464" t="s">
        <v>578</v>
      </c>
      <c r="I41" s="465" t="s">
        <v>579</v>
      </c>
      <c r="J41" s="242"/>
      <c r="K41" s="242"/>
      <c r="L41" s="242"/>
      <c r="M41" s="273">
        <f t="shared" si="0"/>
        <v>0</v>
      </c>
      <c r="N41" s="242">
        <v>15</v>
      </c>
      <c r="O41" s="242"/>
      <c r="P41" s="242">
        <v>11</v>
      </c>
      <c r="Q41" s="274">
        <f t="shared" si="1"/>
        <v>26</v>
      </c>
      <c r="R41" s="244"/>
      <c r="S41" s="244"/>
      <c r="T41" s="244"/>
      <c r="U41" s="274">
        <f t="shared" si="2"/>
        <v>0</v>
      </c>
      <c r="V41" s="244"/>
      <c r="W41" s="244"/>
      <c r="X41" s="244"/>
      <c r="Y41" s="274">
        <f t="shared" si="3"/>
        <v>0</v>
      </c>
      <c r="Z41" s="244"/>
      <c r="AA41" s="244"/>
      <c r="AB41" s="244"/>
      <c r="AC41" s="274">
        <f t="shared" si="4"/>
        <v>0</v>
      </c>
      <c r="AD41" s="244"/>
      <c r="AE41" s="244"/>
      <c r="AF41" s="244"/>
      <c r="AG41" s="274">
        <f t="shared" si="5"/>
        <v>0</v>
      </c>
      <c r="AH41" s="244"/>
      <c r="AI41" s="244"/>
      <c r="AJ41" s="244"/>
      <c r="AK41" s="243">
        <f t="shared" si="6"/>
        <v>0</v>
      </c>
      <c r="AL41" s="245">
        <f t="shared" si="7"/>
        <v>26</v>
      </c>
    </row>
    <row r="42" spans="1:256" s="5" customFormat="1" ht="115.5" customHeight="1" thickBot="1">
      <c r="A42" s="236">
        <f t="shared" si="11"/>
        <v>31</v>
      </c>
      <c r="B42" s="28">
        <f t="shared" si="12"/>
        <v>31</v>
      </c>
      <c r="C42" s="48" t="s">
        <v>405</v>
      </c>
      <c r="D42" s="183">
        <v>1984</v>
      </c>
      <c r="E42" s="183" t="s">
        <v>11</v>
      </c>
      <c r="F42" s="48" t="s">
        <v>419</v>
      </c>
      <c r="G42" s="41" t="s">
        <v>420</v>
      </c>
      <c r="H42" s="32" t="s">
        <v>6</v>
      </c>
      <c r="I42" s="391"/>
      <c r="J42" s="246">
        <v>0</v>
      </c>
      <c r="K42" s="247">
        <v>14</v>
      </c>
      <c r="L42" s="247">
        <v>4</v>
      </c>
      <c r="M42" s="273">
        <f t="shared" si="0"/>
        <v>18</v>
      </c>
      <c r="N42" s="244"/>
      <c r="O42" s="244"/>
      <c r="P42" s="244"/>
      <c r="Q42" s="274">
        <f t="shared" si="1"/>
        <v>0</v>
      </c>
      <c r="R42" s="244"/>
      <c r="S42" s="244"/>
      <c r="T42" s="244"/>
      <c r="U42" s="274">
        <f t="shared" si="2"/>
        <v>0</v>
      </c>
      <c r="V42" s="244"/>
      <c r="W42" s="244"/>
      <c r="X42" s="244"/>
      <c r="Y42" s="274">
        <f t="shared" si="3"/>
        <v>0</v>
      </c>
      <c r="Z42" s="244"/>
      <c r="AA42" s="244"/>
      <c r="AB42" s="244"/>
      <c r="AC42" s="274">
        <f t="shared" si="4"/>
        <v>0</v>
      </c>
      <c r="AD42" s="244"/>
      <c r="AE42" s="244"/>
      <c r="AF42" s="244"/>
      <c r="AG42" s="274">
        <f t="shared" si="5"/>
        <v>0</v>
      </c>
      <c r="AH42" s="244">
        <v>7</v>
      </c>
      <c r="AI42" s="244"/>
      <c r="AJ42" s="244"/>
      <c r="AK42" s="243">
        <f t="shared" ref="AK42:AK62" si="13">SUM(AH42:AJ42)</f>
        <v>7</v>
      </c>
      <c r="AL42" s="245">
        <f t="shared" ref="AL42:AL73" si="14">Q42+M42+U42+Y42+AC42+AG42+AK42</f>
        <v>25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05.75" customHeight="1" thickBot="1">
      <c r="A43" s="236">
        <f t="shared" si="11"/>
        <v>32</v>
      </c>
      <c r="B43" s="28">
        <f t="shared" si="12"/>
        <v>32</v>
      </c>
      <c r="C43" s="48" t="s">
        <v>488</v>
      </c>
      <c r="D43" s="183">
        <v>1956</v>
      </c>
      <c r="E43" s="183" t="s">
        <v>11</v>
      </c>
      <c r="F43" s="48" t="s">
        <v>1007</v>
      </c>
      <c r="G43" s="41" t="s">
        <v>1008</v>
      </c>
      <c r="H43" s="32" t="s">
        <v>490</v>
      </c>
      <c r="I43" s="32" t="s">
        <v>990</v>
      </c>
      <c r="J43" s="250"/>
      <c r="K43" s="244"/>
      <c r="L43" s="244"/>
      <c r="M43" s="273">
        <f t="shared" si="0"/>
        <v>0</v>
      </c>
      <c r="N43" s="244"/>
      <c r="O43" s="244"/>
      <c r="P43" s="244"/>
      <c r="Q43" s="274">
        <f t="shared" si="1"/>
        <v>0</v>
      </c>
      <c r="R43" s="244"/>
      <c r="S43" s="244"/>
      <c r="T43" s="244"/>
      <c r="U43" s="274">
        <f t="shared" si="2"/>
        <v>0</v>
      </c>
      <c r="V43" s="244">
        <v>14</v>
      </c>
      <c r="W43" s="244">
        <v>2</v>
      </c>
      <c r="X43" s="244">
        <v>8</v>
      </c>
      <c r="Y43" s="274">
        <f t="shared" si="3"/>
        <v>24</v>
      </c>
      <c r="Z43" s="244"/>
      <c r="AA43" s="244"/>
      <c r="AB43" s="244"/>
      <c r="AC43" s="274">
        <f t="shared" si="4"/>
        <v>0</v>
      </c>
      <c r="AD43" s="244"/>
      <c r="AE43" s="244"/>
      <c r="AF43" s="244"/>
      <c r="AG43" s="274">
        <f t="shared" si="5"/>
        <v>0</v>
      </c>
      <c r="AH43" s="244"/>
      <c r="AI43" s="244"/>
      <c r="AJ43" s="244"/>
      <c r="AK43" s="243">
        <f t="shared" si="13"/>
        <v>0</v>
      </c>
      <c r="AL43" s="245">
        <f t="shared" si="14"/>
        <v>24</v>
      </c>
    </row>
    <row r="44" spans="1:256" ht="104.25" customHeight="1" thickBot="1">
      <c r="A44" s="236">
        <f t="shared" si="11"/>
        <v>33</v>
      </c>
      <c r="B44" s="28">
        <f t="shared" si="12"/>
        <v>33</v>
      </c>
      <c r="C44" s="466" t="s">
        <v>183</v>
      </c>
      <c r="D44" s="467">
        <v>1983</v>
      </c>
      <c r="E44" s="467" t="s">
        <v>27</v>
      </c>
      <c r="F44" s="466" t="s">
        <v>328</v>
      </c>
      <c r="G44" s="570" t="s">
        <v>467</v>
      </c>
      <c r="H44" s="469" t="s">
        <v>115</v>
      </c>
      <c r="I44" s="469" t="s">
        <v>57</v>
      </c>
      <c r="J44" s="251">
        <v>11</v>
      </c>
      <c r="K44" s="251"/>
      <c r="L44" s="251"/>
      <c r="M44" s="273">
        <f t="shared" si="0"/>
        <v>11</v>
      </c>
      <c r="N44" s="244">
        <v>13</v>
      </c>
      <c r="O44" s="244"/>
      <c r="P44" s="244"/>
      <c r="Q44" s="274">
        <f t="shared" si="1"/>
        <v>13</v>
      </c>
      <c r="R44" s="244"/>
      <c r="S44" s="244"/>
      <c r="T44" s="244"/>
      <c r="U44" s="274">
        <f t="shared" si="2"/>
        <v>0</v>
      </c>
      <c r="V44" s="244"/>
      <c r="W44" s="244"/>
      <c r="X44" s="244"/>
      <c r="Y44" s="274">
        <f t="shared" si="3"/>
        <v>0</v>
      </c>
      <c r="Z44" s="244"/>
      <c r="AA44" s="244"/>
      <c r="AB44" s="244"/>
      <c r="AC44" s="274">
        <f t="shared" si="4"/>
        <v>0</v>
      </c>
      <c r="AD44" s="244"/>
      <c r="AE44" s="244"/>
      <c r="AF44" s="244"/>
      <c r="AG44" s="274">
        <f t="shared" si="5"/>
        <v>0</v>
      </c>
      <c r="AH44" s="244"/>
      <c r="AI44" s="244"/>
      <c r="AJ44" s="244"/>
      <c r="AK44" s="243">
        <f t="shared" si="13"/>
        <v>0</v>
      </c>
      <c r="AL44" s="245">
        <f t="shared" si="14"/>
        <v>24</v>
      </c>
    </row>
    <row r="45" spans="1:256" s="5" customFormat="1" ht="115.5" customHeight="1" thickBot="1">
      <c r="A45" s="236">
        <f t="shared" si="11"/>
        <v>34</v>
      </c>
      <c r="B45" s="28">
        <f t="shared" si="12"/>
        <v>34</v>
      </c>
      <c r="C45" s="567" t="s">
        <v>580</v>
      </c>
      <c r="D45" s="211">
        <v>1996</v>
      </c>
      <c r="E45" s="211" t="s">
        <v>10</v>
      </c>
      <c r="F45" s="58" t="s">
        <v>581</v>
      </c>
      <c r="G45" s="572" t="s">
        <v>917</v>
      </c>
      <c r="H45" s="63" t="s">
        <v>582</v>
      </c>
      <c r="I45" s="304" t="s">
        <v>583</v>
      </c>
      <c r="J45" s="242"/>
      <c r="K45" s="242"/>
      <c r="L45" s="242"/>
      <c r="M45" s="273">
        <f t="shared" si="0"/>
        <v>0</v>
      </c>
      <c r="N45" s="242">
        <v>12</v>
      </c>
      <c r="O45" s="242">
        <v>11</v>
      </c>
      <c r="P45" s="242"/>
      <c r="Q45" s="274">
        <f t="shared" si="1"/>
        <v>23</v>
      </c>
      <c r="R45" s="244"/>
      <c r="S45" s="244"/>
      <c r="T45" s="244"/>
      <c r="U45" s="274">
        <f t="shared" si="2"/>
        <v>0</v>
      </c>
      <c r="V45" s="244"/>
      <c r="W45" s="244"/>
      <c r="X45" s="244"/>
      <c r="Y45" s="274">
        <f t="shared" si="3"/>
        <v>0</v>
      </c>
      <c r="Z45" s="244"/>
      <c r="AA45" s="244"/>
      <c r="AB45" s="244"/>
      <c r="AC45" s="274">
        <f t="shared" si="4"/>
        <v>0</v>
      </c>
      <c r="AD45" s="244"/>
      <c r="AE45" s="244"/>
      <c r="AF45" s="244"/>
      <c r="AG45" s="274">
        <f t="shared" si="5"/>
        <v>0</v>
      </c>
      <c r="AH45" s="244"/>
      <c r="AI45" s="244"/>
      <c r="AJ45" s="244"/>
      <c r="AK45" s="243">
        <f t="shared" si="13"/>
        <v>0</v>
      </c>
      <c r="AL45" s="245">
        <f t="shared" si="14"/>
        <v>23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5" customFormat="1" ht="114.75" customHeight="1" thickBot="1">
      <c r="A46" s="236">
        <f t="shared" si="11"/>
        <v>35</v>
      </c>
      <c r="B46" s="28">
        <f t="shared" si="12"/>
        <v>35</v>
      </c>
      <c r="C46" s="48" t="s">
        <v>28</v>
      </c>
      <c r="D46" s="183">
        <v>1986</v>
      </c>
      <c r="E46" s="183" t="s">
        <v>10</v>
      </c>
      <c r="F46" s="48" t="s">
        <v>603</v>
      </c>
      <c r="G46" s="34" t="s">
        <v>1145</v>
      </c>
      <c r="H46" s="32" t="s">
        <v>195</v>
      </c>
      <c r="I46" s="165" t="s">
        <v>14</v>
      </c>
      <c r="J46" s="242"/>
      <c r="K46" s="242"/>
      <c r="L46" s="242"/>
      <c r="M46" s="273">
        <f t="shared" si="0"/>
        <v>0</v>
      </c>
      <c r="N46" s="242">
        <v>1</v>
      </c>
      <c r="O46" s="242">
        <v>1</v>
      </c>
      <c r="P46" s="242"/>
      <c r="Q46" s="274">
        <f t="shared" si="1"/>
        <v>2</v>
      </c>
      <c r="R46" s="244">
        <v>4</v>
      </c>
      <c r="S46" s="244"/>
      <c r="T46" s="244"/>
      <c r="U46" s="274">
        <f t="shared" si="2"/>
        <v>4</v>
      </c>
      <c r="V46" s="244">
        <v>1</v>
      </c>
      <c r="W46" s="244"/>
      <c r="X46" s="244"/>
      <c r="Y46" s="274">
        <f t="shared" si="3"/>
        <v>1</v>
      </c>
      <c r="Z46" s="244">
        <v>4</v>
      </c>
      <c r="AA46" s="244">
        <v>10</v>
      </c>
      <c r="AB46" s="244"/>
      <c r="AC46" s="274">
        <f t="shared" si="4"/>
        <v>14</v>
      </c>
      <c r="AD46" s="244"/>
      <c r="AE46" s="244"/>
      <c r="AF46" s="244"/>
      <c r="AG46" s="274">
        <f t="shared" si="5"/>
        <v>0</v>
      </c>
      <c r="AH46" s="244"/>
      <c r="AI46" s="244"/>
      <c r="AJ46" s="244"/>
      <c r="AK46" s="243">
        <f t="shared" si="13"/>
        <v>0</v>
      </c>
      <c r="AL46" s="245">
        <f t="shared" si="14"/>
        <v>21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" customFormat="1" ht="114.75" customHeight="1" thickBot="1">
      <c r="A47" s="236">
        <f t="shared" si="11"/>
        <v>36</v>
      </c>
      <c r="B47" s="28">
        <f t="shared" si="12"/>
        <v>36</v>
      </c>
      <c r="C47" s="453" t="s">
        <v>575</v>
      </c>
      <c r="D47" s="462">
        <v>1971</v>
      </c>
      <c r="E47" s="462" t="s">
        <v>27</v>
      </c>
      <c r="F47" s="453" t="s">
        <v>593</v>
      </c>
      <c r="G47" s="463" t="s">
        <v>594</v>
      </c>
      <c r="H47" s="464" t="s">
        <v>578</v>
      </c>
      <c r="I47" s="465" t="s">
        <v>579</v>
      </c>
      <c r="J47" s="242"/>
      <c r="K47" s="242"/>
      <c r="L47" s="242"/>
      <c r="M47" s="273">
        <f t="shared" si="0"/>
        <v>0</v>
      </c>
      <c r="N47" s="242">
        <v>5</v>
      </c>
      <c r="O47" s="242">
        <v>14</v>
      </c>
      <c r="P47" s="242">
        <v>2</v>
      </c>
      <c r="Q47" s="274">
        <f t="shared" si="1"/>
        <v>21</v>
      </c>
      <c r="R47" s="244"/>
      <c r="S47" s="244"/>
      <c r="T47" s="244"/>
      <c r="U47" s="274">
        <f t="shared" si="2"/>
        <v>0</v>
      </c>
      <c r="V47" s="244"/>
      <c r="W47" s="244"/>
      <c r="X47" s="244"/>
      <c r="Y47" s="274">
        <f t="shared" si="3"/>
        <v>0</v>
      </c>
      <c r="Z47" s="244"/>
      <c r="AA47" s="244"/>
      <c r="AB47" s="244"/>
      <c r="AC47" s="274">
        <f t="shared" si="4"/>
        <v>0</v>
      </c>
      <c r="AD47" s="244"/>
      <c r="AE47" s="244"/>
      <c r="AF47" s="244"/>
      <c r="AG47" s="274">
        <f t="shared" si="5"/>
        <v>0</v>
      </c>
      <c r="AH47" s="244"/>
      <c r="AI47" s="244"/>
      <c r="AJ47" s="244"/>
      <c r="AK47" s="243">
        <f t="shared" si="13"/>
        <v>0</v>
      </c>
      <c r="AL47" s="245">
        <f t="shared" si="14"/>
        <v>21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" customFormat="1" ht="114.75" customHeight="1" thickBot="1">
      <c r="A48" s="236">
        <f t="shared" si="11"/>
        <v>37</v>
      </c>
      <c r="B48" s="28">
        <f t="shared" si="12"/>
        <v>37</v>
      </c>
      <c r="C48" s="48" t="s">
        <v>58</v>
      </c>
      <c r="D48" s="183">
        <v>1970</v>
      </c>
      <c r="E48" s="183" t="s">
        <v>29</v>
      </c>
      <c r="F48" s="48" t="s">
        <v>329</v>
      </c>
      <c r="G48" s="41" t="s">
        <v>300</v>
      </c>
      <c r="H48" s="32" t="s">
        <v>195</v>
      </c>
      <c r="I48" s="116" t="s">
        <v>153</v>
      </c>
      <c r="J48" s="246">
        <v>1</v>
      </c>
      <c r="K48" s="247">
        <v>7</v>
      </c>
      <c r="L48" s="247">
        <v>3</v>
      </c>
      <c r="M48" s="273">
        <f t="shared" si="0"/>
        <v>11</v>
      </c>
      <c r="N48" s="244"/>
      <c r="O48" s="244"/>
      <c r="P48" s="244"/>
      <c r="Q48" s="274">
        <f t="shared" si="1"/>
        <v>0</v>
      </c>
      <c r="R48" s="244"/>
      <c r="S48" s="244"/>
      <c r="T48" s="244">
        <v>6</v>
      </c>
      <c r="U48" s="274">
        <f t="shared" si="2"/>
        <v>6</v>
      </c>
      <c r="V48" s="244">
        <v>1</v>
      </c>
      <c r="W48" s="244">
        <v>1</v>
      </c>
      <c r="X48" s="244"/>
      <c r="Y48" s="274">
        <f t="shared" si="3"/>
        <v>2</v>
      </c>
      <c r="Z48" s="244"/>
      <c r="AA48" s="244"/>
      <c r="AB48" s="244"/>
      <c r="AC48" s="274">
        <f t="shared" si="4"/>
        <v>0</v>
      </c>
      <c r="AD48" s="244"/>
      <c r="AE48" s="244">
        <v>2</v>
      </c>
      <c r="AF48" s="244"/>
      <c r="AG48" s="274">
        <f t="shared" si="5"/>
        <v>2</v>
      </c>
      <c r="AH48" s="244"/>
      <c r="AI48" s="244"/>
      <c r="AJ48" s="244"/>
      <c r="AK48" s="243">
        <f t="shared" si="13"/>
        <v>0</v>
      </c>
      <c r="AL48" s="245">
        <f t="shared" si="14"/>
        <v>21</v>
      </c>
      <c r="AM48" s="175"/>
      <c r="AN48" s="175"/>
      <c r="AO48" s="175"/>
      <c r="AP48" s="175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  <c r="IV48" s="123"/>
    </row>
    <row r="49" spans="1:256" s="5" customFormat="1" ht="114.75" customHeight="1" thickBot="1">
      <c r="A49" s="236">
        <f t="shared" si="11"/>
        <v>38</v>
      </c>
      <c r="B49" s="28">
        <f t="shared" si="12"/>
        <v>38</v>
      </c>
      <c r="C49" s="48" t="s">
        <v>498</v>
      </c>
      <c r="D49" s="183">
        <v>1968</v>
      </c>
      <c r="E49" s="183" t="s">
        <v>11</v>
      </c>
      <c r="F49" s="48" t="s">
        <v>499</v>
      </c>
      <c r="G49" s="41" t="s">
        <v>500</v>
      </c>
      <c r="H49" s="32" t="s">
        <v>501</v>
      </c>
      <c r="I49" s="165" t="s">
        <v>616</v>
      </c>
      <c r="J49" s="242"/>
      <c r="K49" s="242"/>
      <c r="L49" s="242"/>
      <c r="M49" s="273">
        <f t="shared" si="0"/>
        <v>0</v>
      </c>
      <c r="N49" s="242">
        <v>1</v>
      </c>
      <c r="O49" s="242">
        <v>1</v>
      </c>
      <c r="P49" s="242">
        <v>3</v>
      </c>
      <c r="Q49" s="274">
        <f t="shared" si="1"/>
        <v>5</v>
      </c>
      <c r="R49" s="244">
        <v>12</v>
      </c>
      <c r="S49" s="244"/>
      <c r="T49" s="244">
        <v>4</v>
      </c>
      <c r="U49" s="274">
        <f t="shared" si="2"/>
        <v>16</v>
      </c>
      <c r="V49" s="244"/>
      <c r="W49" s="244"/>
      <c r="X49" s="244"/>
      <c r="Y49" s="274">
        <f t="shared" si="3"/>
        <v>0</v>
      </c>
      <c r="Z49" s="244"/>
      <c r="AA49" s="244"/>
      <c r="AB49" s="244"/>
      <c r="AC49" s="274">
        <f t="shared" si="4"/>
        <v>0</v>
      </c>
      <c r="AD49" s="244"/>
      <c r="AE49" s="244"/>
      <c r="AF49" s="244"/>
      <c r="AG49" s="274">
        <f t="shared" si="5"/>
        <v>0</v>
      </c>
      <c r="AH49" s="244"/>
      <c r="AI49" s="244"/>
      <c r="AJ49" s="244"/>
      <c r="AK49" s="243">
        <f t="shared" si="13"/>
        <v>0</v>
      </c>
      <c r="AL49" s="245">
        <f t="shared" si="14"/>
        <v>21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129.75" customHeight="1" thickBot="1">
      <c r="A50" s="236">
        <f t="shared" si="11"/>
        <v>39</v>
      </c>
      <c r="B50" s="28">
        <f t="shared" si="12"/>
        <v>39</v>
      </c>
      <c r="C50" s="48" t="s">
        <v>604</v>
      </c>
      <c r="D50" s="183">
        <v>1966</v>
      </c>
      <c r="E50" s="183" t="s">
        <v>11</v>
      </c>
      <c r="F50" s="48" t="s">
        <v>605</v>
      </c>
      <c r="G50" s="41" t="s">
        <v>606</v>
      </c>
      <c r="H50" s="32" t="s">
        <v>607</v>
      </c>
      <c r="I50" s="165" t="s">
        <v>14</v>
      </c>
      <c r="J50" s="242"/>
      <c r="K50" s="242"/>
      <c r="L50" s="242"/>
      <c r="M50" s="273">
        <f t="shared" si="0"/>
        <v>0</v>
      </c>
      <c r="N50" s="242">
        <v>1</v>
      </c>
      <c r="O50" s="242">
        <v>1</v>
      </c>
      <c r="P50" s="242"/>
      <c r="Q50" s="274">
        <f t="shared" si="1"/>
        <v>2</v>
      </c>
      <c r="R50" s="244"/>
      <c r="S50" s="244"/>
      <c r="T50" s="244"/>
      <c r="U50" s="274">
        <f t="shared" si="2"/>
        <v>0</v>
      </c>
      <c r="V50" s="244"/>
      <c r="W50" s="244"/>
      <c r="X50" s="244"/>
      <c r="Y50" s="274">
        <f t="shared" si="3"/>
        <v>0</v>
      </c>
      <c r="Z50" s="244"/>
      <c r="AA50" s="244"/>
      <c r="AB50" s="244"/>
      <c r="AC50" s="274">
        <f t="shared" si="4"/>
        <v>0</v>
      </c>
      <c r="AD50" s="244">
        <v>0</v>
      </c>
      <c r="AE50" s="244">
        <v>3</v>
      </c>
      <c r="AF50" s="244"/>
      <c r="AG50" s="274">
        <f t="shared" si="5"/>
        <v>3</v>
      </c>
      <c r="AH50" s="244">
        <v>6</v>
      </c>
      <c r="AI50" s="244">
        <v>9</v>
      </c>
      <c r="AJ50" s="244"/>
      <c r="AK50" s="243">
        <f t="shared" si="13"/>
        <v>15</v>
      </c>
      <c r="AL50" s="245">
        <f t="shared" si="14"/>
        <v>20</v>
      </c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5" customFormat="1" ht="73.5" customHeight="1" thickBot="1">
      <c r="A51" s="236">
        <f t="shared" si="11"/>
        <v>40</v>
      </c>
      <c r="B51" s="28">
        <f t="shared" si="12"/>
        <v>40</v>
      </c>
      <c r="C51" s="48" t="s">
        <v>626</v>
      </c>
      <c r="D51" s="183">
        <v>1990</v>
      </c>
      <c r="E51" s="183" t="s">
        <v>11</v>
      </c>
      <c r="F51" s="48" t="s">
        <v>1015</v>
      </c>
      <c r="G51" s="41" t="s">
        <v>817</v>
      </c>
      <c r="H51" s="32" t="s">
        <v>628</v>
      </c>
      <c r="I51" s="32" t="s">
        <v>629</v>
      </c>
      <c r="J51" s="250"/>
      <c r="K51" s="244"/>
      <c r="L51" s="244"/>
      <c r="M51" s="273">
        <f t="shared" si="0"/>
        <v>0</v>
      </c>
      <c r="N51" s="244"/>
      <c r="O51" s="244"/>
      <c r="P51" s="244"/>
      <c r="Q51" s="274">
        <f t="shared" si="1"/>
        <v>0</v>
      </c>
      <c r="R51" s="244"/>
      <c r="S51" s="244"/>
      <c r="T51" s="244"/>
      <c r="U51" s="274">
        <f t="shared" si="2"/>
        <v>0</v>
      </c>
      <c r="V51" s="244">
        <v>1</v>
      </c>
      <c r="W51" s="248">
        <v>13</v>
      </c>
      <c r="X51" s="244">
        <v>1</v>
      </c>
      <c r="Y51" s="274">
        <f t="shared" si="3"/>
        <v>15</v>
      </c>
      <c r="Z51" s="244"/>
      <c r="AA51" s="244"/>
      <c r="AB51" s="244">
        <v>5</v>
      </c>
      <c r="AC51" s="274">
        <f t="shared" si="4"/>
        <v>5</v>
      </c>
      <c r="AD51" s="244"/>
      <c r="AE51" s="244"/>
      <c r="AF51" s="244"/>
      <c r="AG51" s="274">
        <f t="shared" si="5"/>
        <v>0</v>
      </c>
      <c r="AH51" s="244"/>
      <c r="AI51" s="244"/>
      <c r="AJ51" s="244"/>
      <c r="AK51" s="243">
        <f t="shared" si="13"/>
        <v>0</v>
      </c>
      <c r="AL51" s="245">
        <f t="shared" si="14"/>
        <v>20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" customFormat="1" ht="105.75" customHeight="1" thickBot="1">
      <c r="A52" s="236">
        <f t="shared" si="11"/>
        <v>41</v>
      </c>
      <c r="B52" s="28">
        <f t="shared" si="12"/>
        <v>41</v>
      </c>
      <c r="C52" s="48" t="s">
        <v>184</v>
      </c>
      <c r="D52" s="183">
        <v>1986</v>
      </c>
      <c r="E52" s="183" t="s">
        <v>42</v>
      </c>
      <c r="F52" s="48" t="s">
        <v>413</v>
      </c>
      <c r="G52" s="41" t="s">
        <v>269</v>
      </c>
      <c r="H52" s="32" t="s">
        <v>270</v>
      </c>
      <c r="I52" s="116" t="s">
        <v>65</v>
      </c>
      <c r="J52" s="246">
        <v>5</v>
      </c>
      <c r="K52" s="247">
        <v>1</v>
      </c>
      <c r="L52" s="247">
        <v>13</v>
      </c>
      <c r="M52" s="273">
        <f t="shared" si="0"/>
        <v>19</v>
      </c>
      <c r="N52" s="244"/>
      <c r="O52" s="244"/>
      <c r="P52" s="244"/>
      <c r="Q52" s="274">
        <f t="shared" si="1"/>
        <v>0</v>
      </c>
      <c r="R52" s="244"/>
      <c r="S52" s="244"/>
      <c r="T52" s="244"/>
      <c r="U52" s="274">
        <f t="shared" si="2"/>
        <v>0</v>
      </c>
      <c r="V52" s="244"/>
      <c r="W52" s="244"/>
      <c r="X52" s="244"/>
      <c r="Y52" s="274">
        <f t="shared" si="3"/>
        <v>0</v>
      </c>
      <c r="Z52" s="244"/>
      <c r="AA52" s="244"/>
      <c r="AB52" s="244"/>
      <c r="AC52" s="274">
        <f t="shared" si="4"/>
        <v>0</v>
      </c>
      <c r="AD52" s="244"/>
      <c r="AE52" s="244"/>
      <c r="AF52" s="244"/>
      <c r="AG52" s="274">
        <f t="shared" si="5"/>
        <v>0</v>
      </c>
      <c r="AH52" s="244"/>
      <c r="AI52" s="244"/>
      <c r="AJ52" s="244"/>
      <c r="AK52" s="243">
        <f t="shared" si="13"/>
        <v>0</v>
      </c>
      <c r="AL52" s="245">
        <f t="shared" si="14"/>
        <v>19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" customFormat="1" ht="113.25" customHeight="1" thickBot="1">
      <c r="A53" s="236">
        <f t="shared" si="11"/>
        <v>42</v>
      </c>
      <c r="B53" s="28">
        <f t="shared" si="12"/>
        <v>42</v>
      </c>
      <c r="C53" s="48" t="s">
        <v>45</v>
      </c>
      <c r="D53" s="183">
        <v>1980</v>
      </c>
      <c r="E53" s="183" t="s">
        <v>27</v>
      </c>
      <c r="F53" s="48" t="s">
        <v>275</v>
      </c>
      <c r="G53" s="41" t="s">
        <v>276</v>
      </c>
      <c r="H53" s="32" t="s">
        <v>47</v>
      </c>
      <c r="I53" s="116" t="s">
        <v>73</v>
      </c>
      <c r="J53" s="246">
        <v>12</v>
      </c>
      <c r="K53" s="247">
        <v>4</v>
      </c>
      <c r="L53" s="247"/>
      <c r="M53" s="273">
        <f t="shared" si="0"/>
        <v>16</v>
      </c>
      <c r="N53" s="244">
        <v>1</v>
      </c>
      <c r="O53" s="244"/>
      <c r="P53" s="244"/>
      <c r="Q53" s="274">
        <f t="shared" si="1"/>
        <v>1</v>
      </c>
      <c r="R53" s="244"/>
      <c r="S53" s="244"/>
      <c r="T53" s="244"/>
      <c r="U53" s="274">
        <f t="shared" si="2"/>
        <v>0</v>
      </c>
      <c r="V53" s="244"/>
      <c r="W53" s="244"/>
      <c r="X53" s="244"/>
      <c r="Y53" s="274">
        <f t="shared" si="3"/>
        <v>0</v>
      </c>
      <c r="Z53" s="244"/>
      <c r="AA53" s="244"/>
      <c r="AB53" s="244"/>
      <c r="AC53" s="274">
        <f t="shared" si="4"/>
        <v>0</v>
      </c>
      <c r="AD53" s="244"/>
      <c r="AE53" s="244"/>
      <c r="AF53" s="244"/>
      <c r="AG53" s="274">
        <f t="shared" si="5"/>
        <v>0</v>
      </c>
      <c r="AH53" s="244"/>
      <c r="AI53" s="244"/>
      <c r="AJ53" s="244"/>
      <c r="AK53" s="243">
        <f t="shared" si="13"/>
        <v>0</v>
      </c>
      <c r="AL53" s="245">
        <f t="shared" si="14"/>
        <v>17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" customFormat="1" ht="96" customHeight="1" thickBot="1">
      <c r="A54" s="236">
        <f t="shared" si="11"/>
        <v>43</v>
      </c>
      <c r="B54" s="28">
        <f t="shared" si="12"/>
        <v>43</v>
      </c>
      <c r="C54" s="48" t="s">
        <v>301</v>
      </c>
      <c r="D54" s="183">
        <v>1970</v>
      </c>
      <c r="E54" s="183" t="s">
        <v>29</v>
      </c>
      <c r="F54" s="48" t="s">
        <v>320</v>
      </c>
      <c r="G54" s="41" t="s">
        <v>302</v>
      </c>
      <c r="H54" s="32" t="s">
        <v>195</v>
      </c>
      <c r="I54" s="574" t="s">
        <v>196</v>
      </c>
      <c r="J54" s="246">
        <v>1</v>
      </c>
      <c r="K54" s="247">
        <v>0</v>
      </c>
      <c r="L54" s="247">
        <v>1</v>
      </c>
      <c r="M54" s="273">
        <f t="shared" si="0"/>
        <v>2</v>
      </c>
      <c r="N54" s="244"/>
      <c r="O54" s="244"/>
      <c r="P54" s="244"/>
      <c r="Q54" s="274">
        <f t="shared" si="1"/>
        <v>0</v>
      </c>
      <c r="R54" s="244"/>
      <c r="S54" s="244"/>
      <c r="T54" s="244"/>
      <c r="U54" s="274">
        <f t="shared" si="2"/>
        <v>0</v>
      </c>
      <c r="V54" s="244">
        <v>3</v>
      </c>
      <c r="W54" s="244">
        <v>7</v>
      </c>
      <c r="X54" s="244"/>
      <c r="Y54" s="274">
        <f t="shared" si="3"/>
        <v>10</v>
      </c>
      <c r="Z54" s="244"/>
      <c r="AA54" s="244"/>
      <c r="AB54" s="244"/>
      <c r="AC54" s="274">
        <f t="shared" si="4"/>
        <v>0</v>
      </c>
      <c r="AD54" s="244"/>
      <c r="AE54" s="244">
        <v>5</v>
      </c>
      <c r="AF54" s="244"/>
      <c r="AG54" s="274">
        <f t="shared" si="5"/>
        <v>5</v>
      </c>
      <c r="AH54" s="244"/>
      <c r="AI54" s="244"/>
      <c r="AJ54" s="244"/>
      <c r="AK54" s="243">
        <f t="shared" si="13"/>
        <v>0</v>
      </c>
      <c r="AL54" s="245">
        <f t="shared" si="14"/>
        <v>17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" customFormat="1" ht="111" customHeight="1" thickBot="1">
      <c r="A55" s="236">
        <f t="shared" si="11"/>
        <v>44</v>
      </c>
      <c r="B55" s="28">
        <f t="shared" si="12"/>
        <v>44</v>
      </c>
      <c r="C55" s="48" t="s">
        <v>35</v>
      </c>
      <c r="D55" s="183">
        <v>1974</v>
      </c>
      <c r="E55" s="183" t="s">
        <v>11</v>
      </c>
      <c r="F55" s="48" t="s">
        <v>1011</v>
      </c>
      <c r="G55" s="41" t="s">
        <v>1012</v>
      </c>
      <c r="H55" s="32" t="s">
        <v>254</v>
      </c>
      <c r="I55" s="32" t="s">
        <v>37</v>
      </c>
      <c r="J55" s="250"/>
      <c r="K55" s="244"/>
      <c r="L55" s="244"/>
      <c r="M55" s="273">
        <f t="shared" si="0"/>
        <v>0</v>
      </c>
      <c r="N55" s="244"/>
      <c r="O55" s="244"/>
      <c r="P55" s="244"/>
      <c r="Q55" s="274">
        <f t="shared" si="1"/>
        <v>0</v>
      </c>
      <c r="R55" s="244"/>
      <c r="S55" s="244"/>
      <c r="T55" s="244"/>
      <c r="U55" s="274">
        <f t="shared" si="2"/>
        <v>0</v>
      </c>
      <c r="V55" s="244">
        <v>9</v>
      </c>
      <c r="W55" s="244">
        <v>6</v>
      </c>
      <c r="X55" s="244"/>
      <c r="Y55" s="274">
        <f t="shared" si="3"/>
        <v>15</v>
      </c>
      <c r="Z55" s="244"/>
      <c r="AA55" s="244"/>
      <c r="AB55" s="244"/>
      <c r="AC55" s="274">
        <f t="shared" si="4"/>
        <v>0</v>
      </c>
      <c r="AD55" s="244">
        <v>2</v>
      </c>
      <c r="AE55" s="244"/>
      <c r="AF55" s="244"/>
      <c r="AG55" s="274">
        <f t="shared" si="5"/>
        <v>2</v>
      </c>
      <c r="AH55" s="244"/>
      <c r="AI55" s="244"/>
      <c r="AJ55" s="244"/>
      <c r="AK55" s="243">
        <f t="shared" si="13"/>
        <v>0</v>
      </c>
      <c r="AL55" s="245">
        <f t="shared" si="14"/>
        <v>17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" customFormat="1" ht="73.5" customHeight="1" thickBot="1">
      <c r="A56" s="236">
        <f t="shared" si="11"/>
        <v>45</v>
      </c>
      <c r="B56" s="28">
        <f t="shared" si="12"/>
        <v>45</v>
      </c>
      <c r="C56" s="184" t="s">
        <v>608</v>
      </c>
      <c r="D56" s="183">
        <v>1994</v>
      </c>
      <c r="E56" s="183" t="s">
        <v>10</v>
      </c>
      <c r="F56" s="48" t="s">
        <v>609</v>
      </c>
      <c r="G56" s="41" t="s">
        <v>610</v>
      </c>
      <c r="H56" s="32" t="s">
        <v>611</v>
      </c>
      <c r="I56" s="116" t="s">
        <v>612</v>
      </c>
      <c r="J56" s="242"/>
      <c r="K56" s="242"/>
      <c r="L56" s="242"/>
      <c r="M56" s="273">
        <f t="shared" si="0"/>
        <v>0</v>
      </c>
      <c r="N56" s="242">
        <v>1</v>
      </c>
      <c r="O56" s="242">
        <v>7</v>
      </c>
      <c r="P56" s="242">
        <v>8</v>
      </c>
      <c r="Q56" s="274">
        <f t="shared" si="1"/>
        <v>16</v>
      </c>
      <c r="R56" s="244"/>
      <c r="S56" s="244"/>
      <c r="T56" s="244"/>
      <c r="U56" s="274">
        <f t="shared" si="2"/>
        <v>0</v>
      </c>
      <c r="V56" s="244"/>
      <c r="W56" s="244"/>
      <c r="X56" s="244"/>
      <c r="Y56" s="274">
        <f t="shared" si="3"/>
        <v>0</v>
      </c>
      <c r="Z56" s="244"/>
      <c r="AA56" s="244"/>
      <c r="AB56" s="244"/>
      <c r="AC56" s="274">
        <f t="shared" si="4"/>
        <v>0</v>
      </c>
      <c r="AD56" s="244"/>
      <c r="AE56" s="244"/>
      <c r="AF56" s="244"/>
      <c r="AG56" s="274">
        <f t="shared" si="5"/>
        <v>0</v>
      </c>
      <c r="AH56" s="244"/>
      <c r="AI56" s="244"/>
      <c r="AJ56" s="244"/>
      <c r="AK56" s="243">
        <f t="shared" si="13"/>
        <v>0</v>
      </c>
      <c r="AL56" s="245">
        <f t="shared" si="14"/>
        <v>16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5" customFormat="1" ht="103.5" customHeight="1" thickBot="1">
      <c r="A57" s="236">
        <f t="shared" si="11"/>
        <v>46</v>
      </c>
      <c r="B57" s="28">
        <f t="shared" si="12"/>
        <v>46</v>
      </c>
      <c r="C57" s="453" t="s">
        <v>1101</v>
      </c>
      <c r="D57" s="462">
        <v>1974</v>
      </c>
      <c r="E57" s="462" t="s">
        <v>935</v>
      </c>
      <c r="F57" s="453" t="s">
        <v>1009</v>
      </c>
      <c r="G57" s="463" t="s">
        <v>1010</v>
      </c>
      <c r="H57" s="464" t="s">
        <v>30</v>
      </c>
      <c r="I57" s="470" t="s">
        <v>153</v>
      </c>
      <c r="J57" s="250"/>
      <c r="K57" s="244"/>
      <c r="L57" s="244"/>
      <c r="M57" s="273">
        <f t="shared" si="0"/>
        <v>0</v>
      </c>
      <c r="N57" s="244"/>
      <c r="O57" s="244"/>
      <c r="P57" s="244"/>
      <c r="Q57" s="274">
        <f t="shared" si="1"/>
        <v>0</v>
      </c>
      <c r="R57" s="244"/>
      <c r="S57" s="244"/>
      <c r="T57" s="244"/>
      <c r="U57" s="274">
        <f t="shared" si="2"/>
        <v>0</v>
      </c>
      <c r="V57" s="244"/>
      <c r="W57" s="244"/>
      <c r="X57" s="244"/>
      <c r="Y57" s="274">
        <f t="shared" si="3"/>
        <v>0</v>
      </c>
      <c r="Z57" s="244">
        <v>9</v>
      </c>
      <c r="AA57" s="244">
        <v>2</v>
      </c>
      <c r="AB57" s="244">
        <v>4</v>
      </c>
      <c r="AC57" s="274">
        <f t="shared" si="4"/>
        <v>15</v>
      </c>
      <c r="AD57" s="244"/>
      <c r="AE57" s="244"/>
      <c r="AF57" s="244"/>
      <c r="AG57" s="274">
        <f t="shared" si="5"/>
        <v>0</v>
      </c>
      <c r="AH57" s="244"/>
      <c r="AI57" s="244"/>
      <c r="AJ57" s="244"/>
      <c r="AK57" s="243">
        <f t="shared" si="13"/>
        <v>0</v>
      </c>
      <c r="AL57" s="245">
        <f t="shared" si="14"/>
        <v>15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4.5" customHeight="1" thickBot="1">
      <c r="A58" s="236">
        <f t="shared" si="11"/>
        <v>47</v>
      </c>
      <c r="B58" s="28">
        <f t="shared" si="12"/>
        <v>47</v>
      </c>
      <c r="C58" s="48" t="s">
        <v>809</v>
      </c>
      <c r="D58" s="183">
        <v>1986</v>
      </c>
      <c r="E58" s="183" t="s">
        <v>10</v>
      </c>
      <c r="F58" s="48" t="s">
        <v>810</v>
      </c>
      <c r="G58" s="41" t="s">
        <v>811</v>
      </c>
      <c r="H58" s="32" t="s">
        <v>812</v>
      </c>
      <c r="I58" s="165" t="s">
        <v>813</v>
      </c>
      <c r="J58" s="242"/>
      <c r="K58" s="242"/>
      <c r="L58" s="242"/>
      <c r="M58" s="273">
        <f t="shared" si="0"/>
        <v>0</v>
      </c>
      <c r="N58" s="242"/>
      <c r="O58" s="242"/>
      <c r="P58" s="242"/>
      <c r="Q58" s="274">
        <f t="shared" si="1"/>
        <v>0</v>
      </c>
      <c r="R58" s="244">
        <v>3</v>
      </c>
      <c r="S58" s="244"/>
      <c r="T58" s="244"/>
      <c r="U58" s="274">
        <f t="shared" si="2"/>
        <v>3</v>
      </c>
      <c r="V58" s="244">
        <v>8</v>
      </c>
      <c r="W58" s="244"/>
      <c r="X58" s="244"/>
      <c r="Y58" s="274">
        <f t="shared" si="3"/>
        <v>8</v>
      </c>
      <c r="Z58" s="244"/>
      <c r="AA58" s="244"/>
      <c r="AB58" s="244"/>
      <c r="AC58" s="274">
        <f t="shared" si="4"/>
        <v>0</v>
      </c>
      <c r="AD58" s="244">
        <v>3</v>
      </c>
      <c r="AE58" s="244"/>
      <c r="AF58" s="244"/>
      <c r="AG58" s="274">
        <f t="shared" si="5"/>
        <v>3</v>
      </c>
      <c r="AH58" s="244"/>
      <c r="AI58" s="244"/>
      <c r="AJ58" s="244"/>
      <c r="AK58" s="243">
        <f t="shared" si="13"/>
        <v>0</v>
      </c>
      <c r="AL58" s="245">
        <f t="shared" si="14"/>
        <v>14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4.5" customHeight="1" thickBot="1">
      <c r="A59" s="236"/>
      <c r="B59" s="28"/>
      <c r="C59" s="48" t="s">
        <v>1300</v>
      </c>
      <c r="D59" s="183">
        <v>1994</v>
      </c>
      <c r="E59" s="183" t="s">
        <v>27</v>
      </c>
      <c r="F59" s="48" t="s">
        <v>280</v>
      </c>
      <c r="G59" s="41" t="s">
        <v>281</v>
      </c>
      <c r="H59" s="42" t="s">
        <v>74</v>
      </c>
      <c r="I59" s="42" t="s">
        <v>75</v>
      </c>
      <c r="J59" s="246"/>
      <c r="K59" s="247"/>
      <c r="L59" s="247"/>
      <c r="M59" s="273">
        <f t="shared" si="0"/>
        <v>0</v>
      </c>
      <c r="N59" s="244"/>
      <c r="O59" s="244"/>
      <c r="P59" s="244"/>
      <c r="Q59" s="274">
        <f t="shared" si="1"/>
        <v>0</v>
      </c>
      <c r="R59" s="244"/>
      <c r="S59" s="244"/>
      <c r="T59" s="244"/>
      <c r="U59" s="274">
        <f t="shared" si="2"/>
        <v>0</v>
      </c>
      <c r="V59" s="244"/>
      <c r="W59" s="244"/>
      <c r="X59" s="244"/>
      <c r="Y59" s="274">
        <f t="shared" si="3"/>
        <v>0</v>
      </c>
      <c r="Z59" s="244"/>
      <c r="AA59" s="244"/>
      <c r="AB59" s="244"/>
      <c r="AC59" s="274">
        <f t="shared" si="4"/>
        <v>0</v>
      </c>
      <c r="AD59" s="244"/>
      <c r="AE59" s="244"/>
      <c r="AF59" s="244"/>
      <c r="AG59" s="274">
        <f t="shared" si="5"/>
        <v>0</v>
      </c>
      <c r="AH59" s="244">
        <v>13</v>
      </c>
      <c r="AI59" s="244"/>
      <c r="AJ59" s="244"/>
      <c r="AK59" s="243">
        <f t="shared" si="13"/>
        <v>13</v>
      </c>
      <c r="AL59" s="245">
        <f t="shared" si="14"/>
        <v>13</v>
      </c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124.5" customHeight="1" thickBot="1">
      <c r="A60" s="236">
        <f t="shared" ref="A60:B63" si="15">A59+1</f>
        <v>1</v>
      </c>
      <c r="B60" s="28">
        <f t="shared" si="15"/>
        <v>1</v>
      </c>
      <c r="C60" s="48" t="s">
        <v>60</v>
      </c>
      <c r="D60" s="183">
        <v>1994</v>
      </c>
      <c r="E60" s="183" t="s">
        <v>27</v>
      </c>
      <c r="F60" s="48" t="s">
        <v>355</v>
      </c>
      <c r="G60" s="41" t="s">
        <v>363</v>
      </c>
      <c r="H60" s="42" t="s">
        <v>74</v>
      </c>
      <c r="I60" s="42" t="s">
        <v>75</v>
      </c>
      <c r="J60" s="246">
        <v>13</v>
      </c>
      <c r="K60" s="247"/>
      <c r="L60" s="247"/>
      <c r="M60" s="273">
        <f t="shared" si="0"/>
        <v>13</v>
      </c>
      <c r="N60" s="244"/>
      <c r="O60" s="244"/>
      <c r="P60" s="244"/>
      <c r="Q60" s="274">
        <f t="shared" si="1"/>
        <v>0</v>
      </c>
      <c r="R60" s="244"/>
      <c r="S60" s="244"/>
      <c r="T60" s="244"/>
      <c r="U60" s="274">
        <f t="shared" si="2"/>
        <v>0</v>
      </c>
      <c r="V60" s="244"/>
      <c r="W60" s="244"/>
      <c r="X60" s="244"/>
      <c r="Y60" s="274">
        <f t="shared" si="3"/>
        <v>0</v>
      </c>
      <c r="Z60" s="244"/>
      <c r="AA60" s="244"/>
      <c r="AB60" s="244"/>
      <c r="AC60" s="274">
        <f t="shared" si="4"/>
        <v>0</v>
      </c>
      <c r="AD60" s="244"/>
      <c r="AE60" s="244"/>
      <c r="AF60" s="244"/>
      <c r="AG60" s="274">
        <f t="shared" si="5"/>
        <v>0</v>
      </c>
      <c r="AH60" s="244"/>
      <c r="AI60" s="244"/>
      <c r="AJ60" s="244"/>
      <c r="AK60" s="243">
        <f t="shared" si="13"/>
        <v>0</v>
      </c>
      <c r="AL60" s="245">
        <f t="shared" si="14"/>
        <v>13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32" customHeight="1" thickBot="1">
      <c r="A61" s="236">
        <f t="shared" si="15"/>
        <v>2</v>
      </c>
      <c r="B61" s="28">
        <f t="shared" si="15"/>
        <v>2</v>
      </c>
      <c r="C61" s="48" t="s">
        <v>964</v>
      </c>
      <c r="D61" s="183">
        <v>1967</v>
      </c>
      <c r="E61" s="183" t="s">
        <v>935</v>
      </c>
      <c r="F61" s="48" t="s">
        <v>1009</v>
      </c>
      <c r="G61" s="41" t="s">
        <v>1010</v>
      </c>
      <c r="H61" s="32" t="s">
        <v>30</v>
      </c>
      <c r="I61" s="32" t="s">
        <v>966</v>
      </c>
      <c r="J61" s="250"/>
      <c r="K61" s="244"/>
      <c r="L61" s="244"/>
      <c r="M61" s="273">
        <f t="shared" si="0"/>
        <v>0</v>
      </c>
      <c r="N61" s="244"/>
      <c r="O61" s="244"/>
      <c r="P61" s="244"/>
      <c r="Q61" s="274">
        <f t="shared" si="1"/>
        <v>0</v>
      </c>
      <c r="R61" s="244"/>
      <c r="S61" s="244"/>
      <c r="T61" s="244"/>
      <c r="U61" s="274">
        <f t="shared" si="2"/>
        <v>0</v>
      </c>
      <c r="V61" s="244">
        <v>11</v>
      </c>
      <c r="W61" s="244">
        <v>1</v>
      </c>
      <c r="X61" s="244"/>
      <c r="Y61" s="274">
        <f t="shared" si="3"/>
        <v>12</v>
      </c>
      <c r="Z61" s="244"/>
      <c r="AA61" s="244"/>
      <c r="AB61" s="244"/>
      <c r="AC61" s="274">
        <f t="shared" si="4"/>
        <v>0</v>
      </c>
      <c r="AD61" s="244"/>
      <c r="AE61" s="244"/>
      <c r="AF61" s="244"/>
      <c r="AG61" s="274">
        <f t="shared" si="5"/>
        <v>0</v>
      </c>
      <c r="AH61" s="244"/>
      <c r="AI61" s="244"/>
      <c r="AJ61" s="244"/>
      <c r="AK61" s="243">
        <f t="shared" si="13"/>
        <v>0</v>
      </c>
      <c r="AL61" s="245">
        <f t="shared" si="14"/>
        <v>12</v>
      </c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24.5" customHeight="1" thickBot="1">
      <c r="A62" s="236">
        <f t="shared" si="15"/>
        <v>3</v>
      </c>
      <c r="B62" s="28">
        <f t="shared" si="15"/>
        <v>3</v>
      </c>
      <c r="C62" s="453" t="s">
        <v>297</v>
      </c>
      <c r="D62" s="462">
        <v>1991</v>
      </c>
      <c r="E62" s="462" t="s">
        <v>29</v>
      </c>
      <c r="F62" s="453" t="s">
        <v>325</v>
      </c>
      <c r="G62" s="463" t="s">
        <v>298</v>
      </c>
      <c r="H62" s="562" t="s">
        <v>115</v>
      </c>
      <c r="I62" s="42" t="s">
        <v>57</v>
      </c>
      <c r="J62" s="252">
        <v>10</v>
      </c>
      <c r="K62" s="252"/>
      <c r="L62" s="252"/>
      <c r="M62" s="273">
        <f t="shared" si="0"/>
        <v>10</v>
      </c>
      <c r="N62" s="244">
        <v>1</v>
      </c>
      <c r="O62" s="244"/>
      <c r="P62" s="244"/>
      <c r="Q62" s="274">
        <f t="shared" si="1"/>
        <v>1</v>
      </c>
      <c r="R62" s="244"/>
      <c r="S62" s="244"/>
      <c r="T62" s="244"/>
      <c r="U62" s="274">
        <f t="shared" si="2"/>
        <v>0</v>
      </c>
      <c r="V62" s="244"/>
      <c r="W62" s="244"/>
      <c r="X62" s="244"/>
      <c r="Y62" s="274">
        <f t="shared" si="3"/>
        <v>0</v>
      </c>
      <c r="Z62" s="244"/>
      <c r="AA62" s="244"/>
      <c r="AB62" s="244"/>
      <c r="AC62" s="274">
        <f t="shared" si="4"/>
        <v>0</v>
      </c>
      <c r="AD62" s="244"/>
      <c r="AE62" s="244"/>
      <c r="AF62" s="244"/>
      <c r="AG62" s="274">
        <f t="shared" si="5"/>
        <v>0</v>
      </c>
      <c r="AH62" s="244"/>
      <c r="AI62" s="244"/>
      <c r="AJ62" s="244"/>
      <c r="AK62" s="243">
        <f t="shared" si="13"/>
        <v>0</v>
      </c>
      <c r="AL62" s="245">
        <f t="shared" si="14"/>
        <v>11</v>
      </c>
      <c r="AM62" s="175"/>
      <c r="AN62" s="175"/>
      <c r="AO62" s="175"/>
      <c r="AP62" s="175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3"/>
      <c r="GQ62" s="123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23"/>
      <c r="HR62" s="123"/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23"/>
      <c r="IE62" s="123"/>
      <c r="IF62" s="123"/>
      <c r="IG62" s="123"/>
      <c r="IH62" s="123"/>
      <c r="II62" s="123"/>
      <c r="IJ62" s="123"/>
      <c r="IK62" s="123"/>
      <c r="IL62" s="123"/>
      <c r="IM62" s="123"/>
      <c r="IN62" s="123"/>
      <c r="IO62" s="123"/>
      <c r="IP62" s="123"/>
      <c r="IQ62" s="123"/>
      <c r="IR62" s="123"/>
      <c r="IS62" s="123"/>
      <c r="IT62" s="123"/>
      <c r="IU62" s="123"/>
      <c r="IV62" s="123"/>
    </row>
    <row r="63" spans="1:256" ht="139.5" customHeight="1" thickBot="1">
      <c r="A63" s="236">
        <f t="shared" si="15"/>
        <v>4</v>
      </c>
      <c r="B63" s="28">
        <f t="shared" si="15"/>
        <v>4</v>
      </c>
      <c r="C63" s="48" t="s">
        <v>964</v>
      </c>
      <c r="D63" s="183">
        <v>1967</v>
      </c>
      <c r="E63" s="183" t="s">
        <v>935</v>
      </c>
      <c r="F63" s="48" t="s">
        <v>1097</v>
      </c>
      <c r="G63" s="37" t="s">
        <v>976</v>
      </c>
      <c r="H63" s="32" t="s">
        <v>30</v>
      </c>
      <c r="I63" s="32" t="s">
        <v>966</v>
      </c>
      <c r="J63" s="248"/>
      <c r="K63" s="248"/>
      <c r="L63" s="248"/>
      <c r="M63" s="273">
        <f t="shared" si="0"/>
        <v>0</v>
      </c>
      <c r="N63" s="248"/>
      <c r="O63" s="248"/>
      <c r="P63" s="248"/>
      <c r="Q63" s="274">
        <f t="shared" si="1"/>
        <v>0</v>
      </c>
      <c r="R63" s="248"/>
      <c r="S63" s="248"/>
      <c r="T63" s="248"/>
      <c r="U63" s="274">
        <f t="shared" si="2"/>
        <v>0</v>
      </c>
      <c r="V63" s="248"/>
      <c r="W63" s="248"/>
      <c r="X63" s="244"/>
      <c r="Y63" s="274">
        <f t="shared" si="3"/>
        <v>0</v>
      </c>
      <c r="Z63" s="244">
        <v>6</v>
      </c>
      <c r="AA63" s="244">
        <v>5</v>
      </c>
      <c r="AB63" s="244"/>
      <c r="AC63" s="274">
        <f t="shared" si="4"/>
        <v>11</v>
      </c>
      <c r="AD63" s="244"/>
      <c r="AE63" s="244"/>
      <c r="AF63" s="244"/>
      <c r="AG63" s="274">
        <f t="shared" si="5"/>
        <v>0</v>
      </c>
      <c r="AH63" s="244"/>
      <c r="AI63" s="244"/>
      <c r="AJ63" s="244"/>
      <c r="AK63" s="243"/>
      <c r="AL63" s="245">
        <f t="shared" si="14"/>
        <v>11</v>
      </c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48.5" customHeight="1" thickBot="1">
      <c r="A64" s="236"/>
      <c r="B64" s="28"/>
      <c r="C64" s="600" t="s">
        <v>1338</v>
      </c>
      <c r="D64" s="601">
        <v>1985</v>
      </c>
      <c r="E64" s="602" t="s">
        <v>27</v>
      </c>
      <c r="F64" s="600" t="s">
        <v>1390</v>
      </c>
      <c r="G64" s="793" t="s">
        <v>1391</v>
      </c>
      <c r="H64" s="795" t="s">
        <v>1340</v>
      </c>
      <c r="I64" s="839" t="s">
        <v>153</v>
      </c>
      <c r="J64" s="246"/>
      <c r="K64" s="247"/>
      <c r="L64" s="247"/>
      <c r="M64" s="273">
        <f t="shared" si="0"/>
        <v>0</v>
      </c>
      <c r="N64" s="244"/>
      <c r="O64" s="244"/>
      <c r="P64" s="244"/>
      <c r="Q64" s="274">
        <f t="shared" si="1"/>
        <v>0</v>
      </c>
      <c r="R64" s="244"/>
      <c r="S64" s="244"/>
      <c r="T64" s="244"/>
      <c r="U64" s="274">
        <f t="shared" si="2"/>
        <v>0</v>
      </c>
      <c r="V64" s="244"/>
      <c r="W64" s="244"/>
      <c r="X64" s="244"/>
      <c r="Y64" s="274">
        <f t="shared" si="3"/>
        <v>0</v>
      </c>
      <c r="Z64" s="244"/>
      <c r="AA64" s="244"/>
      <c r="AB64" s="244"/>
      <c r="AC64" s="274">
        <f t="shared" si="4"/>
        <v>0</v>
      </c>
      <c r="AD64" s="244"/>
      <c r="AE64" s="244"/>
      <c r="AF64" s="244"/>
      <c r="AG64" s="274">
        <f t="shared" si="5"/>
        <v>0</v>
      </c>
      <c r="AH64" s="244">
        <v>9</v>
      </c>
      <c r="AI64" s="244"/>
      <c r="AJ64" s="244"/>
      <c r="AK64" s="243">
        <f t="shared" ref="AK64:AK99" si="16">SUM(AH64:AJ64)</f>
        <v>9</v>
      </c>
      <c r="AL64" s="245">
        <f t="shared" si="14"/>
        <v>9</v>
      </c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44.75" customHeight="1" thickBot="1">
      <c r="A65" s="236">
        <f t="shared" ref="A65:A99" si="17">A64+1</f>
        <v>1</v>
      </c>
      <c r="B65" s="28">
        <f t="shared" ref="B65:B99" si="18">B64+1</f>
        <v>1</v>
      </c>
      <c r="C65" s="48" t="s">
        <v>144</v>
      </c>
      <c r="D65" s="183">
        <v>1994</v>
      </c>
      <c r="E65" s="183" t="s">
        <v>29</v>
      </c>
      <c r="F65" s="48" t="s">
        <v>1143</v>
      </c>
      <c r="G65" s="41" t="s">
        <v>147</v>
      </c>
      <c r="H65" s="32" t="s">
        <v>143</v>
      </c>
      <c r="I65" s="116" t="s">
        <v>65</v>
      </c>
      <c r="J65" s="246">
        <v>1</v>
      </c>
      <c r="K65" s="247">
        <v>8</v>
      </c>
      <c r="L65" s="247"/>
      <c r="M65" s="273">
        <f t="shared" si="0"/>
        <v>9</v>
      </c>
      <c r="N65" s="244"/>
      <c r="O65" s="244"/>
      <c r="P65" s="244"/>
      <c r="Q65" s="274">
        <f t="shared" si="1"/>
        <v>0</v>
      </c>
      <c r="R65" s="244"/>
      <c r="S65" s="244"/>
      <c r="T65" s="244"/>
      <c r="U65" s="274">
        <f t="shared" si="2"/>
        <v>0</v>
      </c>
      <c r="V65" s="244"/>
      <c r="W65" s="244"/>
      <c r="X65" s="244"/>
      <c r="Y65" s="274">
        <f t="shared" si="3"/>
        <v>0</v>
      </c>
      <c r="Z65" s="244"/>
      <c r="AA65" s="244"/>
      <c r="AB65" s="244"/>
      <c r="AC65" s="274">
        <f t="shared" si="4"/>
        <v>0</v>
      </c>
      <c r="AD65" s="244"/>
      <c r="AE65" s="244"/>
      <c r="AF65" s="244"/>
      <c r="AG65" s="274">
        <f t="shared" si="5"/>
        <v>0</v>
      </c>
      <c r="AH65" s="244"/>
      <c r="AI65" s="244"/>
      <c r="AJ65" s="244"/>
      <c r="AK65" s="243">
        <f t="shared" si="16"/>
        <v>0</v>
      </c>
      <c r="AL65" s="245">
        <f t="shared" si="14"/>
        <v>9</v>
      </c>
    </row>
    <row r="66" spans="1:256" ht="122.25" customHeight="1" thickBot="1">
      <c r="A66" s="236">
        <f t="shared" si="17"/>
        <v>2</v>
      </c>
      <c r="B66" s="28">
        <f t="shared" si="18"/>
        <v>2</v>
      </c>
      <c r="C66" s="32" t="s">
        <v>182</v>
      </c>
      <c r="D66" s="33">
        <v>1989</v>
      </c>
      <c r="E66" s="40" t="s">
        <v>11</v>
      </c>
      <c r="F66" s="37" t="s">
        <v>1250</v>
      </c>
      <c r="G66" s="64" t="s">
        <v>1251</v>
      </c>
      <c r="H66" s="38" t="s">
        <v>705</v>
      </c>
      <c r="I66" s="38" t="s">
        <v>1247</v>
      </c>
      <c r="J66" s="242"/>
      <c r="K66" s="242"/>
      <c r="L66" s="242"/>
      <c r="M66" s="273">
        <f t="shared" si="0"/>
        <v>0</v>
      </c>
      <c r="N66" s="242"/>
      <c r="O66" s="242"/>
      <c r="P66" s="242"/>
      <c r="Q66" s="274">
        <f t="shared" si="1"/>
        <v>0</v>
      </c>
      <c r="R66" s="244"/>
      <c r="S66" s="244"/>
      <c r="T66" s="244"/>
      <c r="U66" s="274">
        <f t="shared" si="2"/>
        <v>0</v>
      </c>
      <c r="V66" s="244"/>
      <c r="W66" s="244"/>
      <c r="X66" s="244"/>
      <c r="Y66" s="274">
        <f t="shared" si="3"/>
        <v>0</v>
      </c>
      <c r="Z66" s="244"/>
      <c r="AA66" s="244"/>
      <c r="AB66" s="244"/>
      <c r="AC66" s="274">
        <f t="shared" si="4"/>
        <v>0</v>
      </c>
      <c r="AD66" s="244">
        <v>5</v>
      </c>
      <c r="AE66" s="244"/>
      <c r="AF66" s="244"/>
      <c r="AG66" s="274">
        <f t="shared" si="5"/>
        <v>5</v>
      </c>
      <c r="AH66" s="244">
        <v>3</v>
      </c>
      <c r="AI66" s="244"/>
      <c r="AJ66" s="244"/>
      <c r="AK66" s="243">
        <f t="shared" si="16"/>
        <v>3</v>
      </c>
      <c r="AL66" s="245">
        <f t="shared" si="14"/>
        <v>8</v>
      </c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ht="142.5" customHeight="1" thickBot="1">
      <c r="A67" s="236">
        <f t="shared" si="17"/>
        <v>3</v>
      </c>
      <c r="B67" s="28">
        <f t="shared" si="18"/>
        <v>3</v>
      </c>
      <c r="C67" s="48" t="s">
        <v>44</v>
      </c>
      <c r="D67" s="183">
        <v>1992</v>
      </c>
      <c r="E67" s="183" t="s">
        <v>10</v>
      </c>
      <c r="F67" s="48" t="s">
        <v>1016</v>
      </c>
      <c r="G67" s="34" t="s">
        <v>1031</v>
      </c>
      <c r="H67" s="32" t="s">
        <v>152</v>
      </c>
      <c r="I67" s="165" t="s">
        <v>153</v>
      </c>
      <c r="J67" s="246"/>
      <c r="K67" s="247"/>
      <c r="L67" s="247"/>
      <c r="M67" s="273">
        <f t="shared" si="0"/>
        <v>0</v>
      </c>
      <c r="N67" s="244"/>
      <c r="O67" s="244"/>
      <c r="P67" s="244"/>
      <c r="Q67" s="274">
        <f t="shared" si="1"/>
        <v>0</v>
      </c>
      <c r="R67" s="244"/>
      <c r="S67" s="244"/>
      <c r="T67" s="244"/>
      <c r="U67" s="274">
        <f t="shared" si="2"/>
        <v>0</v>
      </c>
      <c r="V67" s="244"/>
      <c r="W67" s="244"/>
      <c r="X67" s="244"/>
      <c r="Y67" s="274">
        <f t="shared" si="3"/>
        <v>0</v>
      </c>
      <c r="Z67" s="244"/>
      <c r="AA67" s="244">
        <v>8</v>
      </c>
      <c r="AB67" s="244"/>
      <c r="AC67" s="274">
        <f t="shared" si="4"/>
        <v>8</v>
      </c>
      <c r="AD67" s="244"/>
      <c r="AE67" s="244"/>
      <c r="AF67" s="244"/>
      <c r="AG67" s="274">
        <f t="shared" si="5"/>
        <v>0</v>
      </c>
      <c r="AH67" s="244"/>
      <c r="AI67" s="244"/>
      <c r="AJ67" s="244"/>
      <c r="AK67" s="243">
        <f t="shared" si="16"/>
        <v>0</v>
      </c>
      <c r="AL67" s="245">
        <f t="shared" si="14"/>
        <v>8</v>
      </c>
    </row>
    <row r="68" spans="1:256" ht="106.5" customHeight="1" thickBot="1">
      <c r="A68" s="236">
        <f t="shared" si="17"/>
        <v>4</v>
      </c>
      <c r="B68" s="28">
        <f t="shared" si="18"/>
        <v>4</v>
      </c>
      <c r="C68" s="48" t="s">
        <v>35</v>
      </c>
      <c r="D68" s="183">
        <v>1974</v>
      </c>
      <c r="E68" s="183" t="s">
        <v>10</v>
      </c>
      <c r="F68" s="48" t="s">
        <v>321</v>
      </c>
      <c r="G68" s="41" t="s">
        <v>311</v>
      </c>
      <c r="H68" s="32" t="s">
        <v>254</v>
      </c>
      <c r="I68" s="116" t="s">
        <v>37</v>
      </c>
      <c r="J68" s="246">
        <v>1</v>
      </c>
      <c r="K68" s="247">
        <v>1</v>
      </c>
      <c r="L68" s="247">
        <v>5</v>
      </c>
      <c r="M68" s="273">
        <f t="shared" si="0"/>
        <v>7</v>
      </c>
      <c r="N68" s="244"/>
      <c r="O68" s="244"/>
      <c r="P68" s="244"/>
      <c r="Q68" s="274">
        <f t="shared" si="1"/>
        <v>0</v>
      </c>
      <c r="R68" s="244"/>
      <c r="S68" s="244"/>
      <c r="T68" s="244"/>
      <c r="U68" s="274">
        <f t="shared" si="2"/>
        <v>0</v>
      </c>
      <c r="V68" s="244">
        <v>1</v>
      </c>
      <c r="W68" s="244"/>
      <c r="X68" s="244"/>
      <c r="Y68" s="274">
        <f t="shared" si="3"/>
        <v>1</v>
      </c>
      <c r="Z68" s="244"/>
      <c r="AA68" s="244"/>
      <c r="AB68" s="244"/>
      <c r="AC68" s="274">
        <f t="shared" si="4"/>
        <v>0</v>
      </c>
      <c r="AD68" s="244"/>
      <c r="AE68" s="244"/>
      <c r="AF68" s="244"/>
      <c r="AG68" s="274">
        <f t="shared" si="5"/>
        <v>0</v>
      </c>
      <c r="AH68" s="244"/>
      <c r="AI68" s="244"/>
      <c r="AJ68" s="244"/>
      <c r="AK68" s="243">
        <f t="shared" si="16"/>
        <v>0</v>
      </c>
      <c r="AL68" s="245">
        <f t="shared" si="14"/>
        <v>8</v>
      </c>
      <c r="AM68" s="175"/>
      <c r="AN68" s="175"/>
      <c r="AO68" s="175"/>
      <c r="AP68" s="175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3"/>
      <c r="GG68" s="123"/>
      <c r="GH68" s="123"/>
      <c r="GI68" s="123"/>
      <c r="GJ68" s="123"/>
      <c r="GK68" s="123"/>
      <c r="GL68" s="123"/>
      <c r="GM68" s="123"/>
      <c r="GN68" s="123"/>
      <c r="GO68" s="123"/>
      <c r="GP68" s="123"/>
      <c r="GQ68" s="123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3"/>
      <c r="HU68" s="123"/>
      <c r="HV68" s="123"/>
      <c r="HW68" s="123"/>
      <c r="HX68" s="123"/>
      <c r="HY68" s="123"/>
      <c r="HZ68" s="123"/>
      <c r="IA68" s="123"/>
      <c r="IB68" s="123"/>
      <c r="IC68" s="123"/>
      <c r="ID68" s="123"/>
      <c r="IE68" s="123"/>
      <c r="IF68" s="123"/>
      <c r="IG68" s="123"/>
      <c r="IH68" s="123"/>
      <c r="II68" s="123"/>
      <c r="IJ68" s="123"/>
      <c r="IK68" s="123"/>
      <c r="IL68" s="123"/>
      <c r="IM68" s="123"/>
      <c r="IN68" s="123"/>
      <c r="IO68" s="123"/>
      <c r="IP68" s="123"/>
      <c r="IQ68" s="123"/>
      <c r="IR68" s="123"/>
      <c r="IS68" s="123"/>
      <c r="IT68" s="123"/>
      <c r="IU68" s="123"/>
      <c r="IV68" s="123"/>
    </row>
    <row r="69" spans="1:256" s="5" customFormat="1" ht="115.5" customHeight="1" thickBot="1">
      <c r="A69" s="236">
        <f t="shared" si="17"/>
        <v>5</v>
      </c>
      <c r="B69" s="28">
        <f t="shared" si="18"/>
        <v>5</v>
      </c>
      <c r="C69" s="48" t="s">
        <v>575</v>
      </c>
      <c r="D69" s="183">
        <v>1971</v>
      </c>
      <c r="E69" s="183" t="s">
        <v>27</v>
      </c>
      <c r="F69" s="48" t="s">
        <v>619</v>
      </c>
      <c r="G69" s="276" t="s">
        <v>620</v>
      </c>
      <c r="H69" s="32" t="s">
        <v>578</v>
      </c>
      <c r="I69" s="165" t="s">
        <v>579</v>
      </c>
      <c r="J69" s="242"/>
      <c r="K69" s="242"/>
      <c r="L69" s="242"/>
      <c r="M69" s="273">
        <f t="shared" si="0"/>
        <v>0</v>
      </c>
      <c r="N69" s="242">
        <v>1</v>
      </c>
      <c r="O69" s="242"/>
      <c r="P69" s="242"/>
      <c r="Q69" s="274">
        <f t="shared" si="1"/>
        <v>1</v>
      </c>
      <c r="R69" s="244"/>
      <c r="S69" s="244"/>
      <c r="T69" s="244"/>
      <c r="U69" s="274">
        <f t="shared" si="2"/>
        <v>0</v>
      </c>
      <c r="V69" s="244"/>
      <c r="W69" s="244"/>
      <c r="X69" s="244"/>
      <c r="Y69" s="274">
        <f t="shared" si="3"/>
        <v>0</v>
      </c>
      <c r="Z69" s="244"/>
      <c r="AA69" s="244">
        <v>6</v>
      </c>
      <c r="AB69" s="244"/>
      <c r="AC69" s="274">
        <f t="shared" si="4"/>
        <v>6</v>
      </c>
      <c r="AD69" s="244"/>
      <c r="AE69" s="244"/>
      <c r="AF69" s="244"/>
      <c r="AG69" s="274">
        <f t="shared" si="5"/>
        <v>0</v>
      </c>
      <c r="AH69" s="244"/>
      <c r="AI69" s="244"/>
      <c r="AJ69" s="244"/>
      <c r="AK69" s="243">
        <f t="shared" si="16"/>
        <v>0</v>
      </c>
      <c r="AL69" s="245">
        <f t="shared" si="14"/>
        <v>7</v>
      </c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0" customHeight="1" thickBot="1">
      <c r="A70" s="236">
        <f t="shared" si="17"/>
        <v>6</v>
      </c>
      <c r="B70" s="28">
        <f t="shared" si="18"/>
        <v>6</v>
      </c>
      <c r="C70" s="48" t="s">
        <v>589</v>
      </c>
      <c r="D70" s="183">
        <v>1989</v>
      </c>
      <c r="E70" s="183" t="s">
        <v>11</v>
      </c>
      <c r="F70" s="48" t="s">
        <v>1099</v>
      </c>
      <c r="G70" s="286" t="s">
        <v>1144</v>
      </c>
      <c r="H70" s="32" t="s">
        <v>592</v>
      </c>
      <c r="I70" s="165" t="s">
        <v>14</v>
      </c>
      <c r="J70" s="242"/>
      <c r="K70" s="242"/>
      <c r="L70" s="242"/>
      <c r="M70" s="273">
        <f t="shared" si="0"/>
        <v>0</v>
      </c>
      <c r="N70" s="242"/>
      <c r="O70" s="242"/>
      <c r="P70" s="242"/>
      <c r="Q70" s="274">
        <f t="shared" si="1"/>
        <v>0</v>
      </c>
      <c r="R70" s="244"/>
      <c r="S70" s="244"/>
      <c r="T70" s="244"/>
      <c r="U70" s="274">
        <f t="shared" si="2"/>
        <v>0</v>
      </c>
      <c r="V70" s="244"/>
      <c r="W70" s="244"/>
      <c r="X70" s="244"/>
      <c r="Y70" s="274">
        <f t="shared" si="3"/>
        <v>0</v>
      </c>
      <c r="Z70" s="244">
        <v>3</v>
      </c>
      <c r="AA70" s="244">
        <v>4</v>
      </c>
      <c r="AB70" s="244"/>
      <c r="AC70" s="274">
        <f t="shared" si="4"/>
        <v>7</v>
      </c>
      <c r="AD70" s="244"/>
      <c r="AE70" s="244"/>
      <c r="AF70" s="244"/>
      <c r="AG70" s="274">
        <f t="shared" si="5"/>
        <v>0</v>
      </c>
      <c r="AH70" s="244"/>
      <c r="AI70" s="244"/>
      <c r="AJ70" s="244"/>
      <c r="AK70" s="243">
        <f t="shared" si="16"/>
        <v>0</v>
      </c>
      <c r="AL70" s="245">
        <f t="shared" si="14"/>
        <v>7</v>
      </c>
    </row>
    <row r="71" spans="1:256" s="5" customFormat="1" ht="115.5" customHeight="1" thickBot="1">
      <c r="A71" s="236">
        <f t="shared" si="17"/>
        <v>7</v>
      </c>
      <c r="B71" s="28">
        <f t="shared" si="18"/>
        <v>7</v>
      </c>
      <c r="C71" s="48" t="s">
        <v>85</v>
      </c>
      <c r="D71" s="183">
        <v>1991</v>
      </c>
      <c r="E71" s="183" t="s">
        <v>11</v>
      </c>
      <c r="F71" s="48" t="s">
        <v>1098</v>
      </c>
      <c r="G71" s="37" t="s">
        <v>857</v>
      </c>
      <c r="H71" s="32" t="s">
        <v>70</v>
      </c>
      <c r="I71" s="165" t="s">
        <v>71</v>
      </c>
      <c r="J71" s="242"/>
      <c r="K71" s="242"/>
      <c r="L71" s="242"/>
      <c r="M71" s="273">
        <f t="shared" si="0"/>
        <v>0</v>
      </c>
      <c r="N71" s="242"/>
      <c r="O71" s="242"/>
      <c r="P71" s="242"/>
      <c r="Q71" s="274">
        <f t="shared" si="1"/>
        <v>0</v>
      </c>
      <c r="R71" s="244"/>
      <c r="S71" s="244"/>
      <c r="T71" s="244"/>
      <c r="U71" s="274">
        <f t="shared" si="2"/>
        <v>0</v>
      </c>
      <c r="V71" s="244"/>
      <c r="W71" s="244"/>
      <c r="X71" s="244"/>
      <c r="Y71" s="274">
        <f t="shared" si="3"/>
        <v>0</v>
      </c>
      <c r="Z71" s="244">
        <v>5</v>
      </c>
      <c r="AA71" s="244">
        <v>2</v>
      </c>
      <c r="AB71" s="244"/>
      <c r="AC71" s="274">
        <f t="shared" si="4"/>
        <v>7</v>
      </c>
      <c r="AD71" s="244"/>
      <c r="AE71" s="244"/>
      <c r="AF71" s="244"/>
      <c r="AG71" s="274">
        <f t="shared" si="5"/>
        <v>0</v>
      </c>
      <c r="AH71" s="244"/>
      <c r="AI71" s="244"/>
      <c r="AJ71" s="244"/>
      <c r="AK71" s="243">
        <f t="shared" si="16"/>
        <v>0</v>
      </c>
      <c r="AL71" s="245">
        <f t="shared" si="14"/>
        <v>7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84" customHeight="1" thickBot="1">
      <c r="A72" s="236">
        <f t="shared" si="17"/>
        <v>8</v>
      </c>
      <c r="B72" s="28">
        <f t="shared" si="18"/>
        <v>8</v>
      </c>
      <c r="C72" s="48" t="s">
        <v>283</v>
      </c>
      <c r="D72" s="183">
        <v>1995</v>
      </c>
      <c r="E72" s="183" t="s">
        <v>29</v>
      </c>
      <c r="F72" s="48" t="s">
        <v>284</v>
      </c>
      <c r="G72" s="41" t="s">
        <v>285</v>
      </c>
      <c r="H72" s="32" t="s">
        <v>286</v>
      </c>
      <c r="I72" s="116" t="s">
        <v>287</v>
      </c>
      <c r="J72" s="246">
        <v>1</v>
      </c>
      <c r="K72" s="247">
        <v>1</v>
      </c>
      <c r="L72" s="247"/>
      <c r="M72" s="273">
        <f t="shared" si="0"/>
        <v>2</v>
      </c>
      <c r="N72" s="244"/>
      <c r="O72" s="244"/>
      <c r="P72" s="244"/>
      <c r="Q72" s="274">
        <f t="shared" si="1"/>
        <v>0</v>
      </c>
      <c r="R72" s="244"/>
      <c r="S72" s="244"/>
      <c r="T72" s="244"/>
      <c r="U72" s="274">
        <f t="shared" si="2"/>
        <v>0</v>
      </c>
      <c r="V72" s="244"/>
      <c r="W72" s="244"/>
      <c r="X72" s="244"/>
      <c r="Y72" s="274">
        <f t="shared" si="3"/>
        <v>0</v>
      </c>
      <c r="Z72" s="244"/>
      <c r="AA72" s="244"/>
      <c r="AB72" s="244"/>
      <c r="AC72" s="274">
        <f t="shared" si="4"/>
        <v>0</v>
      </c>
      <c r="AD72" s="244"/>
      <c r="AE72" s="244"/>
      <c r="AF72" s="244"/>
      <c r="AG72" s="274">
        <f t="shared" si="5"/>
        <v>0</v>
      </c>
      <c r="AH72" s="244">
        <v>4</v>
      </c>
      <c r="AI72" s="244"/>
      <c r="AJ72" s="244"/>
      <c r="AK72" s="243">
        <f t="shared" si="16"/>
        <v>4</v>
      </c>
      <c r="AL72" s="245">
        <f t="shared" si="14"/>
        <v>6</v>
      </c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11.75" thickBot="1">
      <c r="A73" s="236">
        <f t="shared" si="17"/>
        <v>9</v>
      </c>
      <c r="B73" s="28">
        <f t="shared" si="18"/>
        <v>9</v>
      </c>
      <c r="C73" s="32" t="s">
        <v>990</v>
      </c>
      <c r="D73" s="183"/>
      <c r="E73" s="183"/>
      <c r="F73" s="48" t="s">
        <v>1007</v>
      </c>
      <c r="G73" s="41" t="s">
        <v>1008</v>
      </c>
      <c r="H73" s="32" t="s">
        <v>490</v>
      </c>
      <c r="I73" s="32" t="s">
        <v>990</v>
      </c>
      <c r="J73" s="250"/>
      <c r="K73" s="244"/>
      <c r="L73" s="244"/>
      <c r="M73" s="273">
        <f t="shared" si="0"/>
        <v>0</v>
      </c>
      <c r="N73" s="244"/>
      <c r="O73" s="244"/>
      <c r="P73" s="244"/>
      <c r="Q73" s="274">
        <f t="shared" si="1"/>
        <v>0</v>
      </c>
      <c r="R73" s="244"/>
      <c r="S73" s="244"/>
      <c r="T73" s="244"/>
      <c r="U73" s="274">
        <f t="shared" si="2"/>
        <v>0</v>
      </c>
      <c r="V73" s="244"/>
      <c r="W73" s="244"/>
      <c r="X73" s="244"/>
      <c r="Y73" s="274">
        <f t="shared" si="3"/>
        <v>0</v>
      </c>
      <c r="Z73" s="244"/>
      <c r="AA73" s="244"/>
      <c r="AB73" s="244"/>
      <c r="AC73" s="274">
        <f t="shared" si="4"/>
        <v>0</v>
      </c>
      <c r="AD73" s="244"/>
      <c r="AE73" s="244">
        <v>6</v>
      </c>
      <c r="AF73" s="244"/>
      <c r="AG73" s="274">
        <f t="shared" si="5"/>
        <v>6</v>
      </c>
      <c r="AH73" s="244"/>
      <c r="AI73" s="244"/>
      <c r="AJ73" s="244"/>
      <c r="AK73" s="243">
        <f t="shared" si="16"/>
        <v>0</v>
      </c>
      <c r="AL73" s="245">
        <f t="shared" si="14"/>
        <v>6</v>
      </c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14" customHeight="1" thickBot="1">
      <c r="A74" s="236">
        <f t="shared" si="17"/>
        <v>10</v>
      </c>
      <c r="B74" s="28">
        <f t="shared" si="18"/>
        <v>10</v>
      </c>
      <c r="C74" s="259" t="s">
        <v>1249</v>
      </c>
      <c r="D74" s="543"/>
      <c r="E74" s="543"/>
      <c r="F74" s="259" t="s">
        <v>1244</v>
      </c>
      <c r="G74" s="411" t="s">
        <v>577</v>
      </c>
      <c r="H74" s="837" t="s">
        <v>578</v>
      </c>
      <c r="I74" s="838"/>
      <c r="J74" s="242"/>
      <c r="K74" s="242"/>
      <c r="L74" s="242"/>
      <c r="M74" s="273">
        <f t="shared" ref="M74:M99" si="19">L74+K74+J74</f>
        <v>0</v>
      </c>
      <c r="N74" s="242"/>
      <c r="O74" s="242"/>
      <c r="P74" s="242"/>
      <c r="Q74" s="274">
        <f t="shared" ref="Q74:Q99" si="20">SUM(N74:P74)</f>
        <v>0</v>
      </c>
      <c r="R74" s="244"/>
      <c r="S74" s="244"/>
      <c r="T74" s="244"/>
      <c r="U74" s="274">
        <f t="shared" ref="U74:U99" si="21">SUM(R74:T74)</f>
        <v>0</v>
      </c>
      <c r="V74" s="244"/>
      <c r="W74" s="244"/>
      <c r="X74" s="244"/>
      <c r="Y74" s="274">
        <f t="shared" ref="Y74:Y99" si="22">SUM(V74:X74)</f>
        <v>0</v>
      </c>
      <c r="Z74" s="244"/>
      <c r="AA74" s="244"/>
      <c r="AB74" s="244"/>
      <c r="AC74" s="274">
        <f t="shared" ref="AC74:AC99" si="23">AB74+AA74+Z74</f>
        <v>0</v>
      </c>
      <c r="AD74" s="244">
        <v>6</v>
      </c>
      <c r="AE74" s="244"/>
      <c r="AF74" s="244"/>
      <c r="AG74" s="274">
        <f t="shared" ref="AG74:AG99" si="24">SUM(AD74:AF74)</f>
        <v>6</v>
      </c>
      <c r="AH74" s="244"/>
      <c r="AI74" s="244"/>
      <c r="AJ74" s="244"/>
      <c r="AK74" s="243">
        <f t="shared" si="16"/>
        <v>0</v>
      </c>
      <c r="AL74" s="245">
        <f t="shared" ref="AL74:AL99" si="25">Q74+M74+U74+Y74+AC74+AG74+AK74</f>
        <v>6</v>
      </c>
    </row>
    <row r="75" spans="1:256" ht="159.75" customHeight="1" thickBot="1">
      <c r="A75" s="236">
        <f t="shared" si="17"/>
        <v>11</v>
      </c>
      <c r="B75" s="28">
        <f t="shared" si="18"/>
        <v>11</v>
      </c>
      <c r="C75" s="48" t="s">
        <v>626</v>
      </c>
      <c r="D75" s="183">
        <v>1990</v>
      </c>
      <c r="E75" s="183" t="s">
        <v>11</v>
      </c>
      <c r="F75" s="48" t="s">
        <v>807</v>
      </c>
      <c r="G75" s="41" t="s">
        <v>808</v>
      </c>
      <c r="H75" s="32" t="s">
        <v>628</v>
      </c>
      <c r="I75" s="165" t="s">
        <v>629</v>
      </c>
      <c r="J75" s="242"/>
      <c r="K75" s="242"/>
      <c r="L75" s="242"/>
      <c r="M75" s="273">
        <f t="shared" si="19"/>
        <v>0</v>
      </c>
      <c r="N75" s="242"/>
      <c r="O75" s="242"/>
      <c r="P75" s="242"/>
      <c r="Q75" s="274">
        <f t="shared" si="20"/>
        <v>0</v>
      </c>
      <c r="R75" s="244">
        <v>5</v>
      </c>
      <c r="S75" s="244"/>
      <c r="T75" s="244"/>
      <c r="U75" s="274">
        <f t="shared" si="21"/>
        <v>5</v>
      </c>
      <c r="V75" s="244"/>
      <c r="W75" s="244"/>
      <c r="X75" s="244"/>
      <c r="Y75" s="274">
        <f t="shared" si="22"/>
        <v>0</v>
      </c>
      <c r="Z75" s="244"/>
      <c r="AA75" s="244"/>
      <c r="AB75" s="244"/>
      <c r="AC75" s="274">
        <f t="shared" si="23"/>
        <v>0</v>
      </c>
      <c r="AD75" s="244"/>
      <c r="AE75" s="244"/>
      <c r="AF75" s="244"/>
      <c r="AG75" s="274">
        <f t="shared" si="24"/>
        <v>0</v>
      </c>
      <c r="AH75" s="244"/>
      <c r="AI75" s="244"/>
      <c r="AJ75" s="244"/>
      <c r="AK75" s="243">
        <f t="shared" si="16"/>
        <v>0</v>
      </c>
      <c r="AL75" s="245">
        <f t="shared" si="25"/>
        <v>5</v>
      </c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ht="124.5" customHeight="1" thickBot="1">
      <c r="A76" s="236">
        <f t="shared" si="17"/>
        <v>12</v>
      </c>
      <c r="B76" s="28">
        <f t="shared" si="18"/>
        <v>12</v>
      </c>
      <c r="C76" s="185" t="s">
        <v>247</v>
      </c>
      <c r="D76" s="186">
        <v>1970</v>
      </c>
      <c r="E76" s="186" t="s">
        <v>11</v>
      </c>
      <c r="F76" s="185" t="s">
        <v>637</v>
      </c>
      <c r="G76" s="178"/>
      <c r="H76" s="254" t="s">
        <v>169</v>
      </c>
      <c r="I76" s="255" t="s">
        <v>153</v>
      </c>
      <c r="J76" s="242"/>
      <c r="K76" s="242"/>
      <c r="L76" s="242"/>
      <c r="M76" s="273">
        <f t="shared" si="19"/>
        <v>0</v>
      </c>
      <c r="N76" s="242">
        <v>1</v>
      </c>
      <c r="O76" s="242">
        <v>3</v>
      </c>
      <c r="P76" s="242">
        <v>1</v>
      </c>
      <c r="Q76" s="274">
        <f t="shared" si="20"/>
        <v>5</v>
      </c>
      <c r="R76" s="244"/>
      <c r="S76" s="244"/>
      <c r="T76" s="244"/>
      <c r="U76" s="274">
        <f t="shared" si="21"/>
        <v>0</v>
      </c>
      <c r="V76" s="244"/>
      <c r="W76" s="244"/>
      <c r="X76" s="244"/>
      <c r="Y76" s="274">
        <f t="shared" si="22"/>
        <v>0</v>
      </c>
      <c r="Z76" s="244"/>
      <c r="AA76" s="244"/>
      <c r="AB76" s="244"/>
      <c r="AC76" s="274">
        <f t="shared" si="23"/>
        <v>0</v>
      </c>
      <c r="AD76" s="244"/>
      <c r="AE76" s="244"/>
      <c r="AF76" s="244"/>
      <c r="AG76" s="274">
        <f t="shared" si="24"/>
        <v>0</v>
      </c>
      <c r="AH76" s="244"/>
      <c r="AI76" s="244"/>
      <c r="AJ76" s="244"/>
      <c r="AK76" s="243">
        <f t="shared" si="16"/>
        <v>0</v>
      </c>
      <c r="AL76" s="245">
        <f t="shared" si="25"/>
        <v>5</v>
      </c>
    </row>
    <row r="77" spans="1:256" ht="84" customHeight="1" thickBot="1">
      <c r="A77" s="236">
        <f t="shared" si="17"/>
        <v>13</v>
      </c>
      <c r="B77" s="28">
        <f t="shared" si="18"/>
        <v>13</v>
      </c>
      <c r="C77" s="48" t="s">
        <v>28</v>
      </c>
      <c r="D77" s="183">
        <v>1986</v>
      </c>
      <c r="E77" s="183" t="s">
        <v>10</v>
      </c>
      <c r="F77" s="187" t="s">
        <v>598</v>
      </c>
      <c r="G77" s="179" t="s">
        <v>599</v>
      </c>
      <c r="H77" s="256" t="s">
        <v>6</v>
      </c>
      <c r="I77" s="165" t="s">
        <v>14</v>
      </c>
      <c r="J77" s="242"/>
      <c r="K77" s="242"/>
      <c r="L77" s="242"/>
      <c r="M77" s="273">
        <f t="shared" si="19"/>
        <v>0</v>
      </c>
      <c r="N77" s="242">
        <v>2</v>
      </c>
      <c r="O77" s="242">
        <v>1</v>
      </c>
      <c r="P77" s="242"/>
      <c r="Q77" s="274">
        <f t="shared" si="20"/>
        <v>3</v>
      </c>
      <c r="R77" s="244"/>
      <c r="S77" s="244"/>
      <c r="T77" s="244"/>
      <c r="U77" s="274">
        <f t="shared" si="21"/>
        <v>0</v>
      </c>
      <c r="V77" s="244"/>
      <c r="W77" s="244"/>
      <c r="X77" s="244"/>
      <c r="Y77" s="274">
        <f t="shared" si="22"/>
        <v>0</v>
      </c>
      <c r="Z77" s="244"/>
      <c r="AA77" s="244"/>
      <c r="AB77" s="244"/>
      <c r="AC77" s="274">
        <f t="shared" si="23"/>
        <v>0</v>
      </c>
      <c r="AD77" s="244"/>
      <c r="AE77" s="244"/>
      <c r="AF77" s="244"/>
      <c r="AG77" s="274">
        <f t="shared" si="24"/>
        <v>0</v>
      </c>
      <c r="AH77" s="244"/>
      <c r="AI77" s="244"/>
      <c r="AJ77" s="244"/>
      <c r="AK77" s="243">
        <f t="shared" si="16"/>
        <v>0</v>
      </c>
      <c r="AL77" s="245">
        <f t="shared" si="25"/>
        <v>3</v>
      </c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ht="105.75" customHeight="1" thickBot="1">
      <c r="A78" s="236">
        <f t="shared" si="17"/>
        <v>14</v>
      </c>
      <c r="B78" s="28">
        <f t="shared" si="18"/>
        <v>14</v>
      </c>
      <c r="C78" s="48" t="s">
        <v>182</v>
      </c>
      <c r="D78" s="183">
        <v>1989</v>
      </c>
      <c r="E78" s="183" t="s">
        <v>11</v>
      </c>
      <c r="F78" s="48" t="s">
        <v>316</v>
      </c>
      <c r="G78" s="41" t="s">
        <v>383</v>
      </c>
      <c r="H78" s="42" t="s">
        <v>115</v>
      </c>
      <c r="I78" s="42" t="s">
        <v>57</v>
      </c>
      <c r="J78" s="253">
        <v>3</v>
      </c>
      <c r="K78" s="247"/>
      <c r="L78" s="247"/>
      <c r="M78" s="273">
        <f t="shared" si="19"/>
        <v>3</v>
      </c>
      <c r="N78" s="244"/>
      <c r="O78" s="244"/>
      <c r="P78" s="244"/>
      <c r="Q78" s="274">
        <f t="shared" si="20"/>
        <v>0</v>
      </c>
      <c r="R78" s="244"/>
      <c r="S78" s="244"/>
      <c r="T78" s="244"/>
      <c r="U78" s="274">
        <f t="shared" si="21"/>
        <v>0</v>
      </c>
      <c r="V78" s="244"/>
      <c r="W78" s="244"/>
      <c r="X78" s="244"/>
      <c r="Y78" s="274">
        <f t="shared" si="22"/>
        <v>0</v>
      </c>
      <c r="Z78" s="244"/>
      <c r="AA78" s="244"/>
      <c r="AB78" s="244"/>
      <c r="AC78" s="274">
        <f t="shared" si="23"/>
        <v>0</v>
      </c>
      <c r="AD78" s="244"/>
      <c r="AE78" s="244"/>
      <c r="AF78" s="244"/>
      <c r="AG78" s="274">
        <f t="shared" si="24"/>
        <v>0</v>
      </c>
      <c r="AH78" s="244"/>
      <c r="AI78" s="244"/>
      <c r="AJ78" s="244"/>
      <c r="AK78" s="243">
        <f t="shared" si="16"/>
        <v>0</v>
      </c>
      <c r="AL78" s="245">
        <f t="shared" si="25"/>
        <v>3</v>
      </c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ht="135" customHeight="1" thickBot="1">
      <c r="A79" s="236">
        <f t="shared" si="17"/>
        <v>15</v>
      </c>
      <c r="B79" s="28">
        <f t="shared" si="18"/>
        <v>15</v>
      </c>
      <c r="C79" s="48" t="s">
        <v>288</v>
      </c>
      <c r="D79" s="183">
        <v>1993</v>
      </c>
      <c r="E79" s="183" t="s">
        <v>10</v>
      </c>
      <c r="F79" s="48" t="s">
        <v>317</v>
      </c>
      <c r="G79" s="41" t="s">
        <v>289</v>
      </c>
      <c r="H79" s="32" t="s">
        <v>290</v>
      </c>
      <c r="I79" s="116" t="s">
        <v>291</v>
      </c>
      <c r="J79" s="246"/>
      <c r="K79" s="247">
        <v>1</v>
      </c>
      <c r="L79" s="247">
        <v>2</v>
      </c>
      <c r="M79" s="273">
        <f t="shared" si="19"/>
        <v>3</v>
      </c>
      <c r="N79" s="244"/>
      <c r="O79" s="244"/>
      <c r="P79" s="244"/>
      <c r="Q79" s="274">
        <f t="shared" si="20"/>
        <v>0</v>
      </c>
      <c r="R79" s="244"/>
      <c r="S79" s="244"/>
      <c r="T79" s="244"/>
      <c r="U79" s="274">
        <f t="shared" si="21"/>
        <v>0</v>
      </c>
      <c r="V79" s="244"/>
      <c r="W79" s="244"/>
      <c r="X79" s="244"/>
      <c r="Y79" s="274">
        <f t="shared" si="22"/>
        <v>0</v>
      </c>
      <c r="Z79" s="244"/>
      <c r="AA79" s="244"/>
      <c r="AB79" s="244"/>
      <c r="AC79" s="274">
        <f t="shared" si="23"/>
        <v>0</v>
      </c>
      <c r="AD79" s="244"/>
      <c r="AE79" s="244"/>
      <c r="AF79" s="244"/>
      <c r="AG79" s="274">
        <f t="shared" si="24"/>
        <v>0</v>
      </c>
      <c r="AH79" s="244"/>
      <c r="AI79" s="244"/>
      <c r="AJ79" s="244"/>
      <c r="AK79" s="243">
        <f t="shared" si="16"/>
        <v>0</v>
      </c>
      <c r="AL79" s="245">
        <f t="shared" si="25"/>
        <v>3</v>
      </c>
    </row>
    <row r="80" spans="1:256" ht="107.25" customHeight="1" thickBot="1">
      <c r="A80" s="236">
        <f t="shared" si="17"/>
        <v>16</v>
      </c>
      <c r="B80" s="28">
        <f t="shared" si="18"/>
        <v>16</v>
      </c>
      <c r="C80" s="48" t="s">
        <v>417</v>
      </c>
      <c r="D80" s="183">
        <v>1990</v>
      </c>
      <c r="E80" s="183" t="s">
        <v>10</v>
      </c>
      <c r="F80" s="48" t="s">
        <v>52</v>
      </c>
      <c r="G80" s="41" t="s">
        <v>418</v>
      </c>
      <c r="H80" s="32" t="s">
        <v>40</v>
      </c>
      <c r="I80" s="116" t="s">
        <v>416</v>
      </c>
      <c r="J80" s="246"/>
      <c r="K80" s="247">
        <v>2</v>
      </c>
      <c r="L80" s="247">
        <v>1</v>
      </c>
      <c r="M80" s="273">
        <f t="shared" si="19"/>
        <v>3</v>
      </c>
      <c r="N80" s="244"/>
      <c r="O80" s="244"/>
      <c r="P80" s="244"/>
      <c r="Q80" s="274">
        <f t="shared" si="20"/>
        <v>0</v>
      </c>
      <c r="R80" s="244"/>
      <c r="S80" s="244"/>
      <c r="T80" s="244"/>
      <c r="U80" s="274">
        <f t="shared" si="21"/>
        <v>0</v>
      </c>
      <c r="V80" s="244"/>
      <c r="W80" s="244"/>
      <c r="X80" s="244"/>
      <c r="Y80" s="274">
        <f t="shared" si="22"/>
        <v>0</v>
      </c>
      <c r="Z80" s="244"/>
      <c r="AA80" s="244"/>
      <c r="AB80" s="244"/>
      <c r="AC80" s="274">
        <f t="shared" si="23"/>
        <v>0</v>
      </c>
      <c r="AD80" s="244"/>
      <c r="AE80" s="244"/>
      <c r="AF80" s="244"/>
      <c r="AG80" s="274">
        <f t="shared" si="24"/>
        <v>0</v>
      </c>
      <c r="AH80" s="244"/>
      <c r="AI80" s="244"/>
      <c r="AJ80" s="244"/>
      <c r="AK80" s="243">
        <f t="shared" si="16"/>
        <v>0</v>
      </c>
      <c r="AL80" s="245">
        <f t="shared" si="25"/>
        <v>3</v>
      </c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ht="120" customHeight="1" thickBot="1">
      <c r="A81" s="236">
        <f t="shared" si="17"/>
        <v>17</v>
      </c>
      <c r="B81" s="28">
        <f t="shared" si="18"/>
        <v>17</v>
      </c>
      <c r="C81" s="184" t="s">
        <v>600</v>
      </c>
      <c r="D81" s="183">
        <v>1995</v>
      </c>
      <c r="E81" s="183" t="s">
        <v>10</v>
      </c>
      <c r="F81" s="48" t="s">
        <v>601</v>
      </c>
      <c r="G81" s="177" t="s">
        <v>918</v>
      </c>
      <c r="H81" s="32" t="s">
        <v>582</v>
      </c>
      <c r="I81" s="116" t="s">
        <v>583</v>
      </c>
      <c r="J81" s="242"/>
      <c r="K81" s="242"/>
      <c r="L81" s="242"/>
      <c r="M81" s="273">
        <f t="shared" si="19"/>
        <v>0</v>
      </c>
      <c r="N81" s="242">
        <v>1</v>
      </c>
      <c r="O81" s="242">
        <v>1</v>
      </c>
      <c r="P81" s="242"/>
      <c r="Q81" s="274">
        <f t="shared" si="20"/>
        <v>2</v>
      </c>
      <c r="R81" s="244"/>
      <c r="S81" s="244"/>
      <c r="T81" s="244"/>
      <c r="U81" s="274">
        <f t="shared" si="21"/>
        <v>0</v>
      </c>
      <c r="V81" s="244"/>
      <c r="W81" s="244"/>
      <c r="X81" s="244"/>
      <c r="Y81" s="274">
        <f t="shared" si="22"/>
        <v>0</v>
      </c>
      <c r="Z81" s="244"/>
      <c r="AA81" s="244"/>
      <c r="AB81" s="244"/>
      <c r="AC81" s="274">
        <f t="shared" si="23"/>
        <v>0</v>
      </c>
      <c r="AD81" s="244"/>
      <c r="AE81" s="244"/>
      <c r="AF81" s="244"/>
      <c r="AG81" s="274">
        <f t="shared" si="24"/>
        <v>0</v>
      </c>
      <c r="AH81" s="244"/>
      <c r="AI81" s="244"/>
      <c r="AJ81" s="244"/>
      <c r="AK81" s="243">
        <f t="shared" si="16"/>
        <v>0</v>
      </c>
      <c r="AL81" s="245">
        <f t="shared" si="25"/>
        <v>2</v>
      </c>
    </row>
    <row r="82" spans="1:256" ht="124.5" customHeight="1" thickBot="1">
      <c r="A82" s="236">
        <f t="shared" si="17"/>
        <v>18</v>
      </c>
      <c r="B82" s="28">
        <f t="shared" si="18"/>
        <v>18</v>
      </c>
      <c r="C82" s="48" t="s">
        <v>224</v>
      </c>
      <c r="D82" s="183">
        <v>1974</v>
      </c>
      <c r="E82" s="183" t="s">
        <v>11</v>
      </c>
      <c r="F82" s="48" t="s">
        <v>280</v>
      </c>
      <c r="G82" s="41" t="s">
        <v>281</v>
      </c>
      <c r="H82" s="42" t="s">
        <v>74</v>
      </c>
      <c r="I82" s="42" t="s">
        <v>227</v>
      </c>
      <c r="J82" s="246">
        <v>2</v>
      </c>
      <c r="K82" s="247"/>
      <c r="L82" s="247"/>
      <c r="M82" s="273">
        <f t="shared" si="19"/>
        <v>2</v>
      </c>
      <c r="N82" s="244"/>
      <c r="O82" s="244"/>
      <c r="P82" s="244"/>
      <c r="Q82" s="274">
        <f t="shared" si="20"/>
        <v>0</v>
      </c>
      <c r="R82" s="244"/>
      <c r="S82" s="244"/>
      <c r="T82" s="244"/>
      <c r="U82" s="274">
        <f t="shared" si="21"/>
        <v>0</v>
      </c>
      <c r="V82" s="244"/>
      <c r="W82" s="244"/>
      <c r="X82" s="244"/>
      <c r="Y82" s="274">
        <f t="shared" si="22"/>
        <v>0</v>
      </c>
      <c r="Z82" s="244"/>
      <c r="AA82" s="244"/>
      <c r="AB82" s="244"/>
      <c r="AC82" s="274">
        <f t="shared" si="23"/>
        <v>0</v>
      </c>
      <c r="AD82" s="244"/>
      <c r="AE82" s="244"/>
      <c r="AF82" s="244"/>
      <c r="AG82" s="274">
        <f t="shared" si="24"/>
        <v>0</v>
      </c>
      <c r="AH82" s="244"/>
      <c r="AI82" s="244"/>
      <c r="AJ82" s="244"/>
      <c r="AK82" s="243">
        <f t="shared" si="16"/>
        <v>0</v>
      </c>
      <c r="AL82" s="245">
        <f t="shared" si="25"/>
        <v>2</v>
      </c>
    </row>
    <row r="83" spans="1:256" ht="96.75" customHeight="1" thickBot="1">
      <c r="A83" s="236">
        <f t="shared" si="17"/>
        <v>19</v>
      </c>
      <c r="B83" s="28">
        <f t="shared" si="18"/>
        <v>19</v>
      </c>
      <c r="C83" s="184" t="s">
        <v>600</v>
      </c>
      <c r="D83" s="183">
        <v>1995</v>
      </c>
      <c r="E83" s="183" t="s">
        <v>10</v>
      </c>
      <c r="F83" s="48" t="s">
        <v>617</v>
      </c>
      <c r="G83" s="41" t="s">
        <v>618</v>
      </c>
      <c r="H83" s="32" t="s">
        <v>582</v>
      </c>
      <c r="I83" s="116" t="s">
        <v>583</v>
      </c>
      <c r="J83" s="242"/>
      <c r="K83" s="242"/>
      <c r="L83" s="242"/>
      <c r="M83" s="273">
        <f t="shared" si="19"/>
        <v>0</v>
      </c>
      <c r="N83" s="242">
        <v>1</v>
      </c>
      <c r="O83" s="242">
        <v>1</v>
      </c>
      <c r="P83" s="242"/>
      <c r="Q83" s="274">
        <f t="shared" si="20"/>
        <v>2</v>
      </c>
      <c r="R83" s="244"/>
      <c r="S83" s="244"/>
      <c r="T83" s="244"/>
      <c r="U83" s="274">
        <f t="shared" si="21"/>
        <v>0</v>
      </c>
      <c r="V83" s="244"/>
      <c r="W83" s="244"/>
      <c r="X83" s="244"/>
      <c r="Y83" s="274">
        <f t="shared" si="22"/>
        <v>0</v>
      </c>
      <c r="Z83" s="244"/>
      <c r="AA83" s="244"/>
      <c r="AB83" s="244"/>
      <c r="AC83" s="274">
        <f t="shared" si="23"/>
        <v>0</v>
      </c>
      <c r="AD83" s="244"/>
      <c r="AE83" s="244"/>
      <c r="AF83" s="244"/>
      <c r="AG83" s="274">
        <f t="shared" si="24"/>
        <v>0</v>
      </c>
      <c r="AH83" s="244"/>
      <c r="AI83" s="244"/>
      <c r="AJ83" s="244"/>
      <c r="AK83" s="243">
        <f t="shared" si="16"/>
        <v>0</v>
      </c>
      <c r="AL83" s="245">
        <f t="shared" si="25"/>
        <v>2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ht="122.25" customHeight="1" thickBot="1">
      <c r="A84" s="236">
        <f t="shared" si="17"/>
        <v>20</v>
      </c>
      <c r="B84" s="28">
        <f t="shared" si="18"/>
        <v>20</v>
      </c>
      <c r="C84" s="48" t="s">
        <v>53</v>
      </c>
      <c r="D84" s="183">
        <v>1981</v>
      </c>
      <c r="E84" s="183" t="s">
        <v>11</v>
      </c>
      <c r="F84" s="48" t="s">
        <v>513</v>
      </c>
      <c r="G84" s="41" t="s">
        <v>514</v>
      </c>
      <c r="H84" s="32" t="s">
        <v>30</v>
      </c>
      <c r="I84" s="165" t="s">
        <v>199</v>
      </c>
      <c r="J84" s="242"/>
      <c r="K84" s="242"/>
      <c r="L84" s="242"/>
      <c r="M84" s="273">
        <f t="shared" si="19"/>
        <v>0</v>
      </c>
      <c r="N84" s="242"/>
      <c r="O84" s="242"/>
      <c r="P84" s="242"/>
      <c r="Q84" s="274">
        <f t="shared" si="20"/>
        <v>0</v>
      </c>
      <c r="R84" s="244">
        <v>2</v>
      </c>
      <c r="S84" s="244"/>
      <c r="T84" s="244"/>
      <c r="U84" s="274">
        <f t="shared" si="21"/>
        <v>2</v>
      </c>
      <c r="V84" s="244"/>
      <c r="W84" s="244"/>
      <c r="X84" s="244"/>
      <c r="Y84" s="274">
        <f t="shared" si="22"/>
        <v>0</v>
      </c>
      <c r="Z84" s="244"/>
      <c r="AA84" s="244"/>
      <c r="AB84" s="244"/>
      <c r="AC84" s="274">
        <f t="shared" si="23"/>
        <v>0</v>
      </c>
      <c r="AD84" s="244"/>
      <c r="AE84" s="244"/>
      <c r="AF84" s="244"/>
      <c r="AG84" s="274">
        <f t="shared" si="24"/>
        <v>0</v>
      </c>
      <c r="AH84" s="244"/>
      <c r="AI84" s="244"/>
      <c r="AJ84" s="244"/>
      <c r="AK84" s="243">
        <f t="shared" si="16"/>
        <v>0</v>
      </c>
      <c r="AL84" s="245">
        <f t="shared" si="25"/>
        <v>2</v>
      </c>
    </row>
    <row r="85" spans="1:256" ht="144" customHeight="1" thickBot="1">
      <c r="A85" s="236">
        <f t="shared" si="17"/>
        <v>21</v>
      </c>
      <c r="B85" s="28">
        <f t="shared" si="18"/>
        <v>21</v>
      </c>
      <c r="C85" s="48" t="s">
        <v>241</v>
      </c>
      <c r="D85" s="183">
        <v>1961</v>
      </c>
      <c r="E85" s="183" t="s">
        <v>11</v>
      </c>
      <c r="F85" s="48" t="s">
        <v>242</v>
      </c>
      <c r="G85" s="41" t="s">
        <v>385</v>
      </c>
      <c r="H85" s="42" t="s">
        <v>243</v>
      </c>
      <c r="I85" s="42" t="s">
        <v>14</v>
      </c>
      <c r="J85" s="247">
        <v>1</v>
      </c>
      <c r="K85" s="249"/>
      <c r="L85" s="249"/>
      <c r="M85" s="273">
        <f t="shared" si="19"/>
        <v>1</v>
      </c>
      <c r="N85" s="244"/>
      <c r="O85" s="244"/>
      <c r="P85" s="244"/>
      <c r="Q85" s="274">
        <f t="shared" si="20"/>
        <v>0</v>
      </c>
      <c r="R85" s="244"/>
      <c r="S85" s="244"/>
      <c r="T85" s="244"/>
      <c r="U85" s="274">
        <f t="shared" si="21"/>
        <v>0</v>
      </c>
      <c r="V85" s="244"/>
      <c r="W85" s="244"/>
      <c r="X85" s="244"/>
      <c r="Y85" s="274">
        <f t="shared" si="22"/>
        <v>0</v>
      </c>
      <c r="Z85" s="244"/>
      <c r="AA85" s="244"/>
      <c r="AB85" s="244"/>
      <c r="AC85" s="274">
        <f t="shared" si="23"/>
        <v>0</v>
      </c>
      <c r="AD85" s="244"/>
      <c r="AE85" s="244"/>
      <c r="AF85" s="244"/>
      <c r="AG85" s="274">
        <f t="shared" si="24"/>
        <v>0</v>
      </c>
      <c r="AH85" s="244"/>
      <c r="AI85" s="244"/>
      <c r="AJ85" s="244"/>
      <c r="AK85" s="243">
        <f t="shared" si="16"/>
        <v>0</v>
      </c>
      <c r="AL85" s="245">
        <f t="shared" si="25"/>
        <v>1</v>
      </c>
    </row>
    <row r="86" spans="1:256" ht="134.25" customHeight="1" thickBot="1">
      <c r="A86" s="236">
        <f t="shared" si="17"/>
        <v>22</v>
      </c>
      <c r="B86" s="28">
        <f t="shared" si="18"/>
        <v>22</v>
      </c>
      <c r="C86" s="184" t="s">
        <v>621</v>
      </c>
      <c r="D86" s="183">
        <v>1995</v>
      </c>
      <c r="E86" s="183" t="s">
        <v>10</v>
      </c>
      <c r="F86" s="48" t="s">
        <v>622</v>
      </c>
      <c r="G86" s="41" t="s">
        <v>623</v>
      </c>
      <c r="H86" s="32" t="s">
        <v>74</v>
      </c>
      <c r="I86" s="165" t="s">
        <v>75</v>
      </c>
      <c r="J86" s="242"/>
      <c r="K86" s="242"/>
      <c r="L86" s="242"/>
      <c r="M86" s="273">
        <f t="shared" si="19"/>
        <v>0</v>
      </c>
      <c r="N86" s="242">
        <v>1</v>
      </c>
      <c r="O86" s="242"/>
      <c r="P86" s="242"/>
      <c r="Q86" s="274">
        <f t="shared" si="20"/>
        <v>1</v>
      </c>
      <c r="R86" s="244"/>
      <c r="S86" s="244"/>
      <c r="T86" s="244"/>
      <c r="U86" s="274">
        <f t="shared" si="21"/>
        <v>0</v>
      </c>
      <c r="V86" s="244"/>
      <c r="W86" s="244"/>
      <c r="X86" s="244"/>
      <c r="Y86" s="274">
        <f t="shared" si="22"/>
        <v>0</v>
      </c>
      <c r="Z86" s="244"/>
      <c r="AA86" s="244"/>
      <c r="AB86" s="244"/>
      <c r="AC86" s="274">
        <f t="shared" si="23"/>
        <v>0</v>
      </c>
      <c r="AD86" s="244"/>
      <c r="AE86" s="244"/>
      <c r="AF86" s="244"/>
      <c r="AG86" s="274">
        <f t="shared" si="24"/>
        <v>0</v>
      </c>
      <c r="AH86" s="244"/>
      <c r="AI86" s="244"/>
      <c r="AJ86" s="244"/>
      <c r="AK86" s="243">
        <f t="shared" si="16"/>
        <v>0</v>
      </c>
      <c r="AL86" s="245">
        <f t="shared" si="25"/>
        <v>1</v>
      </c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ht="135" customHeight="1" thickBot="1">
      <c r="A87" s="236">
        <f t="shared" si="17"/>
        <v>23</v>
      </c>
      <c r="B87" s="28">
        <f t="shared" si="18"/>
        <v>23</v>
      </c>
      <c r="C87" s="48" t="s">
        <v>498</v>
      </c>
      <c r="D87" s="183">
        <v>1968</v>
      </c>
      <c r="E87" s="183" t="s">
        <v>11</v>
      </c>
      <c r="F87" s="48" t="s">
        <v>503</v>
      </c>
      <c r="G87" s="41" t="s">
        <v>504</v>
      </c>
      <c r="H87" s="32" t="s">
        <v>501</v>
      </c>
      <c r="I87" s="165" t="s">
        <v>616</v>
      </c>
      <c r="J87" s="242"/>
      <c r="K87" s="242"/>
      <c r="L87" s="242"/>
      <c r="M87" s="273">
        <f t="shared" si="19"/>
        <v>0</v>
      </c>
      <c r="N87" s="242">
        <v>1</v>
      </c>
      <c r="O87" s="242"/>
      <c r="P87" s="242"/>
      <c r="Q87" s="274">
        <f t="shared" si="20"/>
        <v>1</v>
      </c>
      <c r="R87" s="244"/>
      <c r="S87" s="244"/>
      <c r="T87" s="244"/>
      <c r="U87" s="274">
        <f t="shared" si="21"/>
        <v>0</v>
      </c>
      <c r="V87" s="244"/>
      <c r="W87" s="244"/>
      <c r="X87" s="244"/>
      <c r="Y87" s="274">
        <f t="shared" si="22"/>
        <v>0</v>
      </c>
      <c r="Z87" s="244"/>
      <c r="AA87" s="244"/>
      <c r="AB87" s="244"/>
      <c r="AC87" s="274">
        <f t="shared" si="23"/>
        <v>0</v>
      </c>
      <c r="AD87" s="244"/>
      <c r="AE87" s="244"/>
      <c r="AF87" s="244"/>
      <c r="AG87" s="274">
        <f t="shared" si="24"/>
        <v>0</v>
      </c>
      <c r="AH87" s="244"/>
      <c r="AI87" s="244"/>
      <c r="AJ87" s="244"/>
      <c r="AK87" s="243">
        <f t="shared" si="16"/>
        <v>0</v>
      </c>
      <c r="AL87" s="245">
        <f t="shared" si="25"/>
        <v>1</v>
      </c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ht="134.25" customHeight="1" thickBot="1">
      <c r="A88" s="236">
        <f t="shared" si="17"/>
        <v>24</v>
      </c>
      <c r="B88" s="28">
        <f t="shared" si="18"/>
        <v>24</v>
      </c>
      <c r="C88" s="48" t="s">
        <v>144</v>
      </c>
      <c r="D88" s="183">
        <v>1994</v>
      </c>
      <c r="E88" s="183" t="s">
        <v>29</v>
      </c>
      <c r="F88" s="48" t="s">
        <v>319</v>
      </c>
      <c r="G88" s="41" t="s">
        <v>145</v>
      </c>
      <c r="H88" s="42" t="s">
        <v>179</v>
      </c>
      <c r="I88" s="42" t="s">
        <v>65</v>
      </c>
      <c r="J88" s="247">
        <v>1</v>
      </c>
      <c r="K88" s="249"/>
      <c r="L88" s="249"/>
      <c r="M88" s="273">
        <f t="shared" si="19"/>
        <v>1</v>
      </c>
      <c r="N88" s="244"/>
      <c r="O88" s="244"/>
      <c r="P88" s="244"/>
      <c r="Q88" s="274">
        <f t="shared" si="20"/>
        <v>0</v>
      </c>
      <c r="R88" s="244"/>
      <c r="S88" s="244"/>
      <c r="T88" s="244"/>
      <c r="U88" s="274">
        <f t="shared" si="21"/>
        <v>0</v>
      </c>
      <c r="V88" s="244"/>
      <c r="W88" s="244"/>
      <c r="X88" s="244"/>
      <c r="Y88" s="274">
        <f t="shared" si="22"/>
        <v>0</v>
      </c>
      <c r="Z88" s="244"/>
      <c r="AA88" s="244"/>
      <c r="AB88" s="244"/>
      <c r="AC88" s="274">
        <f t="shared" si="23"/>
        <v>0</v>
      </c>
      <c r="AD88" s="244"/>
      <c r="AE88" s="244"/>
      <c r="AF88" s="244"/>
      <c r="AG88" s="274">
        <f t="shared" si="24"/>
        <v>0</v>
      </c>
      <c r="AH88" s="244"/>
      <c r="AI88" s="244"/>
      <c r="AJ88" s="244"/>
      <c r="AK88" s="243">
        <f t="shared" si="16"/>
        <v>0</v>
      </c>
      <c r="AL88" s="245">
        <f t="shared" si="25"/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92.25" customHeight="1" thickBot="1">
      <c r="A89" s="236">
        <f t="shared" si="17"/>
        <v>25</v>
      </c>
      <c r="B89" s="28">
        <f t="shared" si="18"/>
        <v>25</v>
      </c>
      <c r="C89" s="48" t="s">
        <v>182</v>
      </c>
      <c r="D89" s="183">
        <v>1989</v>
      </c>
      <c r="E89" s="183" t="s">
        <v>11</v>
      </c>
      <c r="F89" s="48" t="s">
        <v>327</v>
      </c>
      <c r="G89" s="41" t="s">
        <v>295</v>
      </c>
      <c r="H89" s="42" t="s">
        <v>115</v>
      </c>
      <c r="I89" s="42" t="s">
        <v>57</v>
      </c>
      <c r="J89" s="247">
        <v>1</v>
      </c>
      <c r="K89" s="249"/>
      <c r="L89" s="249"/>
      <c r="M89" s="273">
        <f t="shared" si="19"/>
        <v>1</v>
      </c>
      <c r="N89" s="244"/>
      <c r="O89" s="244"/>
      <c r="P89" s="244"/>
      <c r="Q89" s="274">
        <f t="shared" si="20"/>
        <v>0</v>
      </c>
      <c r="R89" s="244"/>
      <c r="S89" s="244"/>
      <c r="T89" s="244"/>
      <c r="U89" s="274">
        <f t="shared" si="21"/>
        <v>0</v>
      </c>
      <c r="V89" s="244"/>
      <c r="W89" s="244"/>
      <c r="X89" s="244"/>
      <c r="Y89" s="274">
        <f t="shared" si="22"/>
        <v>0</v>
      </c>
      <c r="Z89" s="244"/>
      <c r="AA89" s="244"/>
      <c r="AB89" s="244"/>
      <c r="AC89" s="274">
        <f t="shared" si="23"/>
        <v>0</v>
      </c>
      <c r="AD89" s="244"/>
      <c r="AE89" s="244"/>
      <c r="AF89" s="244"/>
      <c r="AG89" s="274">
        <f t="shared" si="24"/>
        <v>0</v>
      </c>
      <c r="AH89" s="244"/>
      <c r="AI89" s="244"/>
      <c r="AJ89" s="244"/>
      <c r="AK89" s="243">
        <f t="shared" si="16"/>
        <v>0</v>
      </c>
      <c r="AL89" s="245">
        <f t="shared" si="25"/>
        <v>1</v>
      </c>
    </row>
    <row r="90" spans="1:256" ht="109.5" customHeight="1" thickBot="1">
      <c r="A90" s="236">
        <f t="shared" si="17"/>
        <v>26</v>
      </c>
      <c r="B90" s="28">
        <f t="shared" si="18"/>
        <v>26</v>
      </c>
      <c r="C90" s="453" t="s">
        <v>630</v>
      </c>
      <c r="D90" s="462">
        <v>1990</v>
      </c>
      <c r="E90" s="462" t="s">
        <v>10</v>
      </c>
      <c r="F90" s="453" t="s">
        <v>631</v>
      </c>
      <c r="G90" s="463" t="s">
        <v>632</v>
      </c>
      <c r="H90" s="464" t="s">
        <v>578</v>
      </c>
      <c r="I90" s="465" t="s">
        <v>633</v>
      </c>
      <c r="J90" s="242"/>
      <c r="K90" s="242"/>
      <c r="L90" s="242"/>
      <c r="M90" s="273">
        <f t="shared" si="19"/>
        <v>0</v>
      </c>
      <c r="N90" s="242">
        <v>1</v>
      </c>
      <c r="O90" s="242"/>
      <c r="P90" s="242"/>
      <c r="Q90" s="274">
        <f t="shared" si="20"/>
        <v>1</v>
      </c>
      <c r="R90" s="244"/>
      <c r="S90" s="244"/>
      <c r="T90" s="244"/>
      <c r="U90" s="274">
        <f t="shared" si="21"/>
        <v>0</v>
      </c>
      <c r="V90" s="244"/>
      <c r="W90" s="244"/>
      <c r="X90" s="244"/>
      <c r="Y90" s="274">
        <f t="shared" si="22"/>
        <v>0</v>
      </c>
      <c r="Z90" s="244"/>
      <c r="AA90" s="244"/>
      <c r="AB90" s="244"/>
      <c r="AC90" s="274">
        <f t="shared" si="23"/>
        <v>0</v>
      </c>
      <c r="AD90" s="244"/>
      <c r="AE90" s="244"/>
      <c r="AF90" s="244"/>
      <c r="AG90" s="274">
        <f t="shared" si="24"/>
        <v>0</v>
      </c>
      <c r="AH90" s="244"/>
      <c r="AI90" s="244"/>
      <c r="AJ90" s="244"/>
      <c r="AK90" s="243">
        <f t="shared" si="16"/>
        <v>0</v>
      </c>
      <c r="AL90" s="245">
        <f t="shared" si="25"/>
        <v>1</v>
      </c>
    </row>
    <row r="91" spans="1:256" s="124" customFormat="1" ht="126" customHeight="1" thickBot="1">
      <c r="A91" s="236">
        <f t="shared" si="17"/>
        <v>27</v>
      </c>
      <c r="B91" s="28">
        <f t="shared" si="18"/>
        <v>27</v>
      </c>
      <c r="C91" s="48" t="s">
        <v>639</v>
      </c>
      <c r="D91" s="183">
        <v>1986</v>
      </c>
      <c r="E91" s="183" t="s">
        <v>10</v>
      </c>
      <c r="F91" s="48" t="s">
        <v>558</v>
      </c>
      <c r="G91" s="41" t="s">
        <v>559</v>
      </c>
      <c r="H91" s="32" t="s">
        <v>560</v>
      </c>
      <c r="I91" s="116" t="s">
        <v>14</v>
      </c>
      <c r="J91" s="246"/>
      <c r="K91" s="247"/>
      <c r="L91" s="247"/>
      <c r="M91" s="273">
        <f t="shared" si="19"/>
        <v>0</v>
      </c>
      <c r="N91" s="244"/>
      <c r="O91" s="244">
        <v>1</v>
      </c>
      <c r="P91" s="244"/>
      <c r="Q91" s="274">
        <f t="shared" si="20"/>
        <v>1</v>
      </c>
      <c r="R91" s="244"/>
      <c r="S91" s="244"/>
      <c r="T91" s="244"/>
      <c r="U91" s="274">
        <f t="shared" si="21"/>
        <v>0</v>
      </c>
      <c r="V91" s="244"/>
      <c r="W91" s="244"/>
      <c r="X91" s="244"/>
      <c r="Y91" s="274">
        <f t="shared" si="22"/>
        <v>0</v>
      </c>
      <c r="Z91" s="244"/>
      <c r="AA91" s="244"/>
      <c r="AB91" s="244"/>
      <c r="AC91" s="274">
        <f t="shared" si="23"/>
        <v>0</v>
      </c>
      <c r="AD91" s="244"/>
      <c r="AE91" s="244"/>
      <c r="AF91" s="244"/>
      <c r="AG91" s="274">
        <f t="shared" si="24"/>
        <v>0</v>
      </c>
      <c r="AH91" s="244"/>
      <c r="AI91" s="244"/>
      <c r="AJ91" s="244"/>
      <c r="AK91" s="243">
        <f t="shared" si="16"/>
        <v>0</v>
      </c>
      <c r="AL91" s="245">
        <f t="shared" si="25"/>
        <v>1</v>
      </c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124" customFormat="1" ht="123.75" customHeight="1" thickBot="1">
      <c r="A92" s="236">
        <f t="shared" si="17"/>
        <v>28</v>
      </c>
      <c r="B92" s="28">
        <f t="shared" si="18"/>
        <v>28</v>
      </c>
      <c r="C92" s="48" t="s">
        <v>247</v>
      </c>
      <c r="D92" s="183">
        <v>1970</v>
      </c>
      <c r="E92" s="183" t="s">
        <v>11</v>
      </c>
      <c r="F92" s="48" t="s">
        <v>376</v>
      </c>
      <c r="G92" s="41" t="s">
        <v>1014</v>
      </c>
      <c r="H92" s="32" t="s">
        <v>169</v>
      </c>
      <c r="I92" s="32" t="s">
        <v>153</v>
      </c>
      <c r="J92" s="250"/>
      <c r="K92" s="244"/>
      <c r="L92" s="244"/>
      <c r="M92" s="273">
        <f t="shared" si="19"/>
        <v>0</v>
      </c>
      <c r="N92" s="244"/>
      <c r="O92" s="244"/>
      <c r="P92" s="244"/>
      <c r="Q92" s="274">
        <f t="shared" si="20"/>
        <v>0</v>
      </c>
      <c r="R92" s="244"/>
      <c r="S92" s="244"/>
      <c r="T92" s="244"/>
      <c r="U92" s="274">
        <f t="shared" si="21"/>
        <v>0</v>
      </c>
      <c r="V92" s="244">
        <v>1</v>
      </c>
      <c r="W92" s="244"/>
      <c r="X92" s="244"/>
      <c r="Y92" s="274">
        <f t="shared" si="22"/>
        <v>1</v>
      </c>
      <c r="Z92" s="244"/>
      <c r="AA92" s="244"/>
      <c r="AB92" s="244"/>
      <c r="AC92" s="274">
        <f t="shared" si="23"/>
        <v>0</v>
      </c>
      <c r="AD92" s="244"/>
      <c r="AE92" s="244"/>
      <c r="AF92" s="244"/>
      <c r="AG92" s="274">
        <f t="shared" si="24"/>
        <v>0</v>
      </c>
      <c r="AH92" s="244"/>
      <c r="AI92" s="244"/>
      <c r="AJ92" s="244"/>
      <c r="AK92" s="243">
        <f t="shared" si="16"/>
        <v>0</v>
      </c>
      <c r="AL92" s="245">
        <f t="shared" si="25"/>
        <v>1</v>
      </c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124" customFormat="1" ht="131.25" customHeight="1" thickBot="1">
      <c r="A93" s="236">
        <f t="shared" si="17"/>
        <v>29</v>
      </c>
      <c r="B93" s="28">
        <f t="shared" si="18"/>
        <v>29</v>
      </c>
      <c r="C93" s="48" t="s">
        <v>277</v>
      </c>
      <c r="D93" s="183">
        <v>1971</v>
      </c>
      <c r="E93" s="183" t="s">
        <v>10</v>
      </c>
      <c r="F93" s="48" t="s">
        <v>278</v>
      </c>
      <c r="G93" s="41" t="s">
        <v>279</v>
      </c>
      <c r="H93" s="42" t="s">
        <v>96</v>
      </c>
      <c r="I93" s="42" t="s">
        <v>32</v>
      </c>
      <c r="J93" s="253">
        <v>1</v>
      </c>
      <c r="K93" s="247"/>
      <c r="L93" s="247"/>
      <c r="M93" s="273">
        <f t="shared" si="19"/>
        <v>1</v>
      </c>
      <c r="N93" s="244"/>
      <c r="O93" s="244"/>
      <c r="P93" s="244"/>
      <c r="Q93" s="274">
        <f t="shared" si="20"/>
        <v>0</v>
      </c>
      <c r="R93" s="244"/>
      <c r="S93" s="244"/>
      <c r="T93" s="244"/>
      <c r="U93" s="274">
        <f t="shared" si="21"/>
        <v>0</v>
      </c>
      <c r="V93" s="244"/>
      <c r="W93" s="244"/>
      <c r="X93" s="244"/>
      <c r="Y93" s="274">
        <f t="shared" si="22"/>
        <v>0</v>
      </c>
      <c r="Z93" s="244"/>
      <c r="AA93" s="244"/>
      <c r="AB93" s="244"/>
      <c r="AC93" s="274">
        <f t="shared" si="23"/>
        <v>0</v>
      </c>
      <c r="AD93" s="244"/>
      <c r="AE93" s="244"/>
      <c r="AF93" s="244"/>
      <c r="AG93" s="274">
        <f t="shared" si="24"/>
        <v>0</v>
      </c>
      <c r="AH93" s="244"/>
      <c r="AI93" s="244"/>
      <c r="AJ93" s="244"/>
      <c r="AK93" s="243">
        <f t="shared" si="16"/>
        <v>0</v>
      </c>
      <c r="AL93" s="245">
        <f t="shared" si="25"/>
        <v>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02" customHeight="1" thickBot="1">
      <c r="A94" s="236">
        <f t="shared" si="17"/>
        <v>30</v>
      </c>
      <c r="B94" s="28">
        <f t="shared" si="18"/>
        <v>30</v>
      </c>
      <c r="C94" s="48" t="s">
        <v>787</v>
      </c>
      <c r="D94" s="183">
        <v>1994</v>
      </c>
      <c r="E94" s="183" t="s">
        <v>29</v>
      </c>
      <c r="F94" s="48" t="s">
        <v>814</v>
      </c>
      <c r="G94" s="41" t="s">
        <v>815</v>
      </c>
      <c r="H94" s="32" t="s">
        <v>766</v>
      </c>
      <c r="I94" s="165" t="s">
        <v>14</v>
      </c>
      <c r="J94" s="242"/>
      <c r="K94" s="242"/>
      <c r="L94" s="242"/>
      <c r="M94" s="273">
        <f t="shared" si="19"/>
        <v>0</v>
      </c>
      <c r="N94" s="242"/>
      <c r="O94" s="242"/>
      <c r="P94" s="242"/>
      <c r="Q94" s="274">
        <f t="shared" si="20"/>
        <v>0</v>
      </c>
      <c r="R94" s="244">
        <v>1</v>
      </c>
      <c r="S94" s="244"/>
      <c r="T94" s="244"/>
      <c r="U94" s="274">
        <f t="shared" si="21"/>
        <v>1</v>
      </c>
      <c r="V94" s="244"/>
      <c r="W94" s="244"/>
      <c r="X94" s="244"/>
      <c r="Y94" s="274">
        <f t="shared" si="22"/>
        <v>0</v>
      </c>
      <c r="Z94" s="244"/>
      <c r="AA94" s="244"/>
      <c r="AB94" s="244"/>
      <c r="AC94" s="274">
        <f t="shared" si="23"/>
        <v>0</v>
      </c>
      <c r="AD94" s="244"/>
      <c r="AE94" s="244"/>
      <c r="AF94" s="244"/>
      <c r="AG94" s="274">
        <f t="shared" si="24"/>
        <v>0</v>
      </c>
      <c r="AH94" s="244"/>
      <c r="AI94" s="244"/>
      <c r="AJ94" s="244"/>
      <c r="AK94" s="243">
        <f t="shared" si="16"/>
        <v>0</v>
      </c>
      <c r="AL94" s="245">
        <f t="shared" si="25"/>
        <v>1</v>
      </c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84.75" customHeight="1" thickBot="1">
      <c r="A95" s="236">
        <f t="shared" si="17"/>
        <v>31</v>
      </c>
      <c r="B95" s="28">
        <f t="shared" si="18"/>
        <v>31</v>
      </c>
      <c r="C95" s="48" t="s">
        <v>184</v>
      </c>
      <c r="D95" s="183">
        <v>1986</v>
      </c>
      <c r="E95" s="183" t="s">
        <v>42</v>
      </c>
      <c r="F95" s="48" t="s">
        <v>624</v>
      </c>
      <c r="G95" s="41" t="s">
        <v>625</v>
      </c>
      <c r="H95" s="32" t="s">
        <v>143</v>
      </c>
      <c r="I95" s="165" t="s">
        <v>65</v>
      </c>
      <c r="J95" s="242"/>
      <c r="K95" s="242"/>
      <c r="L95" s="242"/>
      <c r="M95" s="273">
        <f t="shared" si="19"/>
        <v>0</v>
      </c>
      <c r="N95" s="242">
        <v>1</v>
      </c>
      <c r="O95" s="242"/>
      <c r="P95" s="242"/>
      <c r="Q95" s="274">
        <f t="shared" si="20"/>
        <v>1</v>
      </c>
      <c r="R95" s="244"/>
      <c r="S95" s="244"/>
      <c r="T95" s="244"/>
      <c r="U95" s="274">
        <f t="shared" si="21"/>
        <v>0</v>
      </c>
      <c r="V95" s="244"/>
      <c r="W95" s="244"/>
      <c r="X95" s="244"/>
      <c r="Y95" s="274">
        <f t="shared" si="22"/>
        <v>0</v>
      </c>
      <c r="Z95" s="244"/>
      <c r="AA95" s="244"/>
      <c r="AB95" s="244"/>
      <c r="AC95" s="274">
        <f t="shared" si="23"/>
        <v>0</v>
      </c>
      <c r="AD95" s="244"/>
      <c r="AE95" s="244"/>
      <c r="AF95" s="244"/>
      <c r="AG95" s="274">
        <f t="shared" si="24"/>
        <v>0</v>
      </c>
      <c r="AH95" s="244"/>
      <c r="AI95" s="244"/>
      <c r="AJ95" s="244"/>
      <c r="AK95" s="243">
        <f t="shared" si="16"/>
        <v>0</v>
      </c>
      <c r="AL95" s="245">
        <f t="shared" si="25"/>
        <v>1</v>
      </c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ht="84.75" customHeight="1" thickBot="1">
      <c r="A96" s="236">
        <f t="shared" si="17"/>
        <v>32</v>
      </c>
      <c r="B96" s="28">
        <f t="shared" si="18"/>
        <v>32</v>
      </c>
      <c r="C96" s="48" t="s">
        <v>154</v>
      </c>
      <c r="D96" s="183">
        <v>1974</v>
      </c>
      <c r="E96" s="183" t="s">
        <v>29</v>
      </c>
      <c r="F96" s="48" t="s">
        <v>170</v>
      </c>
      <c r="G96" s="41" t="s">
        <v>155</v>
      </c>
      <c r="H96" s="42" t="s">
        <v>370</v>
      </c>
      <c r="I96" s="42" t="s">
        <v>369</v>
      </c>
      <c r="J96" s="247">
        <v>1</v>
      </c>
      <c r="K96" s="249"/>
      <c r="L96" s="249"/>
      <c r="M96" s="273">
        <f t="shared" si="19"/>
        <v>1</v>
      </c>
      <c r="N96" s="244"/>
      <c r="O96" s="244"/>
      <c r="P96" s="244"/>
      <c r="Q96" s="274">
        <f t="shared" si="20"/>
        <v>0</v>
      </c>
      <c r="R96" s="244"/>
      <c r="S96" s="244"/>
      <c r="T96" s="244"/>
      <c r="U96" s="274">
        <f t="shared" si="21"/>
        <v>0</v>
      </c>
      <c r="V96" s="244"/>
      <c r="W96" s="244"/>
      <c r="X96" s="244"/>
      <c r="Y96" s="274">
        <f t="shared" si="22"/>
        <v>0</v>
      </c>
      <c r="Z96" s="244"/>
      <c r="AA96" s="244"/>
      <c r="AB96" s="244"/>
      <c r="AC96" s="274">
        <f t="shared" si="23"/>
        <v>0</v>
      </c>
      <c r="AD96" s="244"/>
      <c r="AE96" s="244"/>
      <c r="AF96" s="244"/>
      <c r="AG96" s="274">
        <f t="shared" si="24"/>
        <v>0</v>
      </c>
      <c r="AH96" s="244"/>
      <c r="AI96" s="244"/>
      <c r="AJ96" s="244"/>
      <c r="AK96" s="243">
        <f t="shared" si="16"/>
        <v>0</v>
      </c>
      <c r="AL96" s="245">
        <f t="shared" si="25"/>
        <v>1</v>
      </c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ht="84.75" customHeight="1" thickBot="1">
      <c r="A97" s="236">
        <f t="shared" si="17"/>
        <v>33</v>
      </c>
      <c r="B97" s="28">
        <f t="shared" si="18"/>
        <v>33</v>
      </c>
      <c r="C97" s="48" t="s">
        <v>589</v>
      </c>
      <c r="D97" s="183">
        <v>1989</v>
      </c>
      <c r="E97" s="183" t="s">
        <v>11</v>
      </c>
      <c r="F97" s="48" t="s">
        <v>1013</v>
      </c>
      <c r="G97" s="41" t="s">
        <v>747</v>
      </c>
      <c r="H97" s="32" t="s">
        <v>592</v>
      </c>
      <c r="I97" s="32" t="s">
        <v>14</v>
      </c>
      <c r="J97" s="250"/>
      <c r="K97" s="244"/>
      <c r="L97" s="244"/>
      <c r="M97" s="273">
        <f t="shared" si="19"/>
        <v>0</v>
      </c>
      <c r="N97" s="244"/>
      <c r="O97" s="244"/>
      <c r="P97" s="244"/>
      <c r="Q97" s="274">
        <f t="shared" si="20"/>
        <v>0</v>
      </c>
      <c r="R97" s="244"/>
      <c r="S97" s="244"/>
      <c r="T97" s="244"/>
      <c r="U97" s="274">
        <f t="shared" si="21"/>
        <v>0</v>
      </c>
      <c r="V97" s="244">
        <v>1</v>
      </c>
      <c r="W97" s="248"/>
      <c r="X97" s="244"/>
      <c r="Y97" s="274">
        <f t="shared" si="22"/>
        <v>1</v>
      </c>
      <c r="Z97" s="244"/>
      <c r="AA97" s="244"/>
      <c r="AB97" s="244"/>
      <c r="AC97" s="274">
        <f t="shared" si="23"/>
        <v>0</v>
      </c>
      <c r="AD97" s="244"/>
      <c r="AE97" s="244"/>
      <c r="AF97" s="244"/>
      <c r="AG97" s="274">
        <f t="shared" si="24"/>
        <v>0</v>
      </c>
      <c r="AH97" s="244"/>
      <c r="AI97" s="244"/>
      <c r="AJ97" s="244"/>
      <c r="AK97" s="243">
        <f t="shared" si="16"/>
        <v>0</v>
      </c>
      <c r="AL97" s="245">
        <f t="shared" si="25"/>
        <v>1</v>
      </c>
    </row>
    <row r="98" spans="1:256" ht="84.75" customHeight="1" thickBot="1">
      <c r="A98" s="236">
        <f t="shared" si="17"/>
        <v>34</v>
      </c>
      <c r="B98" s="28">
        <f t="shared" si="18"/>
        <v>34</v>
      </c>
      <c r="C98" s="48" t="s">
        <v>288</v>
      </c>
      <c r="D98" s="183">
        <v>1993</v>
      </c>
      <c r="E98" s="183" t="s">
        <v>10</v>
      </c>
      <c r="F98" s="48" t="s">
        <v>615</v>
      </c>
      <c r="G98" s="41"/>
      <c r="H98" s="32" t="s">
        <v>588</v>
      </c>
      <c r="I98" s="116" t="s">
        <v>291</v>
      </c>
      <c r="J98" s="242"/>
      <c r="K98" s="242"/>
      <c r="L98" s="242"/>
      <c r="M98" s="273">
        <f t="shared" si="19"/>
        <v>0</v>
      </c>
      <c r="N98" s="242">
        <v>1</v>
      </c>
      <c r="O98" s="242"/>
      <c r="P98" s="242"/>
      <c r="Q98" s="274">
        <f t="shared" si="20"/>
        <v>1</v>
      </c>
      <c r="R98" s="244"/>
      <c r="S98" s="244"/>
      <c r="T98" s="244"/>
      <c r="U98" s="274">
        <f t="shared" si="21"/>
        <v>0</v>
      </c>
      <c r="V98" s="244"/>
      <c r="W98" s="244"/>
      <c r="X98" s="244"/>
      <c r="Y98" s="274">
        <f t="shared" si="22"/>
        <v>0</v>
      </c>
      <c r="Z98" s="244"/>
      <c r="AA98" s="244"/>
      <c r="AB98" s="244"/>
      <c r="AC98" s="274">
        <f t="shared" si="23"/>
        <v>0</v>
      </c>
      <c r="AD98" s="244"/>
      <c r="AE98" s="244"/>
      <c r="AF98" s="244"/>
      <c r="AG98" s="274">
        <f t="shared" si="24"/>
        <v>0</v>
      </c>
      <c r="AH98" s="244"/>
      <c r="AI98" s="244"/>
      <c r="AJ98" s="244"/>
      <c r="AK98" s="243">
        <f t="shared" si="16"/>
        <v>0</v>
      </c>
      <c r="AL98" s="245">
        <f t="shared" si="25"/>
        <v>1</v>
      </c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ht="84.75" customHeight="1">
      <c r="A99" s="236">
        <f t="shared" si="17"/>
        <v>35</v>
      </c>
      <c r="B99" s="28">
        <f t="shared" si="18"/>
        <v>35</v>
      </c>
      <c r="C99" s="48" t="s">
        <v>301</v>
      </c>
      <c r="D99" s="183">
        <v>1970</v>
      </c>
      <c r="E99" s="183" t="s">
        <v>29</v>
      </c>
      <c r="F99" s="48" t="s">
        <v>303</v>
      </c>
      <c r="G99" s="41" t="s">
        <v>304</v>
      </c>
      <c r="H99" s="32" t="s">
        <v>195</v>
      </c>
      <c r="I99" s="32" t="s">
        <v>153</v>
      </c>
      <c r="J99" s="250"/>
      <c r="K99" s="244"/>
      <c r="L99" s="244"/>
      <c r="M99" s="273">
        <f t="shared" si="19"/>
        <v>0</v>
      </c>
      <c r="N99" s="244"/>
      <c r="O99" s="244"/>
      <c r="P99" s="244"/>
      <c r="Q99" s="274">
        <f t="shared" si="20"/>
        <v>0</v>
      </c>
      <c r="R99" s="244"/>
      <c r="S99" s="244"/>
      <c r="T99" s="244"/>
      <c r="U99" s="274">
        <f t="shared" si="21"/>
        <v>0</v>
      </c>
      <c r="V99" s="244">
        <v>1</v>
      </c>
      <c r="W99" s="244"/>
      <c r="X99" s="244"/>
      <c r="Y99" s="274">
        <f t="shared" si="22"/>
        <v>1</v>
      </c>
      <c r="Z99" s="244"/>
      <c r="AA99" s="244"/>
      <c r="AB99" s="244"/>
      <c r="AC99" s="274">
        <f t="shared" si="23"/>
        <v>0</v>
      </c>
      <c r="AD99" s="244"/>
      <c r="AE99" s="244"/>
      <c r="AF99" s="244"/>
      <c r="AG99" s="274">
        <f t="shared" si="24"/>
        <v>0</v>
      </c>
      <c r="AH99" s="244"/>
      <c r="AI99" s="244"/>
      <c r="AJ99" s="244"/>
      <c r="AK99" s="243">
        <f t="shared" si="16"/>
        <v>0</v>
      </c>
      <c r="AL99" s="245">
        <f t="shared" si="25"/>
        <v>1</v>
      </c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ht="25.5" customHeight="1">
      <c r="C100" s="80"/>
      <c r="D100" s="3"/>
      <c r="E100" s="83"/>
      <c r="F100" s="3"/>
      <c r="G100" s="84"/>
      <c r="H100" s="21"/>
      <c r="I100" s="3"/>
      <c r="AL100" s="31"/>
      <c r="AM100" s="31"/>
      <c r="AN100" s="31"/>
    </row>
    <row r="101" spans="1:256" ht="25.5" customHeight="1">
      <c r="C101" s="85"/>
      <c r="D101" s="15" t="s">
        <v>2</v>
      </c>
      <c r="E101" s="81"/>
      <c r="F101" s="8"/>
      <c r="G101" s="82"/>
      <c r="H101" s="21"/>
      <c r="I101" s="15" t="s">
        <v>337</v>
      </c>
      <c r="AL101" s="31"/>
      <c r="AM101" s="31"/>
      <c r="AN101" s="31"/>
    </row>
    <row r="102" spans="1:256" ht="25.5" customHeight="1">
      <c r="AL102" s="31"/>
      <c r="AM102" s="31"/>
      <c r="AN102" s="31"/>
    </row>
    <row r="103" spans="1:256" ht="25.5" customHeight="1">
      <c r="AL103" s="31"/>
      <c r="AM103" s="31"/>
      <c r="AN103" s="31"/>
    </row>
  </sheetData>
  <mergeCells count="31">
    <mergeCell ref="A1:M1"/>
    <mergeCell ref="G8:G9"/>
    <mergeCell ref="H8:H9"/>
    <mergeCell ref="I8:I9"/>
    <mergeCell ref="A3:M3"/>
    <mergeCell ref="M8:M9"/>
    <mergeCell ref="A4:M4"/>
    <mergeCell ref="D8:D9"/>
    <mergeCell ref="J8:L8"/>
    <mergeCell ref="A5:M5"/>
    <mergeCell ref="A2:M2"/>
    <mergeCell ref="A8:A9"/>
    <mergeCell ref="B8:B9"/>
    <mergeCell ref="C8:C9"/>
    <mergeCell ref="N8:P8"/>
    <mergeCell ref="A7:M7"/>
    <mergeCell ref="F6:H6"/>
    <mergeCell ref="V8:X8"/>
    <mergeCell ref="U8:U9"/>
    <mergeCell ref="Q8:Q9"/>
    <mergeCell ref="R8:T8"/>
    <mergeCell ref="E8:E9"/>
    <mergeCell ref="F8:F9"/>
    <mergeCell ref="AL8:AL9"/>
    <mergeCell ref="Y8:Y9"/>
    <mergeCell ref="Z8:AB8"/>
    <mergeCell ref="AC8:AC9"/>
    <mergeCell ref="AD8:AF8"/>
    <mergeCell ref="AG8:AG9"/>
    <mergeCell ref="AH8:AJ8"/>
    <mergeCell ref="AK8:AK9"/>
  </mergeCells>
  <printOptions horizontalCentered="1"/>
  <pageMargins left="0" right="0" top="0" bottom="0" header="0" footer="0"/>
  <pageSetup paperSize="9" scale="15" fitToHeight="0" orientation="landscape" r:id="rId1"/>
  <headerFooter alignWithMargins="0"/>
  <rowBreaks count="3" manualBreakCount="3">
    <brk id="33" max="37" man="1"/>
    <brk id="56" max="25" man="1"/>
    <brk id="7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аматори</vt:lpstr>
      <vt:lpstr>відкр  (80-90)</vt:lpstr>
      <vt:lpstr>відкр(100-110) </vt:lpstr>
      <vt:lpstr>Діти  80-90 см </vt:lpstr>
      <vt:lpstr>Діти110-120 см </vt:lpstr>
      <vt:lpstr>юнаки </vt:lpstr>
      <vt:lpstr>коні 5 років </vt:lpstr>
      <vt:lpstr>коні 6 років</vt:lpstr>
      <vt:lpstr>коні 7 років   1 гр</vt:lpstr>
      <vt:lpstr>коні 7 років  2 гр</vt:lpstr>
      <vt:lpstr>аматори!Область_печати</vt:lpstr>
      <vt:lpstr>'відкр(100-110) '!Область_печати</vt:lpstr>
      <vt:lpstr>'Діти110-120 см '!Область_печати</vt:lpstr>
      <vt:lpstr>'коні 5 років '!Область_печати</vt:lpstr>
      <vt:lpstr>'коні 6 років'!Область_печати</vt:lpstr>
      <vt:lpstr>'коні 7 років   1 гр'!Область_печати</vt:lpstr>
      <vt:lpstr>'коні 7 років  2 гр'!Область_печати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2014-09-22T05:50:54Z</cp:lastPrinted>
  <dcterms:created xsi:type="dcterms:W3CDTF">1996-10-14T23:33:28Z</dcterms:created>
  <dcterms:modified xsi:type="dcterms:W3CDTF">2014-10-21T13:40:25Z</dcterms:modified>
</cp:coreProperties>
</file>