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930" windowWidth="11820" windowHeight="5760" tabRatio="923" activeTab="8"/>
  </bookViews>
  <sheets>
    <sheet name="аматори" sheetId="1" r:id="rId1"/>
    <sheet name="відкр  (80-90)" sheetId="2" r:id="rId2"/>
    <sheet name="відкр(100-110) " sheetId="3" r:id="rId3"/>
    <sheet name="Діти  80-90 см " sheetId="4" r:id="rId4"/>
    <sheet name="Діти110-120 см " sheetId="5" r:id="rId5"/>
    <sheet name="юнаки " sheetId="6" r:id="rId6"/>
    <sheet name="коні 5 років " sheetId="7" r:id="rId7"/>
    <sheet name="коні 6 років" sheetId="8" r:id="rId8"/>
    <sheet name="коні 7 років   1 гр" sheetId="9" r:id="rId9"/>
    <sheet name="коні 7 років  2 гр" sheetId="10" r:id="rId10"/>
    <sheet name="список " sheetId="11" r:id="rId11"/>
    <sheet name="Лист1" sheetId="12" r:id="rId12"/>
  </sheets>
  <definedNames>
    <definedName name="_xlnm.Print_Area" localSheetId="0">'аматори'!$A$1:$AO$80</definedName>
    <definedName name="_xlnm.Print_Area" localSheetId="2">'відкр(100-110) '!$A$1:$AF$120</definedName>
    <definedName name="_xlnm.Print_Area" localSheetId="4">'Діти110-120 см '!$A$1:$AE$37</definedName>
    <definedName name="_xlnm.Print_Area" localSheetId="6">'коні 5 років '!$A$1:$AL$45</definedName>
    <definedName name="_xlnm.Print_Area" localSheetId="7">'коні 6 років'!$A$1:$AM$45</definedName>
    <definedName name="_xlnm.Print_Area" localSheetId="8">'коні 7 років   1 гр'!$A$1:$AL$97</definedName>
  </definedNames>
  <calcPr fullCalcOnLoad="1"/>
</workbook>
</file>

<file path=xl/sharedStrings.xml><?xml version="1.0" encoding="utf-8"?>
<sst xmlns="http://schemas.openxmlformats.org/spreadsheetml/2006/main" count="6944" uniqueCount="1441">
  <si>
    <t>Команда</t>
  </si>
  <si>
    <t>Прізвище, ім'я вершника</t>
  </si>
  <si>
    <t>Головний секретар:</t>
  </si>
  <si>
    <t>Кличка коня</t>
  </si>
  <si>
    <t>ІН</t>
  </si>
  <si>
    <t xml:space="preserve">КСК "Parade Allure" м.Жашків, вул.Артема, 6 </t>
  </si>
  <si>
    <t>м.Київ</t>
  </si>
  <si>
    <t>Розряд</t>
  </si>
  <si>
    <t>Тренер</t>
  </si>
  <si>
    <t>Рік народж.</t>
  </si>
  <si>
    <t>КМС</t>
  </si>
  <si>
    <t>МС</t>
  </si>
  <si>
    <t>Бабенко Віктор</t>
  </si>
  <si>
    <t>А</t>
  </si>
  <si>
    <t>самостійно</t>
  </si>
  <si>
    <t>ІІ</t>
  </si>
  <si>
    <t>Відкриті Всеукраїнські змагання з кінного спорту по подоланню перешкод</t>
  </si>
  <si>
    <t xml:space="preserve">Ульянченко  Олексій </t>
  </si>
  <si>
    <t>Бучков Ельдар</t>
  </si>
  <si>
    <t>Техничні результати</t>
  </si>
  <si>
    <t>Результат</t>
  </si>
  <si>
    <t>Шт.оч</t>
  </si>
  <si>
    <t>Час</t>
  </si>
  <si>
    <t>Зайняте місце</t>
  </si>
  <si>
    <t>ІІІ</t>
  </si>
  <si>
    <t xml:space="preserve">Ланцелот - 07 </t>
  </si>
  <si>
    <t>Кінний клуб "ТаксіЕліт", Київськ.</t>
  </si>
  <si>
    <t>МСМК</t>
  </si>
  <si>
    <t>Черняк Костянтин</t>
  </si>
  <si>
    <t>І</t>
  </si>
  <si>
    <t>Київська обл.</t>
  </si>
  <si>
    <t>Тарасюк А.</t>
  </si>
  <si>
    <t>Красун Юрій</t>
  </si>
  <si>
    <t>Кліф Хангер-02</t>
  </si>
  <si>
    <t>Коваль Олександр</t>
  </si>
  <si>
    <t>Чорний Ігор</t>
  </si>
  <si>
    <t>"Динамо", м.Київ</t>
  </si>
  <si>
    <t>Чорна Яна</t>
  </si>
  <si>
    <t>Відкриті Всеукраїнські змагання з кінного спорту по подоланню перешкод серед аматорів</t>
  </si>
  <si>
    <t>Головний суддя :</t>
  </si>
  <si>
    <t>Дмітрієв Ігор</t>
  </si>
  <si>
    <t>КСК "Шостка"</t>
  </si>
  <si>
    <t>Гудбай  01</t>
  </si>
  <si>
    <t>мс</t>
  </si>
  <si>
    <t xml:space="preserve">Якімов Альберт </t>
  </si>
  <si>
    <t>Кирилюк Михайло</t>
  </si>
  <si>
    <t>Стенпковський Андрій</t>
  </si>
  <si>
    <t>Вощакін Володимир</t>
  </si>
  <si>
    <t>КСК "Ескадрон", м.Одеса</t>
  </si>
  <si>
    <t xml:space="preserve">Адоніна Дарья </t>
  </si>
  <si>
    <t>Токтаренко А.</t>
  </si>
  <si>
    <t>Вощакіна Віра</t>
  </si>
  <si>
    <t>Черних Сергій</t>
  </si>
  <si>
    <t>Хеміграфіс 06</t>
  </si>
  <si>
    <t>Тарасюк Анна</t>
  </si>
  <si>
    <t xml:space="preserve">Кирилюк Іван </t>
  </si>
  <si>
    <t>Крамаренко Максим</t>
  </si>
  <si>
    <t>Бризолін  03</t>
  </si>
  <si>
    <t>Копилов Володимир, Пономарьов Андрій</t>
  </si>
  <si>
    <t xml:space="preserve">Остріков Олег </t>
  </si>
  <si>
    <t>Бондарев Костянтин</t>
  </si>
  <si>
    <t>Рудий Констянтин</t>
  </si>
  <si>
    <t>Кличка коня, рік нар.стать, масть, порода, батько, мати, №паспорту, призвіще та ім"я власника</t>
  </si>
  <si>
    <t>Місто, спортивний клуб, спортивне товариство</t>
  </si>
  <si>
    <t>Чехія-09</t>
  </si>
  <si>
    <t>Чехія/2009/коб/т-гнід/UKR/Чарлі Браун/Холстіна/702820/Філатов А.</t>
  </si>
  <si>
    <t>Луганський  О.</t>
  </si>
  <si>
    <t>Гідроліз-PKZ/2001/жер/руд/УКР/Діплом/Гідра/702276/"Петриковський   к/з"</t>
  </si>
  <si>
    <t>Поліщук Артем</t>
  </si>
  <si>
    <t>Комівіажер  10</t>
  </si>
  <si>
    <t>Комівіажер/2010/жер/рудWESTF/Coperphild/Alizea//Жашківька  КСШ</t>
  </si>
  <si>
    <t xml:space="preserve">Жашківський   кінний   завод </t>
  </si>
  <si>
    <t>Робін Грегорі</t>
  </si>
  <si>
    <t>б/р</t>
  </si>
  <si>
    <t>Смолюх С.З.</t>
  </si>
  <si>
    <t xml:space="preserve">м.Одеса  </t>
  </si>
  <si>
    <t>Рудий   І</t>
  </si>
  <si>
    <t>Марш Круіз 03</t>
  </si>
  <si>
    <t>"Петриківський  к/з"</t>
  </si>
  <si>
    <t>Пархоменко А.</t>
  </si>
  <si>
    <t xml:space="preserve">Ратуй 04 </t>
  </si>
  <si>
    <t xml:space="preserve">Завертана Ірина </t>
  </si>
  <si>
    <t>Керала 10</t>
  </si>
  <si>
    <t>Керала  /2010/Коб/гнід/WESTF/Coperphild/Wiena//Жашківська КСШ</t>
  </si>
  <si>
    <t>Шевчук Максим</t>
  </si>
  <si>
    <t>Кудесніца /2010/коб/гнід /WESTF/Cornet Obolensky/Quitana//Жашківська КСШ</t>
  </si>
  <si>
    <t>Кирилюк Іван</t>
  </si>
  <si>
    <t>Лурніст  10</t>
  </si>
  <si>
    <t>Лурніст  /2010/   жер/  гнід/ Lador 3/ Campari/  / Жашківська КСШ</t>
  </si>
  <si>
    <t>Лілу 10</t>
  </si>
  <si>
    <t>Лілу/2010/коб/гнід/WESTF/Lancer3/Colini Tachor//Жашківська КСШ</t>
  </si>
  <si>
    <t xml:space="preserve">Лукреція  10  </t>
  </si>
  <si>
    <t>Лукреція  2010  коб  гнід   WESTF Lancer 3 Calgari  Жашківська КСШ</t>
  </si>
  <si>
    <t>Лурістан / 2010/жер/сір/WESTF/Lancer3/Wimette//Жашківська  КСШ</t>
  </si>
  <si>
    <t>Ріо  Гранде/2010/коб/ гнід/ WESTF/Clinton/Ran Awey/ Жашківська КСШ</t>
  </si>
  <si>
    <t>Фрі Флайт / 2009/   коб/  гнід/ WEST /Captain Fire / Colini Tachor  / /Жашківська  КСШ</t>
  </si>
  <si>
    <t>Зеленкова Ярослава</t>
  </si>
  <si>
    <t>Вітні/2005/коб/карак/Вертгер/Алізє/702282/Стешенко Ігор Борисович</t>
  </si>
  <si>
    <t>К-ня"Релакс-Парк Верхоли", м.Полтава</t>
  </si>
  <si>
    <t xml:space="preserve">Кулага Даря  </t>
  </si>
  <si>
    <t>Армагедон PKZ 06</t>
  </si>
  <si>
    <t xml:space="preserve">Мартинова   Ксенія  </t>
  </si>
  <si>
    <t xml:space="preserve">Модилевська Ольга </t>
  </si>
  <si>
    <t>Мадонна/2010/коб/руд/?/Дон Карлєон/Марісабель/702059/Шевченко О.</t>
  </si>
  <si>
    <t>м.Ладижин Вінницька обл.</t>
  </si>
  <si>
    <t>Пріступов В.</t>
  </si>
  <si>
    <t>Тіра 09</t>
  </si>
  <si>
    <t xml:space="preserve">Кудесніца 10 </t>
  </si>
  <si>
    <t>Мадонна 10</t>
  </si>
  <si>
    <t>Вітні 05</t>
  </si>
  <si>
    <t xml:space="preserve">Лурістан 10 </t>
  </si>
  <si>
    <t>Ріо  Гранде10</t>
  </si>
  <si>
    <t>Леді  Лайк PKZ  09</t>
  </si>
  <si>
    <t>Кептен Фаєр /2001/жер/гнід/голшт/Контендро/Магіс Леді 2/701641/Жашквський к/з</t>
  </si>
  <si>
    <t>Кон Аморе Z PKZ 07</t>
  </si>
  <si>
    <t>Кон Аморе Z PKZ/2007/коб/гнід/Контакт/Претті Вумен/762450/Стешенко Ігор Борисович</t>
  </si>
  <si>
    <t>Ідіфікс-PKZ/2009/ мер/гнід/ / Купер/Гідра /</t>
  </si>
  <si>
    <t>"Петриківський  к/з", Черкаська ШВСМ , "Д"</t>
  </si>
  <si>
    <t>Джадор-PKZ /2009/жер/мер//Кальваро/Валіна /</t>
  </si>
  <si>
    <t>Джуліана-PKZ  /2009/коб/гнід/BWP/Купер/</t>
  </si>
  <si>
    <t>Каптор/2009/  мер/сір/  вестф/Корнет Оболенский/Тіна/  //</t>
  </si>
  <si>
    <t xml:space="preserve">Дантес-PKZ- 2009/мер/гнід/ /Діарлдо/ / </t>
  </si>
  <si>
    <t>Аккорд 07</t>
  </si>
  <si>
    <t>КСК Торнадо , м.Бучач</t>
  </si>
  <si>
    <t>Вощакін В.</t>
  </si>
  <si>
    <t>Дантес PKZ 09</t>
  </si>
  <si>
    <t>Джадор PKZ 09</t>
  </si>
  <si>
    <t>Ідіфікс PKZ 09</t>
  </si>
  <si>
    <t>Кептен Фаєр 01</t>
  </si>
  <si>
    <t>Істана 08</t>
  </si>
  <si>
    <t>Улісс 08</t>
  </si>
  <si>
    <t>Центініо 02</t>
  </si>
  <si>
    <t>Центініо/2002/ жер/сір/OLD/Cento/Conde Z/757104/Ченяк Констянтин</t>
  </si>
  <si>
    <t>Черняк К.</t>
  </si>
  <si>
    <t>Ашелька 02</t>
  </si>
  <si>
    <t>КСК Ушакова м.Харків</t>
  </si>
  <si>
    <t>Дмітрієв І.</t>
  </si>
  <si>
    <t>Жданюк Олена</t>
  </si>
  <si>
    <t>Кантадор 09</t>
  </si>
  <si>
    <t>Кантадор/2009/жер/гнід/WEST/Карамзін/Клер/702747/Жданюк</t>
  </si>
  <si>
    <t>м.Люботін КСК Люботін</t>
  </si>
  <si>
    <t>Матюк І.</t>
  </si>
  <si>
    <t>Арбат /2004/мер/т-гнід/УКР/Бісквіт/Аорта/ 701794/Михович  К</t>
  </si>
  <si>
    <t xml:space="preserve">Костенко  Євгеній  </t>
  </si>
  <si>
    <t>Ватерлоо/2006/мер/  т-гнід/ трак/Ротор/Вікторія/702474/" Продані  коні"</t>
  </si>
  <si>
    <t>"Продані коні"</t>
  </si>
  <si>
    <t>Сенько Максим</t>
  </si>
  <si>
    <t>Врангель/2006/мер/  гнід/ трак/Ротор/Валеріана/-/" Продані  коні"</t>
  </si>
  <si>
    <t>Грэй-06</t>
  </si>
  <si>
    <t>Грэй/2006/мер/ сір  /ольд/Конвертер /702843//Продані Коні</t>
  </si>
  <si>
    <t>Харлей/2007/мер/руда/?/Ротор/Хітрая //"Продані  коні"</t>
  </si>
  <si>
    <t xml:space="preserve">Лінкольн/ 2007/ мер /гнід/ WESTF/ Lancer 3/ Caterina / Жашківська  КСШ </t>
  </si>
  <si>
    <t>Понтій Пілат  2003 мер  гнід REIN  Pilot Lets Dans 701636 Жашківська КСШ</t>
  </si>
  <si>
    <t>Ін Топ/2004/коб/руда/бельг/Акорадо/Асхлі/702005/Ковтун С</t>
  </si>
  <si>
    <t>Імперіал Хорс Клаб</t>
  </si>
  <si>
    <t xml:space="preserve">самостійно  </t>
  </si>
  <si>
    <t>Щербаков Олександр</t>
  </si>
  <si>
    <t>Крезі  Квін/2007/ коб/гнід/вестф/Караваджіо/Доріна/702855/Чередніченко  О</t>
  </si>
  <si>
    <t xml:space="preserve">м.Луганськ  </t>
  </si>
  <si>
    <t>Гайдук Катерина</t>
  </si>
  <si>
    <t>Хєопс 00</t>
  </si>
  <si>
    <t xml:space="preserve">Хєопс /2000/ жер/ руд/?/Pion/Hohma/ Кон-ня Левіцкого </t>
  </si>
  <si>
    <t>К-ня Левицького</t>
  </si>
  <si>
    <t>Левицький А.</t>
  </si>
  <si>
    <t xml:space="preserve">Настенко Наталія  </t>
  </si>
  <si>
    <t xml:space="preserve">Фантастік  Лайт /2002/мер/сір/WESTF/Fuego   de  Prele/Wimette/ / </t>
  </si>
  <si>
    <t>КСК "Княжичі", Київська обл.</t>
  </si>
  <si>
    <t>Дольче Віта 08</t>
  </si>
  <si>
    <t>Дольче Віта/2008/коб/гнід/вестф/Корнет Оболенський/Овація/70973/Пісаренко Анатолій</t>
  </si>
  <si>
    <t>КСК Пісаренко</t>
  </si>
  <si>
    <t>Кесседі 07</t>
  </si>
  <si>
    <t>КСК "Болівар", Київська обл.</t>
  </si>
  <si>
    <t>Крезі  Квін 07</t>
  </si>
  <si>
    <t>Ін Топ 04</t>
  </si>
  <si>
    <t>Понтій Пілат 03</t>
  </si>
  <si>
    <t>Фантастік Лайт 02</t>
  </si>
  <si>
    <t>Грэй 06</t>
  </si>
  <si>
    <t xml:space="preserve">Харлей 07 </t>
  </si>
  <si>
    <t>Ватерлоо 06</t>
  </si>
  <si>
    <t>Арбат 04</t>
  </si>
  <si>
    <t xml:space="preserve">Врангель-06 </t>
  </si>
  <si>
    <t>"Продан і коні"</t>
  </si>
  <si>
    <t>"Продан і  коні"</t>
  </si>
  <si>
    <t xml:space="preserve">Золін Констянтин </t>
  </si>
  <si>
    <t xml:space="preserve">Гафілін   Артур  </t>
  </si>
  <si>
    <t xml:space="preserve">Черних Сергій </t>
  </si>
  <si>
    <t>Луганський   Микола</t>
  </si>
  <si>
    <t xml:space="preserve">Гаспаро  09  </t>
  </si>
  <si>
    <t>Гаспаро  /2009/  жер / т-гнід/  WEST/ Godolphin /Adige  /Жашківська  КСШ</t>
  </si>
  <si>
    <t>Логотіп 09</t>
  </si>
  <si>
    <t>Логотіп / 2008/жер/гнід /WESTF/Lancer 3/Cinderella/ Жашківська  КСШ</t>
  </si>
  <si>
    <t>Демократія PKZ/2009/коб/сір/WESTF/ Diaro/Garthella/703051/Солодовська  О</t>
  </si>
  <si>
    <t>Олімпіка 09</t>
  </si>
  <si>
    <t>Олімпіка /2009/коб/  гнід /  WESTF/Чехов/Овація/701085/ Пісаренко А.</t>
  </si>
  <si>
    <t>Скімбатор Сергій</t>
  </si>
  <si>
    <t>Константа 09</t>
  </si>
  <si>
    <t>Константа /2009/коб/гнід/WESTF/Captain Fire/Curioza //Остріков Олег</t>
  </si>
  <si>
    <t>Flying Horse Club</t>
  </si>
  <si>
    <t>Погановський В.</t>
  </si>
  <si>
    <t>Кампарі 09</t>
  </si>
  <si>
    <t>Кампарі/2009/ жер/сір/BELG/Ca Star/Color Tach/702436/?</t>
  </si>
  <si>
    <t>Бабенко В.</t>
  </si>
  <si>
    <t>Клод 09</t>
  </si>
  <si>
    <t>Клод /2009/мер/сір//Contenaro /Centana///</t>
  </si>
  <si>
    <t xml:space="preserve">Вощакін Володимир </t>
  </si>
  <si>
    <t>Вощакіна В.</t>
  </si>
  <si>
    <t>Демократія PKZ 09</t>
  </si>
  <si>
    <t>Чехія 09</t>
  </si>
  <si>
    <t>Луіза PKZ/ 2007/ коб/  гнід / WESTF/ Lancer 3/ Cuma /  702456 /Крамаренко   Максим</t>
  </si>
  <si>
    <t xml:space="preserve">Серко / 2005/ UKR / мер/гнід/ UKR/Efect/Stuardwso/Крамареко  Максим </t>
  </si>
  <si>
    <t>Лаклін 07</t>
  </si>
  <si>
    <t>Лаклін /2007/коб/сір/WESTF/Lancer 3/Bulencia -B/70253/Дементьев Олег</t>
  </si>
  <si>
    <t>Стенпковський А.</t>
  </si>
  <si>
    <t>Фідель Кастро /2007/жер/ т-гнід/ HOLST/Contact Me/Ronja XIV/702503</t>
  </si>
  <si>
    <t>Серко 05</t>
  </si>
  <si>
    <t>Фідель Кастро 07</t>
  </si>
  <si>
    <t>Луіза PKZ 07</t>
  </si>
  <si>
    <t>Лала /2004/ коб/гнід/вестф/Lancer 3/Petit Fleur/702931/Добромир ТОВ</t>
  </si>
  <si>
    <t>Корнетта/2005/коб/гнід/ган/ Cornet Obolensky/Grenadille/702991/Чередніченко О.</t>
  </si>
  <si>
    <t>Кальвара 05</t>
  </si>
  <si>
    <t>Голіаф /2008 / жер / гнід / WESTF/ Godolpin/ Cinderella //Жашківська КСШ</t>
  </si>
  <si>
    <t>Кейп Таун 05</t>
  </si>
  <si>
    <t>Кейп Таун /2005/ мер / гнід/   OLD /Quidam  de Revel / Princessa /702003/ Жашківська  КСШ</t>
  </si>
  <si>
    <t>Людвіг  08</t>
  </si>
  <si>
    <t>Людвіг / 2008/жер/гнід /WESTF/Lancer 3/Cuma/Жашківська  КСШ</t>
  </si>
  <si>
    <t>Проксімус Центавр/  2008/ жер / гнід /  WEST /Godolphin/ Carlotta/ 702802  / Жашківська  КСШ</t>
  </si>
  <si>
    <t>Жолобенко Ігор</t>
  </si>
  <si>
    <t>Боттічеллі 08</t>
  </si>
  <si>
    <t>Боттічеллі/2006/мер/гнід/USB/Чехов/Бистриція/702487/Губанкова Анна Юрьєвна</t>
  </si>
  <si>
    <t>Погановський Віктор</t>
  </si>
  <si>
    <t>Граф Ефе 08</t>
  </si>
  <si>
    <t>Граф Ефе /2008/мер/гнід/UKR/Fud/Gama//Керницький Богдан</t>
  </si>
  <si>
    <t>КСК Патріот, м.Рівне</t>
  </si>
  <si>
    <t>Бучнева І.</t>
  </si>
  <si>
    <t>Водопад  08</t>
  </si>
  <si>
    <t>Камелот 04</t>
  </si>
  <si>
    <t xml:space="preserve">Версачі 08 </t>
  </si>
  <si>
    <t xml:space="preserve">Версачі/2008/мер/сір/вестф/Чехов/Варіація/702787/Писаренко А. </t>
  </si>
  <si>
    <t>Гран Прі/2008/мер/сір/вестф/Годольфін/Пріма/702789/Пісаренко А.</t>
  </si>
  <si>
    <t xml:space="preserve">Ісаак-PKZ/2008/мер/гнід//Таулон/Бьюрі   /  </t>
  </si>
  <si>
    <t>Пархоменко Анна</t>
  </si>
  <si>
    <t>Гольф 08</t>
  </si>
  <si>
    <t>Гольф/ 2008/ мер / гнід /  WESTF /Godolphin /Witney  D / 702672 /Порвіна  Ірина</t>
  </si>
  <si>
    <t>Биков Віктор</t>
  </si>
  <si>
    <t>Бальбуа 07</t>
  </si>
  <si>
    <t xml:space="preserve">КСК "Колос", м. Луганськ </t>
  </si>
  <si>
    <t>Лассо 08</t>
  </si>
  <si>
    <t>Лассо /2008 /мер/гнід/WESTF/Lancer 3/ Copilka/702867/Остріков Олег</t>
  </si>
  <si>
    <t>Капучіно 08</t>
  </si>
  <si>
    <t>Токтаренко Анатолій</t>
  </si>
  <si>
    <t>Шанель 08</t>
  </si>
  <si>
    <t>КСК Болівар</t>
  </si>
  <si>
    <t>Олівендер/ 2008/ жер/т-гнід/TRAK/Gky Dancer /Oststar//Панькуш Іван</t>
  </si>
  <si>
    <t>Осандра/ 2008/коб/ карак/ UKR/ Andreas/Ocuka//</t>
  </si>
  <si>
    <t>Парабола 08</t>
  </si>
  <si>
    <t>Парабола/2008/коб/руд/укр/Беззаботний/Платформа/701965/Нестерчук Ю.</t>
  </si>
  <si>
    <t>Клуб "Вільшанський двір", м.Біла Церква</t>
  </si>
  <si>
    <t>Олівендер 08</t>
  </si>
  <si>
    <t>Ікарус PKZ 08</t>
  </si>
  <si>
    <t>Корнетта 05</t>
  </si>
  <si>
    <t>Ілан PKZ 08</t>
  </si>
  <si>
    <t>Балу 08</t>
  </si>
  <si>
    <t xml:space="preserve">Проксімус Центавр  08    </t>
  </si>
  <si>
    <t>Ісаак PKZ 08</t>
  </si>
  <si>
    <t>Осандра 08</t>
  </si>
  <si>
    <t>Гран Прі 08</t>
  </si>
  <si>
    <t>Лала  04</t>
  </si>
  <si>
    <t>Баранчикова Ірина</t>
  </si>
  <si>
    <t>Батіскаф/2003/жер/руд/TRAK/Tales/Bastilia/701894/Болдавський Юрій</t>
  </si>
  <si>
    <t>Луі Вітон 05</t>
  </si>
  <si>
    <t>Луі Вітон/2005/мер/сірий/WESTF/Lancer 3/Bulencia-B/701897/Матюк  Ігор</t>
  </si>
  <si>
    <t>Кінг Прайм/2004/мер/гнід/вестф/Корнет Оболенський/Пауліне/702475/Філіпова О.І.</t>
  </si>
  <si>
    <t>КСК "Прайм"</t>
  </si>
  <si>
    <t>Луспікаєва  Наталія</t>
  </si>
  <si>
    <t>Аура  /2005/коб/гнід/вестф /Атака /Рок Леді /702198/АФ "Зоря"</t>
  </si>
  <si>
    <t>АФ "Зоря" м. Луганськ</t>
  </si>
  <si>
    <t>Купідон /2004 /жер/  сір/WEST/ Cornet   Obolensky Cyra/ 701773/  Жашківська  КСШ</t>
  </si>
  <si>
    <t>Гауді PKZ 06</t>
  </si>
  <si>
    <t>Гауді PKZ /2006/ жер/гнід/BWP/Casall/Corrada/702211/Гульцова Діана/</t>
  </si>
  <si>
    <t>Розсоха Володимир</t>
  </si>
  <si>
    <t>Квінто 06</t>
  </si>
  <si>
    <t>Квінто/2006/жер/гнід/вестф/Квідам де Ревель/Бонхойр/702144/ЖКЗ</t>
  </si>
  <si>
    <t>Кодекс 07</t>
  </si>
  <si>
    <t>Кодекс/2007/жер/укр/Караваджіо/Кабріолєтта/702732/Губанкова Анна Юрьєвна</t>
  </si>
  <si>
    <t>Касабланка/2007/коб/гнід/вестф/Consolidator/Diva/702656/Чередніченко О.</t>
  </si>
  <si>
    <t>Костик Дмитро</t>
  </si>
  <si>
    <t>Зам Ві 04</t>
  </si>
  <si>
    <t>Зам Ві /2004/мер/гнід/KWPN/ Sam R /Franka/702263/Костик А</t>
  </si>
  <si>
    <t>КСК "Патріот", м.Рівне</t>
  </si>
  <si>
    <t>Косик І.</t>
  </si>
  <si>
    <t>Слободенюк Едуард</t>
  </si>
  <si>
    <t>Леді М  /2006/коб/гнід/вестф/Lancer3/Venerique///</t>
  </si>
  <si>
    <t>К-ня Левицького, Черкаська ШВСМ , "Д"</t>
  </si>
  <si>
    <t>Левицький , Пономарьов А.</t>
  </si>
  <si>
    <t>Сан Клер 07</t>
  </si>
  <si>
    <t>Сан Клер /2007/   мер /сір/ WESTF /Contakt  Me/ Silverstar  /Пісаренко А.</t>
  </si>
  <si>
    <t>Горізонт/2007/мер/гнід/BWP/Clinton/Eforia//</t>
  </si>
  <si>
    <t>Грімальді-PKZ/2006/мер/гнід/BWP/Clinton/ Бюрі</t>
  </si>
  <si>
    <t xml:space="preserve">Лейпциг -PKZ/2007/ мер/ т-гнід/вестф/ Ланцер 3 /Коста Ріка/ </t>
  </si>
  <si>
    <t xml:space="preserve">Прищепа  Антон </t>
  </si>
  <si>
    <t xml:space="preserve">Верена  -PKZ /2007/ коб/сіра/Голшт/Кассіні /  / </t>
  </si>
  <si>
    <t>Осман 04</t>
  </si>
  <si>
    <t xml:space="preserve">Біг Фаєр /2004/мер/гнід/WESTF/Christoph Columbus/La Luna/702103/Остріков Олег </t>
  </si>
  <si>
    <t>Остріков Олег</t>
  </si>
  <si>
    <t>Камоміле /2004/коб/сір/WESTF/Сornet Obolensky/Vnaida702888 /Остріков олег</t>
  </si>
  <si>
    <t>Шефлера 06</t>
  </si>
  <si>
    <t>Шефлера /2006/коб/гнід/WESTF/Lancer3/Cuplet//Остіков Олег</t>
  </si>
  <si>
    <t>Джеремі Вінсер 2008  гнід мер  WESTFCardinal Shuba Томай Діана</t>
  </si>
  <si>
    <t>Кортьє 07</t>
  </si>
  <si>
    <t>Кортьє 07/2007/жер/гнід/ольденб/Капо Касіоне/Ноблєс/702287/Бабенко В.</t>
  </si>
  <si>
    <t>Каріота/2006/коб/сір/вестф/Корнет Оболенський/Перпетуа/702199/Ковтун С.</t>
  </si>
  <si>
    <t>Хазбулат 02</t>
  </si>
  <si>
    <t>Хазбулат /2002/  мер/  гнід/  UKR/  Barly /Hlebnaya //Лисенко Катерина</t>
  </si>
  <si>
    <t>Клаудіа 07</t>
  </si>
  <si>
    <t>Клаудіа /2007 / коб /гнід /  WESTF /Cliff Hanger/ Wettstreiterin /702531 /Крамаренко  Максим</t>
  </si>
  <si>
    <t>Консул/2006/жер/гнід/вестф/Кептен Фаєр/Принесс Є/701964/Чемпион Хоум ЛТД/</t>
  </si>
  <si>
    <t>Кураж/2006/жер/гнід/укр/Арафат/Курага/701963/Нестерчук Ю.</t>
  </si>
  <si>
    <t>Аура 05</t>
  </si>
  <si>
    <t>Кінг Прайм 04</t>
  </si>
  <si>
    <t>Барон PKZ 02</t>
  </si>
  <si>
    <t>Константа PKZ 07</t>
  </si>
  <si>
    <t>Леді М 06</t>
  </si>
  <si>
    <t xml:space="preserve">Батіскаф 03 </t>
  </si>
  <si>
    <t>Врангель 06</t>
  </si>
  <si>
    <t>Камомілє 04</t>
  </si>
  <si>
    <t>Консул 06</t>
  </si>
  <si>
    <t>Каріота 06</t>
  </si>
  <si>
    <t xml:space="preserve">Купідон 04 </t>
  </si>
  <si>
    <t>Горізонт 07</t>
  </si>
  <si>
    <t>Верена PKZ 07</t>
  </si>
  <si>
    <t>Оскар-07</t>
  </si>
  <si>
    <t>Грімальді PKZ 06</t>
  </si>
  <si>
    <t>Лейпциг PKZ 07</t>
  </si>
  <si>
    <t>Біг Фаєр 04</t>
  </si>
  <si>
    <t>Кураж 06</t>
  </si>
  <si>
    <t xml:space="preserve">Луганський   Микола </t>
  </si>
  <si>
    <t xml:space="preserve">Белінська   Тетяна  </t>
  </si>
  <si>
    <t>Омск -05</t>
  </si>
  <si>
    <t>Ізабель 05</t>
  </si>
  <si>
    <t>м.Херсон</t>
  </si>
  <si>
    <t>Скабард А.В.</t>
  </si>
  <si>
    <t>Клименко О.В.</t>
  </si>
  <si>
    <t>Тренер                              (Прізвіще, ім'я)</t>
  </si>
  <si>
    <t>Ратуй/2004/мер/сір/орл/Романов/Текіла/701834/Порвіна І.</t>
  </si>
  <si>
    <t xml:space="preserve">Буткевіч Дарья </t>
  </si>
  <si>
    <t>Марш Круіз/2003/мер/сір/ірланд/Круізінг/Рейнстар/701801/PKZ</t>
  </si>
  <si>
    <t xml:space="preserve">Букреєва Валерія </t>
  </si>
  <si>
    <t xml:space="preserve">Ялова Дарья </t>
  </si>
  <si>
    <t>Тіра/2009/коб/руд/укр/Імперіал/Тіраде/702   /Сузов М.А.</t>
  </si>
  <si>
    <t xml:space="preserve">Кисельова Анна </t>
  </si>
  <si>
    <t xml:space="preserve">Панькуш Іван </t>
  </si>
  <si>
    <t xml:space="preserve">Орел Артур </t>
  </si>
  <si>
    <t>Ізабель/2005/коб/гнід/укр/Бахус/Іверія/702129/Орел Артур</t>
  </si>
  <si>
    <t>Джеремі Вінсер 08</t>
  </si>
  <si>
    <t>Джуліана PKZ 09</t>
  </si>
  <si>
    <t xml:space="preserve">Відкриті Всеукраїнські змагання з кінного спорту по подоланню перешкод </t>
  </si>
  <si>
    <t>Істана/2008/коб/гнід/BWP/Каролюс ІІ/Ноблес Дарко/?/Синявська Н./</t>
  </si>
  <si>
    <t>Ашелька/2002/коб/руд/UWP/Shablon/Aprelevka/701362/Крамаренко   Максим</t>
  </si>
  <si>
    <t>Омск /2005/мер/руд/УКР/Ісход/Амегера/702718/Кудряшова Ю</t>
  </si>
  <si>
    <t>Дон Карлеоне 03</t>
  </si>
  <si>
    <t xml:space="preserve">Синявська Наталія </t>
  </si>
  <si>
    <t>Дерек Макопін</t>
  </si>
  <si>
    <t xml:space="preserve">Крамаренко Максим </t>
  </si>
  <si>
    <t xml:space="preserve">Губанкова Анна </t>
  </si>
  <si>
    <t>Кесседі/2007/мер/сір/ганов/Кассіні ІІ/Шалін/?/Адоніна Д.</t>
  </si>
  <si>
    <t>Армагедон PKZ/2006/мер/гнід/укр/Гріфель/Асторія/702304/PKZ</t>
  </si>
  <si>
    <t xml:space="preserve">Мехович Катерина  </t>
  </si>
  <si>
    <t>Дон Карлеоне/2003/жер/гнід/вестф/Корнет Оболенський/</t>
  </si>
  <si>
    <t>Шантеклер 07</t>
  </si>
  <si>
    <t>Стакатус  03</t>
  </si>
  <si>
    <t>Бравий   Вальс  03</t>
  </si>
  <si>
    <t xml:space="preserve">Єршова   Анастасія </t>
  </si>
  <si>
    <t xml:space="preserve">Цай Єлизавета  </t>
  </si>
  <si>
    <t>Чередниченко О.</t>
  </si>
  <si>
    <t xml:space="preserve">КСК Добромир м.Луганськ  </t>
  </si>
  <si>
    <t>Балу  / 2008/ мер/ гнід/ ган/ Балу де Роуе/Скарлетт/702633/ Бондарев К</t>
  </si>
  <si>
    <t xml:space="preserve">Токтаренко Анатолій </t>
  </si>
  <si>
    <t xml:space="preserve">Чередніченко Віра      </t>
  </si>
  <si>
    <t>Бризолін/2003/мер/руд/укр/Задор/Бама/701660/Большиченко І.</t>
  </si>
  <si>
    <t xml:space="preserve">Адоніна Дарья             </t>
  </si>
  <si>
    <t>Кальвара 04</t>
  </si>
  <si>
    <t>Кальвара/2004/коб/карак/ольденб/Кальваро/Каралінд Z/Адоніна Д.</t>
  </si>
  <si>
    <t>Водопад/2008/жер/гнід/укр/Пропан/Вагна/702868/Левицький А./</t>
  </si>
  <si>
    <t>Кліф Хангер  /2002/  мер/гнід ./ Бельг/ Клінтон / Ран Авей/ 701632/ Бондарев   К</t>
  </si>
  <si>
    <t>Шанель/2008/коб/сір/гановер/Кассіні ІІ/Сток Гольм//Костенко А.М.</t>
  </si>
  <si>
    <t>Камелот/2004/мер/сір/ вестф/ Корнет Оболенский/ 701917/ Бондарев К</t>
  </si>
  <si>
    <t>Тренер                                                                              (Прізвіще, ім'я)</t>
  </si>
  <si>
    <t xml:space="preserve">Константа-PKZ /2007/коб/гнід/ / Сонтакт/ Налобет/ </t>
  </si>
  <si>
    <t>Камоміле/2004/коб/сір/WESTF/Сornet Obolensky/Vnaida/702888/Остріков О.</t>
  </si>
  <si>
    <t>Бальбуа/2007/жер/</t>
  </si>
  <si>
    <t>Грэй/2006/мер/ сір/ольд/Конвертер/702843//Продані Коні</t>
  </si>
  <si>
    <t>Оскар /2007/ мер/ гнід/ HANN / Kardinal /  Omega / 701889/ Кон-ня  Левіцького</t>
  </si>
  <si>
    <t>Шантеклер/2007/коб/гнід//Караваджио/Шарман Бат/</t>
  </si>
  <si>
    <t>Проскурня Володимир</t>
  </si>
  <si>
    <t>Бондарева Маргаріта</t>
  </si>
  <si>
    <t>Коротченко Т.</t>
  </si>
  <si>
    <t xml:space="preserve">Назарова   Єлизавета  </t>
  </si>
  <si>
    <t>Зайцев  Василь</t>
  </si>
  <si>
    <t>Прайд 09</t>
  </si>
  <si>
    <t>Прайд/2009/жер/сір/вестф/Корнет Оболенський/Плей Гьол/702495/Піліпейко В.</t>
  </si>
  <si>
    <t xml:space="preserve">Поліщук Артем    </t>
  </si>
  <si>
    <t>Лінкольн  08</t>
  </si>
  <si>
    <t>Касабланка  07</t>
  </si>
  <si>
    <t>Дементьєв Ростіслав</t>
  </si>
  <si>
    <t xml:space="preserve">Фрі Флайт  09   </t>
  </si>
  <si>
    <t>Вощакін Дмитро</t>
  </si>
  <si>
    <t xml:space="preserve">Оскар 09 </t>
  </si>
  <si>
    <t>Оскар /2009/жер/гнід/вестф/Орландо/Бріт/702493/Піліпейко В.</t>
  </si>
  <si>
    <t>Ватерлоо-06</t>
  </si>
  <si>
    <t>Пилипенко Михайло</t>
  </si>
  <si>
    <t>Центуріон 08</t>
  </si>
  <si>
    <t>Центуріон /2008/ жер/гнід/WESTF/Captain Fire/Colini Tachor/?/?</t>
  </si>
  <si>
    <t xml:space="preserve">Голіаф  08 </t>
  </si>
  <si>
    <t>Ісіда 08</t>
  </si>
  <si>
    <t>Ісіда/2008/коб/карак/ольденб/Каспар/Аборрада/702491/Піліпейко В.</t>
  </si>
  <si>
    <t>Осман/2004/мер/руд/укр/Атлантус///Буткевич Г.В.</t>
  </si>
  <si>
    <t>Горізонт -07</t>
  </si>
  <si>
    <t>Кінг Прайм-04</t>
  </si>
  <si>
    <t>Ліон 07</t>
  </si>
  <si>
    <t>Ліон/2007/жер/гнід/голшт/Лорд Z/Елен/702218/Піліпейко В.</t>
  </si>
  <si>
    <t>Вощакін Д, Голіков Ю.</t>
  </si>
  <si>
    <t>Іванов Олександр</t>
  </si>
  <si>
    <t>Хеміграфіс/2006/жер/гнід/вестф/Корнет Оболенський/Каліні Тахор/702171/Піліпейко В.</t>
  </si>
  <si>
    <t>Армані 06</t>
  </si>
  <si>
    <t xml:space="preserve">Армані/2006/UWB/Arafat/Aquarel'//Пилипенко   Каріна </t>
  </si>
  <si>
    <t>Барон  PKZ 02</t>
  </si>
  <si>
    <t>Оскар 07</t>
  </si>
  <si>
    <t>Аура  05</t>
  </si>
  <si>
    <t>Легіон 08</t>
  </si>
  <si>
    <t>м.Кривий Ріг</t>
  </si>
  <si>
    <t xml:space="preserve">Невольниченко </t>
  </si>
  <si>
    <t>Міккі 99</t>
  </si>
  <si>
    <t>Міккі/1999/гнід/мер//Остенс/Надін/702711/Шейніч Т.</t>
  </si>
  <si>
    <t>Гудбай/2001/жер/гнід/укр/Бахус/Губернія//Назарова Л.</t>
  </si>
  <si>
    <t>Рудий   І.</t>
  </si>
  <si>
    <t xml:space="preserve">Путілін Олександр       </t>
  </si>
  <si>
    <t>Улісс/2008/мер/руд/фр сель/Кабдула/Прінцесса де Тріє/Якімов</t>
  </si>
  <si>
    <t>Бравий Вальс/2003/мер/гнід/укр/Варпад/Бархатная/701340/ЦайА.</t>
  </si>
  <si>
    <t>Стакатус/2003/мер/руд/гановер/Стакато/Патрісія/702622/Єршов С.</t>
  </si>
  <si>
    <t>Легіон/2008/жер/гнід/не визнач/Годольфін/Ліна//Путілін О./</t>
  </si>
  <si>
    <t xml:space="preserve">Черняк Костянтин   </t>
  </si>
  <si>
    <t xml:space="preserve">Місце проведення змагань:  КСК "Parade Allure" м.Жашків, вул.Артема, 6 </t>
  </si>
  <si>
    <t xml:space="preserve">1 етап </t>
  </si>
  <si>
    <t>Фантастік   Лайт-02</t>
  </si>
  <si>
    <t xml:space="preserve">Фантастік  Лайт /2002/мер/сір/WESTF/Fuego   de  Prele/Wimette/701634 /Бондарев Констянтин </t>
  </si>
  <si>
    <t>Крезі  Квін-07</t>
  </si>
  <si>
    <t>Лала -04</t>
  </si>
  <si>
    <r>
      <t xml:space="preserve">Прокопюк Ігор  </t>
    </r>
  </si>
  <si>
    <t xml:space="preserve">Філонова  Катерина  </t>
  </si>
  <si>
    <t>Косик Денис</t>
  </si>
  <si>
    <t>Каптор-09</t>
  </si>
  <si>
    <t xml:space="preserve">Бондарев Костянтин    </t>
  </si>
  <si>
    <t xml:space="preserve">Якімов Альберт             </t>
  </si>
  <si>
    <t>Коні 6років</t>
  </si>
  <si>
    <t xml:space="preserve">Чередніченко Віра  </t>
  </si>
  <si>
    <t xml:space="preserve">Золомайкін Максим  </t>
  </si>
  <si>
    <t xml:space="preserve">Костенко  Євгеній   </t>
  </si>
  <si>
    <t>11/04</t>
  </si>
  <si>
    <t>12/04</t>
  </si>
  <si>
    <t>13,04</t>
  </si>
  <si>
    <t xml:space="preserve">всього  за   1 етап </t>
  </si>
  <si>
    <t>Аматори 110</t>
  </si>
  <si>
    <t>13/04</t>
  </si>
  <si>
    <t xml:space="preserve"> Коні 5років   </t>
  </si>
  <si>
    <t xml:space="preserve"> Коні 7 років </t>
  </si>
  <si>
    <t>Константа-PKZ /2007/коб/гнід/ / Сонтакт/ Налобет/ 702822</t>
  </si>
  <si>
    <t>Горізонт/2007/мер/гнід/BWP/Clinton/Eforia/702449/</t>
  </si>
  <si>
    <t>Грімальді-PKZ/2006/мер/гнід/BWP/Clinton/ Бюрі/702215</t>
  </si>
  <si>
    <t>Барон-PKZ-02  /жер/гнід/Балобе/UKR40080</t>
  </si>
  <si>
    <t xml:space="preserve">Верена  -PKZ /2007/ коб/сіра/Голшт/Кассіні /702453  / </t>
  </si>
  <si>
    <t>Ікарус-PKZ  /2008/мар/гнід/BWP/Clinton/Talar/702821</t>
  </si>
  <si>
    <t>Лейпциг -PKZ/2007/ мер/ т-гнід/вестф/ Ланцер 3 /Коста Ріка/ 702443/</t>
  </si>
  <si>
    <t>Ілан -PKZ/2008/мер/гнід/  / Боріс/Дженет/702830</t>
  </si>
  <si>
    <t xml:space="preserve">Каваліна  07   </t>
  </si>
  <si>
    <t>Прибой  98</t>
  </si>
  <si>
    <t xml:space="preserve">Прибой   /1998/ мер/ гнід  /UKR/ Rotor  /Pilargonia / UKR 4004 /Жашківська КСШ </t>
  </si>
  <si>
    <t>Діп  Перпл 03</t>
  </si>
  <si>
    <t xml:space="preserve">Хазбулат 02  </t>
  </si>
  <si>
    <t>Грей Клауд 10</t>
  </si>
  <si>
    <t>Грей Клауд /2010/ коб/ сір/WESTFLancer 3/ordyline / 702800</t>
  </si>
  <si>
    <t xml:space="preserve">КСК ІІС </t>
  </si>
  <si>
    <t>Шиян Ігор</t>
  </si>
  <si>
    <t>Мачо 07</t>
  </si>
  <si>
    <t>Мачо /2006/  мер /гнід/ UKR/ Arafat/ Maskbeta/ 702827/ Шиян Микола</t>
  </si>
  <si>
    <t>м.Миколаїв</t>
  </si>
  <si>
    <t>Дячук Марина</t>
  </si>
  <si>
    <t>Скай 10</t>
  </si>
  <si>
    <t>Скай /2009/  жер/ сір/  Comandor/ Stella/ 702826/</t>
  </si>
  <si>
    <t>Шиян І.</t>
  </si>
  <si>
    <t>Гілберт 07</t>
  </si>
  <si>
    <t>Гілберт/2007/гнід/жер/WESTF/ Godolphin/Caprisia/ТОВ Стерх</t>
  </si>
  <si>
    <t>Відмідь Роман</t>
  </si>
  <si>
    <t>Амарант 05</t>
  </si>
  <si>
    <t>Чатаго 05</t>
  </si>
  <si>
    <t>Купідо 03</t>
  </si>
  <si>
    <r>
      <t>Купідо /2003/жер/руд/BWP/Nabab  De Reve/Wendelina/701802/</t>
    </r>
    <r>
      <rPr>
        <i/>
        <sz val="12"/>
        <color indexed="10"/>
        <rFont val="Times New Roman"/>
        <family val="1"/>
      </rPr>
      <t>?</t>
    </r>
  </si>
  <si>
    <t>Ситник Оксана</t>
  </si>
  <si>
    <t>Хірург 97</t>
  </si>
  <si>
    <t>Хірург  /1997/   мер/  гнід / UKR/  Ihol/ Khlamida/ 700679 /Ситнік  Оксана</t>
  </si>
  <si>
    <t>Примаченко А.</t>
  </si>
  <si>
    <t>Примаченко Анатолій YH-5</t>
  </si>
  <si>
    <t xml:space="preserve">Флай 09 </t>
  </si>
  <si>
    <t>Флай /2009/ жер / руд/ HANN /Aguamarin/ Favelia/ 702764 /</t>
  </si>
  <si>
    <t>Примаченко Анатолій</t>
  </si>
  <si>
    <t>Грей-Прайд 07</t>
  </si>
  <si>
    <t>Шелімова Ангеліна</t>
  </si>
  <si>
    <t>Вольтер 01</t>
  </si>
  <si>
    <t>КСК Магнат</t>
  </si>
  <si>
    <t>Павлюченко М.</t>
  </si>
  <si>
    <t>Грядовкін Єгор</t>
  </si>
  <si>
    <t>Д</t>
  </si>
  <si>
    <t>Шторм 02</t>
  </si>
  <si>
    <t>Шторм /2001/ мер/ гнід/ UKR/ Shorol /Ortograma/   757062  ?</t>
  </si>
  <si>
    <t>Соловйова  Альона</t>
  </si>
  <si>
    <t>Казіно 06</t>
  </si>
  <si>
    <t>Казіно/2006/мер/руд/?/?/?/707056/</t>
  </si>
  <si>
    <t>Крістал Прайд-07</t>
  </si>
  <si>
    <r>
      <t>Крістал Прайд/2007/мер/гнід/UKR/</t>
    </r>
    <r>
      <rPr>
        <i/>
        <sz val="12"/>
        <color indexed="10"/>
        <rFont val="Times New Roman"/>
        <family val="1"/>
      </rPr>
      <t>?</t>
    </r>
    <r>
      <rPr>
        <i/>
        <sz val="12"/>
        <color indexed="8"/>
        <rFont val="Times New Roman"/>
        <family val="1"/>
      </rPr>
      <t>/</t>
    </r>
    <r>
      <rPr>
        <i/>
        <sz val="12"/>
        <color indexed="10"/>
        <rFont val="Times New Roman"/>
        <family val="1"/>
      </rPr>
      <t>?</t>
    </r>
    <r>
      <rPr>
        <i/>
        <sz val="12"/>
        <color indexed="8"/>
        <rFont val="Times New Roman"/>
        <family val="1"/>
      </rPr>
      <t>/702385/</t>
    </r>
    <r>
      <rPr>
        <i/>
        <sz val="12"/>
        <color indexed="10"/>
        <rFont val="Times New Roman"/>
        <family val="1"/>
      </rPr>
      <t>?</t>
    </r>
  </si>
  <si>
    <t>Євтушенко Валерія</t>
  </si>
  <si>
    <t>Галактіка 06</t>
  </si>
  <si>
    <t>м.Дніпропетровськ</t>
  </si>
  <si>
    <t>Хілтон 07</t>
  </si>
  <si>
    <t>Ковтун Софія</t>
  </si>
  <si>
    <t>Каріотa 06</t>
  </si>
  <si>
    <t xml:space="preserve">Каріотa/2006/коб /сір/ WESTF/ Cornet Obolensky/Perpetua Ковтун  Софія  </t>
  </si>
  <si>
    <t>Центуріон /2008/ жнр/гнід/WESTF/Captain Fire/Colini Tachor/?/?</t>
  </si>
  <si>
    <t>Косик Денис YH-5</t>
  </si>
  <si>
    <t>Адлер 09</t>
  </si>
  <si>
    <r>
      <t xml:space="preserve">Адлер/2009/жер/сір/Hann/Andreas Braun/Dolores/ </t>
    </r>
    <r>
      <rPr>
        <i/>
        <sz val="12"/>
        <color indexed="10"/>
        <rFont val="Times New Roman"/>
        <family val="1"/>
      </rPr>
      <t>?</t>
    </r>
    <r>
      <rPr>
        <i/>
        <sz val="12"/>
        <color indexed="8"/>
        <rFont val="Times New Roman"/>
        <family val="1"/>
      </rPr>
      <t xml:space="preserve">/Керницький   Богдан  </t>
    </r>
  </si>
  <si>
    <t>Курганова Тетяна</t>
  </si>
  <si>
    <t>Квік де Люкс 09</t>
  </si>
  <si>
    <t>Квіт де Люкс /2009/ мер/ гнід/  HOLSH/  Landos / Valetta/ 703035/ ?</t>
  </si>
  <si>
    <t>КСК Фараон</t>
  </si>
  <si>
    <t>Зимин Андрій</t>
  </si>
  <si>
    <t>Хан 99</t>
  </si>
  <si>
    <t>Бенкало Сергій</t>
  </si>
  <si>
    <t>Лейбус 02</t>
  </si>
  <si>
    <t>Якіменко Євген</t>
  </si>
  <si>
    <t>Арсенал 08</t>
  </si>
  <si>
    <t>Барашкін Євген</t>
  </si>
  <si>
    <t>Вагна 03</t>
  </si>
  <si>
    <t>Вагна /2003/коб/UKR /Glamur/Vishola/702412/?</t>
  </si>
  <si>
    <t>Гранд Хорсес Казахстан</t>
  </si>
  <si>
    <t>Даймонд 09</t>
  </si>
  <si>
    <t>Даймонд /2009 / коб/ гнід/  KWPN /Numero  One/ Zamorata/ 702753/ ?</t>
  </si>
  <si>
    <t xml:space="preserve">Фройлєн Сміле 06  </t>
  </si>
  <si>
    <t>Фройлєн Сміле /2006 / коб/ сір/ HANN/ For Keeps/ Evi/ 70275/ ?</t>
  </si>
  <si>
    <t>Євсеєнко Інна</t>
  </si>
  <si>
    <t>Артек 05</t>
  </si>
  <si>
    <t>Артек /2005/мер/т-гнід/TRAK/Eskadore/Araviya/702335/Адоніна  Даря</t>
  </si>
  <si>
    <t>Лавринець В.</t>
  </si>
  <si>
    <t>Ковальчук Олександр А</t>
  </si>
  <si>
    <t xml:space="preserve">Фор Джой 05  </t>
  </si>
  <si>
    <t xml:space="preserve">Фор Джой /2005/  жер/ руд/  WESTF/ For Pleger/  Riericka/  702628 /Ковальчук  Олександр  </t>
  </si>
  <si>
    <t>Лавринець Валентин</t>
  </si>
  <si>
    <t>Сільвер Стар 09</t>
  </si>
  <si>
    <t xml:space="preserve">Сільвер Стар /коб / сір/ 2009/ WESTF/ Lancer  3 /Chanel/ 702801/  Квальчук  Олександр </t>
  </si>
  <si>
    <t>Тарквіній 07</t>
  </si>
  <si>
    <t>Тарквіній/ 2007 /жер/ гнід/  UKR /Caravaggio/ Tparika / 702177/ Ковальчук  Олександр</t>
  </si>
  <si>
    <t>Белінський Роман</t>
  </si>
  <si>
    <t>Віп 08</t>
  </si>
  <si>
    <t>Віп /2008/ мер/гнід/UKR /Propan / V'ynga / 702784 /Ковальчук  Олекандр</t>
  </si>
  <si>
    <t>Бродська Галина</t>
  </si>
  <si>
    <t>Лафренія 04</t>
  </si>
  <si>
    <t>Дерек Патрік</t>
  </si>
  <si>
    <t>Ліберті 05</t>
  </si>
  <si>
    <t>Ліберті /2005/жер/гнід/701145/ Григорчук С</t>
  </si>
  <si>
    <t>Пісаренко К.</t>
  </si>
  <si>
    <t xml:space="preserve">Сан Клер /2007/   мер /сір/ WESTF /Contakt  Me/ Silverstar  /Бондаренко  Валерій  </t>
  </si>
  <si>
    <t>Коршун 04</t>
  </si>
  <si>
    <t xml:space="preserve">Коршун /2004/ мер/ гнід/ UKR/ Shablon /Kohaliya/701047 </t>
  </si>
  <si>
    <t xml:space="preserve">Юссеф Софія </t>
  </si>
  <si>
    <t>Хохол 06</t>
  </si>
  <si>
    <t>Хохол 2006  ? ?UKR Hvorost Habanera  702333 Кокіш  Володимир</t>
  </si>
  <si>
    <t>Осіпов Вячеслав</t>
  </si>
  <si>
    <t>Бондаренко Валерій</t>
  </si>
  <si>
    <t>Канкан 08</t>
  </si>
  <si>
    <t xml:space="preserve">Канкан/ 2008/ мер / т-гнід/  UKR/  ? /Kozachka  /702785/ Бондаренко  Валерій  </t>
  </si>
  <si>
    <t>КСЦ Алюр м.Житомир</t>
  </si>
  <si>
    <t>Еквадор 08</t>
  </si>
  <si>
    <t xml:space="preserve">Еквадор /2008/  жер / т-гнід / UKR/ Evrika  /Kozachka / 702784 /Бондаренко Валерій </t>
  </si>
  <si>
    <t>Шакіра 08</t>
  </si>
  <si>
    <t>Шакіра /2008/  коб / гнід  /UKR  /Cupido/ Shuba/ 702773/ Бондаренко Валерій</t>
  </si>
  <si>
    <t>Віртуоз 08</t>
  </si>
  <si>
    <t xml:space="preserve">Віртуоз /2008 /  мер  /сір / UKR/ One  Day/  Topolya/  702870 /Бондаренко Валерій </t>
  </si>
  <si>
    <t>Віта 08</t>
  </si>
  <si>
    <t xml:space="preserve">Віта /2008 /коб/  гніда/   UKR/  One Day /Viva  /702780/   Бондаренко  Валерій  </t>
  </si>
  <si>
    <t>Порвіна Ірина</t>
  </si>
  <si>
    <t>Рідік 03</t>
  </si>
  <si>
    <t>Буткевич Дарья</t>
  </si>
  <si>
    <t>Ратуй 03</t>
  </si>
  <si>
    <t>Ратуй 03(1)</t>
  </si>
  <si>
    <t>Дорошенко Сергій А</t>
  </si>
  <si>
    <t xml:space="preserve">Елгін 05 </t>
  </si>
  <si>
    <t>Прокопюк І.</t>
  </si>
  <si>
    <t>Дорошенко Сергій</t>
  </si>
  <si>
    <t>Балобе 00</t>
  </si>
  <si>
    <t>Балобе /2000/жер/гнід/ OLD/ ?/?/701184 /Пилипенко Сергій</t>
  </si>
  <si>
    <t>Смірнова Валентина</t>
  </si>
  <si>
    <t>Ланцетат 05</t>
  </si>
  <si>
    <t>Ланцетат / 2005/жер/гнід/WESTF/Lancer 3/Ciara/702321/ ФГ Ніна</t>
  </si>
  <si>
    <t xml:space="preserve">Фемелі Клаб Дергачев </t>
  </si>
  <si>
    <t>Долгополов А.</t>
  </si>
  <si>
    <t>Браво 05</t>
  </si>
  <si>
    <t xml:space="preserve">Браво /2005/мер/т-гнід/ UKR/Artifex/ Barhotka / 702328 /ФГ Ніна </t>
  </si>
  <si>
    <t>Шкіпер 05</t>
  </si>
  <si>
    <t>Шкіпер /2005/жер/гнід/  ФГ Ніна</t>
  </si>
  <si>
    <t>Барвінок 07</t>
  </si>
  <si>
    <t>Молодожон Тетяна</t>
  </si>
  <si>
    <t>Калхан 05</t>
  </si>
  <si>
    <t>Калхан /2005/ жер/ сір/UKR/Atlantud/Kohanka/702324/ ФГ Ніна</t>
  </si>
  <si>
    <t>Усенко Олег</t>
  </si>
  <si>
    <t>Бургомістр 10</t>
  </si>
  <si>
    <t xml:space="preserve">Бургомістр/ 2010/  жер/ солов/UKR/Malush/Baiga/КСК Посейдон </t>
  </si>
  <si>
    <t xml:space="preserve">КСК Посейдон </t>
  </si>
  <si>
    <t>Залп 10</t>
  </si>
  <si>
    <t>Залп /2010/ жер/гнід/KWPN/Zapatero VDL/Peleve</t>
  </si>
  <si>
    <t>Усенко Ростіслав</t>
  </si>
  <si>
    <t>Імпульс 10</t>
  </si>
  <si>
    <t xml:space="preserve">Імпульс/ 2010/  жер/ гнід/UKR/Malush/Irma//КСК Посейдон </t>
  </si>
  <si>
    <t>Бернацька Лариса</t>
  </si>
  <si>
    <t>Загар 01</t>
  </si>
  <si>
    <t xml:space="preserve">Бабій Валерія </t>
  </si>
  <si>
    <t xml:space="preserve">Талісман  06  </t>
  </si>
  <si>
    <t>Талісман / 2006/   жер / гнід / TRAK/ Karat /Novost /  702177/?</t>
  </si>
  <si>
    <t>Магера Василь А</t>
  </si>
  <si>
    <t>Малиш 02</t>
  </si>
  <si>
    <t>Малиш / 2002/   жер / гнід / UKR /Shablon/ Mutazhia /  701262/ Магера  Василь</t>
  </si>
  <si>
    <t>Закревська Анна</t>
  </si>
  <si>
    <t xml:space="preserve">Топаз 05 </t>
  </si>
  <si>
    <t>Топаз /2005 /жер / мер/   ANGL-TRAK/ Zampano/ Topolya /? / Алексєєнко Володимир</t>
  </si>
  <si>
    <t xml:space="preserve">Кумір  2004  </t>
  </si>
  <si>
    <t>Кумір  2004  мер  гнід  - - HOLSH 702392 ?</t>
  </si>
  <si>
    <t>Бризг 06</t>
  </si>
  <si>
    <r>
      <t>Бризг /2006/мер/гнід/UWP/Glamour/Birusa/702974/</t>
    </r>
    <r>
      <rPr>
        <i/>
        <sz val="12"/>
        <color indexed="10"/>
        <rFont val="Times New Roman"/>
        <family val="1"/>
      </rPr>
      <t>?</t>
    </r>
  </si>
  <si>
    <t>Перфект Дрім 05</t>
  </si>
  <si>
    <t xml:space="preserve">Перфект Дрім /2005/ мер /гнід/WESTF / Pocalino /Wettstreiterin/702191/Самолюк Валерія </t>
  </si>
  <si>
    <t xml:space="preserve">Ярошенко  Констянтин  </t>
  </si>
  <si>
    <t>Купер 07</t>
  </si>
  <si>
    <t>Купер  2007  мер гнід BWP Cupido Uzgoda   702392 ?</t>
  </si>
  <si>
    <t>КСК Парадіз Хмельницький</t>
  </si>
  <si>
    <t>Ярошенко К.</t>
  </si>
  <si>
    <t>Ярошенко Костянтин</t>
  </si>
  <si>
    <t xml:space="preserve">Кембрідж 07 </t>
  </si>
  <si>
    <t xml:space="preserve">Кембрідж /2007/жер/гнід/UKR/Canvas/Grempitsa/? </t>
  </si>
  <si>
    <t>Ярошенко Н.,Скабард А.</t>
  </si>
  <si>
    <t>Кволіті Бой 07</t>
  </si>
  <si>
    <t>Кволіті Бой/ 2007/жер/гнід/WESTF/Consolidator/Quality/</t>
  </si>
  <si>
    <t>Цапін Олександр А</t>
  </si>
  <si>
    <t>Сен Дені 03</t>
  </si>
  <si>
    <t>Сен Дені /2003/мер/руд/BUDEN/ Santim/Morskaja/702562/ Цапін  Олександр</t>
  </si>
  <si>
    <t>Ярошенко Євгенія А</t>
  </si>
  <si>
    <t>Ангара 07</t>
  </si>
  <si>
    <t>Вощакін Володимир YH-6</t>
  </si>
  <si>
    <t>Стакато Пан 08</t>
  </si>
  <si>
    <t>Стакато Пан/2008/жер/ вор/OLD/Stakkatol/Continia/?/?</t>
  </si>
  <si>
    <t>Вощакін Володимир YH-5</t>
  </si>
  <si>
    <t>Гепард 09</t>
  </si>
  <si>
    <t>Гепард/2009/жер/гнід/WESTF/Godolphin/Butterfly/</t>
  </si>
  <si>
    <t>Панькуш Іван А</t>
  </si>
  <si>
    <t>Торнадо 04</t>
  </si>
  <si>
    <t>Торнадо/ 2004/мер/гнід/UKR/Termin/Arabika/</t>
  </si>
  <si>
    <t>Ісаєнко Олександр</t>
  </si>
  <si>
    <t>Акробат 08</t>
  </si>
  <si>
    <t>Никоненко Ольга</t>
  </si>
  <si>
    <t>Брайт 04</t>
  </si>
  <si>
    <t>Сокол Софія</t>
  </si>
  <si>
    <t>Бархан 02</t>
  </si>
  <si>
    <t>Клєщевнікова Вероніка</t>
  </si>
  <si>
    <t>Фікс 06</t>
  </si>
  <si>
    <t xml:space="preserve"> Фікс /2006/  жер/  руд/ UKR /Ihtiandr/  Fakta/  702291/ КСЦ Алюр</t>
  </si>
  <si>
    <t>Олімпія Хорс Клаб</t>
  </si>
  <si>
    <t>Матюшенко Ірина</t>
  </si>
  <si>
    <t>Паращенко Олександр</t>
  </si>
  <si>
    <t>Хасан 03</t>
  </si>
  <si>
    <t xml:space="preserve">Глусський  Аркадій </t>
  </si>
  <si>
    <t xml:space="preserve">Мір 2004   </t>
  </si>
  <si>
    <t>Мір 2004   жер  гнід UKR Ibis Mimoza   702763  Нормуратов   Руслан</t>
  </si>
  <si>
    <t xml:space="preserve">Закревська Анна </t>
  </si>
  <si>
    <t>Альфарес 05</t>
  </si>
  <si>
    <r>
      <t>Альфарес/2005/мер/руд/UKR/Fort Pen 7/Aspirantura /</t>
    </r>
    <r>
      <rPr>
        <i/>
        <sz val="12"/>
        <color indexed="10"/>
        <rFont val="Times New Roman"/>
        <family val="1"/>
      </rPr>
      <t>?</t>
    </r>
  </si>
  <si>
    <t>Волкова Анастасія</t>
  </si>
  <si>
    <t>Топаз 05</t>
  </si>
  <si>
    <t>Каліпсо 2005</t>
  </si>
  <si>
    <t xml:space="preserve">Каліпсо/2005/коб/гнід/WESTF/Cornet Obolensky/Polly Pocket/702829/Нормуратов Руслан </t>
  </si>
  <si>
    <t>Боліб 04</t>
  </si>
  <si>
    <t>Глусський Аркадій А</t>
  </si>
  <si>
    <t>Брайтон 02</t>
  </si>
  <si>
    <t>Брайтон /2002/мер/гнід/UKR/Butafor/Arabeska/ 702830/Нормуратов Руслан</t>
  </si>
  <si>
    <t>Буцько Олег</t>
  </si>
  <si>
    <t>Легіон 02</t>
  </si>
  <si>
    <t>КСК Карась м.Київ</t>
  </si>
  <si>
    <t>Бабій Валерія</t>
  </si>
  <si>
    <t>Талісман 06</t>
  </si>
  <si>
    <t>Талісман  /2006/ жер / гнід / TRAK /Karat Novost  / 702177?</t>
  </si>
  <si>
    <t>Буцько О.</t>
  </si>
  <si>
    <t>Бабій Владлена А</t>
  </si>
  <si>
    <t>Жук Снєжана</t>
  </si>
  <si>
    <t>Кросмен 02</t>
  </si>
  <si>
    <t xml:space="preserve">Кросмен/ 2002/мер/сір/?/Come On/Monsana/?/Жданюк Олена </t>
  </si>
  <si>
    <t>Талісман  2006   жер  гнід  TRAK Karat Novost   702177?</t>
  </si>
  <si>
    <t>Маслюк Анна А</t>
  </si>
  <si>
    <t>Тархан 08</t>
  </si>
  <si>
    <t>КСК Кавалькадо м.Запоріжжя</t>
  </si>
  <si>
    <t>Дробаха В.</t>
  </si>
  <si>
    <t>Грядун Юлія А</t>
  </si>
  <si>
    <t>Бахрома 07</t>
  </si>
  <si>
    <t>Устінов Сергій А</t>
  </si>
  <si>
    <t>Харлей 07</t>
  </si>
  <si>
    <t>Ісаєнко Катерина</t>
  </si>
  <si>
    <t>Міраж 03</t>
  </si>
  <si>
    <t>Огаренко Богдан</t>
  </si>
  <si>
    <t>Шаян 04</t>
  </si>
  <si>
    <t>Добровольська Оксана</t>
  </si>
  <si>
    <t>Піар 06</t>
  </si>
  <si>
    <t>Грэй/2006/мер/ сір  /ольд/Конвертер /702843//Продан і Коні</t>
  </si>
  <si>
    <t>Ватерлоо/2006/мер/  т-гнід/ трак/Ротор/Вікторія/702474/" Продан і  коні"</t>
  </si>
  <si>
    <t>Грэй/2006/мер/ сір/ольд/Конвертер/702843//Продан і Коні</t>
  </si>
  <si>
    <t>Харлей/2007/мер/руда/?/Ротор/Хітрая //"Продан і  коні"</t>
  </si>
  <si>
    <t>Джеремі Вінсер/ 2008 / гнід /мер / WESTF/Cardinal/ Shuba/ Томай Діана</t>
  </si>
  <si>
    <t>Хазбулат /2002/  мер/  гнід/  UKR/  Barly /Hlebnaya /701502/Лисенко Катерина</t>
  </si>
  <si>
    <t>Граф Ефе /2008/мер/гнід/UKR/Fud/Gama/702702/Керницький Богдан</t>
  </si>
  <si>
    <t>Атіла 04</t>
  </si>
  <si>
    <t>Атіла /2004/мер/руд/ольд/Чаріті/Карзелла//</t>
  </si>
  <si>
    <t>Капучіно /2008/ мер/сір/Каролус/Каріна /702632/Прокопюк Ігор</t>
  </si>
  <si>
    <t>Бравий Вальс/2003/мер/гнід/укр/Варпад/Бархатная/701340/Цай А.</t>
  </si>
  <si>
    <t>Харлей/2007/мер/руда/?/Ротор/Хітрая /703047/"Продані  коні"</t>
  </si>
  <si>
    <t>Врангель/2006/мер/  гнід/ трак/Ротор/Валеріана/703046/" Продан і  коні"</t>
  </si>
  <si>
    <t>Шефлера /2006/коб/гнід/WESTF/Lancer3/Cuplet/702865/Остіков Олег</t>
  </si>
  <si>
    <t>Акорд 07</t>
  </si>
  <si>
    <r>
      <t>Акорд /2007/мер/гнід/UKR/Consolidator/Angara/756970</t>
    </r>
    <r>
      <rPr>
        <i/>
        <sz val="12"/>
        <color indexed="8"/>
        <rFont val="Times New Roman"/>
        <family val="1"/>
      </rPr>
      <t>/Панькуш І</t>
    </r>
  </si>
  <si>
    <t>Осандра/ 2008/коб/ карак/ UKR/ Andreas/Ocuka/702903/Панькуш</t>
  </si>
  <si>
    <t>Олівендер/ 2008/ жер/т-гнід/TRAK/Gky Dancer /Oststar/702909/Панькуш Іван</t>
  </si>
  <si>
    <t>16/05</t>
  </si>
  <si>
    <t>17/05</t>
  </si>
  <si>
    <t>18/05</t>
  </si>
  <si>
    <t xml:space="preserve">всього  за  2 етап </t>
  </si>
  <si>
    <t>Ємельяноов Ігор</t>
  </si>
  <si>
    <t>Красний Принц-08</t>
  </si>
  <si>
    <t>Кон-ня Галанова, м. Дніпропетровськ</t>
  </si>
  <si>
    <t>Лінкор-08</t>
  </si>
  <si>
    <t xml:space="preserve">Голіков Юрій </t>
  </si>
  <si>
    <t>Червона Рута -08</t>
  </si>
  <si>
    <t>Вощакін Д</t>
  </si>
  <si>
    <t>Дольче Віта -08</t>
  </si>
  <si>
    <t>Акробат-08</t>
  </si>
  <si>
    <t>Гран Прі -08</t>
  </si>
  <si>
    <t xml:space="preserve">всього  за   2 етап </t>
  </si>
  <si>
    <t xml:space="preserve">Примаченко Анатолій </t>
  </si>
  <si>
    <t>Флай 09</t>
  </si>
  <si>
    <t>Київська обл</t>
  </si>
  <si>
    <t>Конвенція PKZ   09</t>
  </si>
  <si>
    <t>Конкато 09</t>
  </si>
  <si>
    <t>Кампіна 09</t>
  </si>
  <si>
    <t>Чекіст  09</t>
  </si>
  <si>
    <t>2 етап</t>
  </si>
  <si>
    <t>Кабур 98</t>
  </si>
  <si>
    <t>Кабур/1998/жер/гнід/Horeiy/Kopeliya/701103/Ємельянова Д</t>
  </si>
  <si>
    <t>Батіста 04</t>
  </si>
  <si>
    <t>Батіста/2004/коб/гніда/олденб/Café au Lait/Francine/701547/Дементьєв Олег</t>
  </si>
  <si>
    <t>Медяник Кароліна</t>
  </si>
  <si>
    <t>Казанова 04</t>
  </si>
  <si>
    <t>Казановa / 2004/жер/т-гнід/BWP/Cassini/H-Corlandi/701776/Медяник Кароліна</t>
  </si>
  <si>
    <t>Конюшня Бутенко</t>
  </si>
  <si>
    <t>Іванова Ю.</t>
  </si>
  <si>
    <t>Якімчук Влада</t>
  </si>
  <si>
    <t>Ральф Лорен  04</t>
  </si>
  <si>
    <t>Ральф Лорен/2004/мер/гнід/вестф///</t>
  </si>
  <si>
    <t>Фікс/2006/жер/руд/укр/Іхтіандр/Факта/702291/спорт центр "Аллюр"</t>
  </si>
  <si>
    <t>Усенко Назар</t>
  </si>
  <si>
    <t>Корсар 03</t>
  </si>
  <si>
    <t xml:space="preserve">Демченко Єлизавета </t>
  </si>
  <si>
    <t>Лепта 04</t>
  </si>
  <si>
    <t>Лепта/2004/коб/гніда/вестф/Lancer III/Paula/702174/Дементьєв Олег</t>
  </si>
  <si>
    <t xml:space="preserve">Сір де ля Форс 07 </t>
  </si>
  <si>
    <t xml:space="preserve">Сір де ля Форс / 2007 /жер/гнід/TRAK/Zagar/Plaha/702825/Демченко Єлизавета </t>
  </si>
  <si>
    <t>Драйв Круіз 02</t>
  </si>
  <si>
    <t>Драйв Круіз /2002/мер/гнід/ IRISH/Cruising/Arktik Anna/UKR40109/Петров Андрій</t>
  </si>
  <si>
    <t xml:space="preserve">Галій Сергій </t>
  </si>
  <si>
    <t xml:space="preserve">Штакато Голд 05 </t>
  </si>
  <si>
    <t>Штакато Голд /2005/жер/ т-гнід/Hann/Stakkato Gold/Card'oro/103KJ39/_</t>
  </si>
  <si>
    <t>КСК "Бреч", Чернігівська обл.</t>
  </si>
  <si>
    <t>Дорошенко Е.</t>
  </si>
  <si>
    <t>Кривкіна  Оксана (Ю)</t>
  </si>
  <si>
    <t>Карат-06</t>
  </si>
  <si>
    <t>КДЮСШ "Динамо", м.Київ</t>
  </si>
  <si>
    <t>Сумцов А., Оніщенко О.</t>
  </si>
  <si>
    <t>Картьє 07</t>
  </si>
  <si>
    <t>Картьє/2007/жер/гнід/ольденб/Капо Касіоне/Новлес/702287/Бабенко В.</t>
  </si>
  <si>
    <t>Діп  Перпл 2003  мер гнід BWP Clinton/ Ran Awey /701775  Жашківська  КСШ</t>
  </si>
  <si>
    <t>Слободенюк Едуард (Юр)</t>
  </si>
  <si>
    <t>К-ня Левицького, Черкаський ШВСМ, "Д"</t>
  </si>
  <si>
    <t>Биков Володимир</t>
  </si>
  <si>
    <t>Чако Центо 05</t>
  </si>
  <si>
    <t>Чако Центо/2005/мер/гнід/OLD/ Chacco blu/ Wentora/103LO13/Оніщенко Олександр</t>
  </si>
  <si>
    <t>Донецьк Люкс</t>
  </si>
  <si>
    <t xml:space="preserve">Баллибо Х 05 </t>
  </si>
  <si>
    <t>Баллибо Х /2005/ жер/сір/Hann/Balu  du Rouet/Geisha/702581/КСК "Бреч"</t>
  </si>
  <si>
    <t>Осман 05</t>
  </si>
  <si>
    <t>Осман/2005/мер//вестф/Атлантус/Офелія/701588/Рибалко Г./</t>
  </si>
  <si>
    <t>Порвіна І.</t>
  </si>
  <si>
    <t>Гіша 06</t>
  </si>
  <si>
    <t>Гіша/2006/коб/руд/бельг/Скіппі ІІ/Тігруера/702780/Тверітіна Тетяна</t>
  </si>
  <si>
    <t>Петров Микола (Юр)</t>
  </si>
  <si>
    <t>Донітеллі 03</t>
  </si>
  <si>
    <t xml:space="preserve">Поліщук Артем (Юр) </t>
  </si>
  <si>
    <t>Арко 07</t>
  </si>
  <si>
    <t>Ємельянов  Ігор</t>
  </si>
  <si>
    <t>Спартакус  07</t>
  </si>
  <si>
    <t>Спартакус/2007/жер/сір/вестф/Клінтон/Сільвер Рейн/702442/Галанов Микола</t>
  </si>
  <si>
    <t xml:space="preserve">м.Дніпропетровськ, кн-ня Галанова </t>
  </si>
  <si>
    <t>Мансур Нікіта (Юр)</t>
  </si>
  <si>
    <t>Чікіда 05</t>
  </si>
  <si>
    <t>Чікіда/2005/коб/руд//</t>
  </si>
  <si>
    <t>К-ня Бутенка</t>
  </si>
  <si>
    <t>Анна Мартін Ван Ліре</t>
  </si>
  <si>
    <t xml:space="preserve">Лєон 03 </t>
  </si>
  <si>
    <t>Лєон/2003/ мер/сір/HOLSH/Levisto/Gabi/701891/ЗАО Люкс</t>
  </si>
  <si>
    <t>Тархун 07</t>
  </si>
  <si>
    <t>Долгополов О.</t>
  </si>
  <si>
    <t>Лотус 02</t>
  </si>
  <si>
    <t>Лотус/2002/мер/гнід/вестф/Ланцер ІІІ/Доріна/UKR40081/</t>
  </si>
  <si>
    <t xml:space="preserve">Айвазовський 07  </t>
  </si>
  <si>
    <t xml:space="preserve">Айвазовський /2007/жер/гнід/HOLST/Artani/Toska/ 702654/Дорошенко Олена </t>
  </si>
  <si>
    <t>Яковлева Дарья (Юр)</t>
  </si>
  <si>
    <t>Бомбей 01</t>
  </si>
  <si>
    <t>Бомбей/2001/жер/гнід/укр/Бушпріт/Бусінка/752815/Рудой І.</t>
  </si>
  <si>
    <t>Конвертер ІІ 05</t>
  </si>
  <si>
    <t>Конвертер ІІ/2005/жер/руд/ольденб/Конвентер/Сеіне/702339/Оніщенко О.</t>
  </si>
  <si>
    <t xml:space="preserve">Гапонова Галина </t>
  </si>
  <si>
    <t>Стар Файтер 06</t>
  </si>
  <si>
    <t>КСК "Княжичі"</t>
  </si>
  <si>
    <t>Кіщук О.</t>
  </si>
  <si>
    <t xml:space="preserve">Коваленко Віталій </t>
  </si>
  <si>
    <t>Етоша 05</t>
  </si>
  <si>
    <t>Етоша/ 2005/коб/вор/702341/HANN/Eskudo/Granessa/702341/КСК "Бреч"</t>
  </si>
  <si>
    <t>Галій С.</t>
  </si>
  <si>
    <t>Габой 02</t>
  </si>
  <si>
    <t>Габой/2002/мер/гнід/ганов/Гранд Вілле/Булава/701800/Примченко А.</t>
  </si>
  <si>
    <t>Смалюх С.З.</t>
  </si>
  <si>
    <t>Маестро  04</t>
  </si>
  <si>
    <t>Атілла 04</t>
  </si>
  <si>
    <t xml:space="preserve">Іванова Юлія </t>
  </si>
  <si>
    <t>1 етап</t>
  </si>
  <si>
    <r>
      <t>Барон-PKZ-</t>
    </r>
    <r>
      <rPr>
        <sz val="22"/>
        <color indexed="10"/>
        <rFont val="Book Antiqua"/>
        <family val="1"/>
      </rPr>
      <t xml:space="preserve">02 </t>
    </r>
    <r>
      <rPr>
        <sz val="22"/>
        <color indexed="8"/>
        <rFont val="Book Antiqua"/>
        <family val="1"/>
      </rPr>
      <t xml:space="preserve"> /жер/гнід/Балобе/</t>
    </r>
  </si>
  <si>
    <t>Веніс 05</t>
  </si>
  <si>
    <t>Веніс /2005/коб/гнід/ BWP/ Kashmir/Santa Fe/702781/Черняк Констянтин</t>
  </si>
  <si>
    <t xml:space="preserve">Брайт 04 </t>
  </si>
  <si>
    <t xml:space="preserve">Брайт /2004/жер/ ?/?/Pardde/Bilunya/702911/? </t>
  </si>
  <si>
    <t xml:space="preserve">Ашелька/2002/коб/руд/UWP/Shablon/Aprelevka/701362/Крамаренко   Максим </t>
  </si>
  <si>
    <t xml:space="preserve">Глусський Аркадій </t>
  </si>
  <si>
    <t>Мір 04</t>
  </si>
  <si>
    <t>Мір/2004/жер/руд/укр/Ібіс/Мімоза/702763/Нормуратов Р./</t>
  </si>
  <si>
    <t xml:space="preserve">Ситник Оксана </t>
  </si>
  <si>
    <t>Викрик  98</t>
  </si>
  <si>
    <t>Викрик/1998/мер/т.гнід/укр/Діалог/Хватка/701349/Коновалов В.</t>
  </si>
  <si>
    <t xml:space="preserve">Матюшенко Ірина </t>
  </si>
  <si>
    <t xml:space="preserve">Топольницька Ірина </t>
  </si>
  <si>
    <t>Бальзам 07</t>
  </si>
  <si>
    <t>Бальзам/2007/жер/т.гнід/укр/Бандурист/Монополія/702235//</t>
  </si>
  <si>
    <t xml:space="preserve">м. Одеса </t>
  </si>
  <si>
    <t>Топольницький   Олег</t>
  </si>
  <si>
    <t xml:space="preserve">Бондарєв   Констянтин </t>
  </si>
  <si>
    <t>КСК  "Княжичі", Київська обл.</t>
  </si>
  <si>
    <t>Настенко Н.</t>
  </si>
  <si>
    <t>Кліф Хангер/2002/ мер/гнід /бельг/Клінтон/Ран Евей/701632/Бондарєв К./</t>
  </si>
  <si>
    <t>11</t>
  </si>
  <si>
    <t>10</t>
  </si>
  <si>
    <t>9</t>
  </si>
  <si>
    <t>6</t>
  </si>
  <si>
    <t>5</t>
  </si>
  <si>
    <t>4</t>
  </si>
  <si>
    <t>3</t>
  </si>
  <si>
    <t>Ничипоренко  Валентин</t>
  </si>
  <si>
    <t>0</t>
  </si>
  <si>
    <t>2</t>
  </si>
  <si>
    <t>1</t>
  </si>
  <si>
    <t xml:space="preserve">Клаудіа 07 </t>
  </si>
  <si>
    <t xml:space="preserve">2 етап </t>
  </si>
  <si>
    <t>Марш Круїз PKZ 03</t>
  </si>
  <si>
    <t>Марш Круїз/2003/мер/сір/ірланд/Круізінг/Рейн Стар/701801/Петрік.кз</t>
  </si>
  <si>
    <t>Топольницька Ірина</t>
  </si>
  <si>
    <t>Обрій 03</t>
  </si>
  <si>
    <t>Обрій/2003/жер/ворон/укр/Бориспіль/Огнівка/702616/Ластовецька М.</t>
  </si>
  <si>
    <t>Капелан 10</t>
  </si>
  <si>
    <t>Капелан/2010/мер/т.гнід/Кубертін Центо/Петріція/Панькуш</t>
  </si>
  <si>
    <t>Хірург /1997/мер/ гнід / UKR/ Ihol/ Khlamida/ 700679 /Ситнік  Оксана</t>
  </si>
  <si>
    <t xml:space="preserve">Рак Богдан </t>
  </si>
  <si>
    <t>Кронос 10</t>
  </si>
  <si>
    <t>Ластовецька Марія</t>
  </si>
  <si>
    <t>Фері 10</t>
  </si>
  <si>
    <t>Іда /2010/коб/руд/ганов/Ібеоріо/Дайтоне Плеже/ /КСК !Бреч"</t>
  </si>
  <si>
    <t>Кареніна 09</t>
  </si>
  <si>
    <t>Кареніна/2009/коб/гнід/бельг/Канвас/Вафля/703007/Бабенко В.</t>
  </si>
  <si>
    <t>Коцюбенко Катерина</t>
  </si>
  <si>
    <t>Ковчег 08</t>
  </si>
  <si>
    <t>Ковчег/2008/жер/т.гнід/вестф/Годольфін/Королева/702854F/Коцюбенко К.</t>
  </si>
  <si>
    <t xml:space="preserve">Ландер Владіслав </t>
  </si>
  <si>
    <t xml:space="preserve">Колізей 05 </t>
  </si>
  <si>
    <t>Колізей /2005/мер/гнід/WESTF/Copnet Obolensky/Rkarda/702149/Ландар Влад</t>
  </si>
  <si>
    <t>Якушева Я.</t>
  </si>
  <si>
    <t>Іда 10</t>
  </si>
  <si>
    <t>Іда /2010/коб/руд/ганов/Белетмейстер /Ротіна К/ /КСК !Бреч"</t>
  </si>
  <si>
    <t xml:space="preserve">Рудой Андрій </t>
  </si>
  <si>
    <t>Рафаель 10</t>
  </si>
  <si>
    <t>Рафаель/2010/жер/гнід/укр/Флеш/Рента/702788/Глусській Аркадій</t>
  </si>
  <si>
    <t>Мартинова Ксенія</t>
  </si>
  <si>
    <t>Леді Лайк PKZ 09</t>
  </si>
  <si>
    <t>Леді Лайк PKZ/2009/коб/гнід/вестф/Ланцер ІІІ/Кіара//Мартинова К.</t>
  </si>
  <si>
    <t>"Петриковський  к/з"</t>
  </si>
  <si>
    <t xml:space="preserve">Небедзя Влада </t>
  </si>
  <si>
    <t>Цикорій 02</t>
  </si>
  <si>
    <t>Цикорій/2002/жер/гнід/тракен/Етап/Целіція/701721/Погребняк</t>
  </si>
  <si>
    <t>м.Біла Церква</t>
  </si>
  <si>
    <t>Брайт/2004/жер//укр/Пардде/Білуня/702911//</t>
  </si>
  <si>
    <t xml:space="preserve">Прокопюк Ігор  </t>
  </si>
  <si>
    <t>Аура 10</t>
  </si>
  <si>
    <t>Сіробаба Катерина</t>
  </si>
  <si>
    <t>Даймонд 03</t>
  </si>
  <si>
    <t>Даймонд /2003/ мер/ гнід/WESTF/Dancer/-/701692/Медяник Кароліна</t>
  </si>
  <si>
    <t>Ельф/2001/коб/гнід/ганов/Еспор/Фабула/703062/Рибалко Г.</t>
  </si>
  <si>
    <t>Венс 04</t>
  </si>
  <si>
    <t>Венс/2004/коб/гнід/KWPN/Ландадель/Лалуне//Рибалко Г.</t>
  </si>
  <si>
    <t>Гідроліз-PKZ  01</t>
  </si>
  <si>
    <t xml:space="preserve">СДЮШОР м.Дніпропетровськ </t>
  </si>
  <si>
    <t>Максименко   В.</t>
  </si>
  <si>
    <t>Торан 02</t>
  </si>
  <si>
    <t>Торан/2000/мер/гнід/КВПН/Флеммінг/Джені/POL009660619000/Кіщук О.</t>
  </si>
  <si>
    <t>Калінін Олексій</t>
  </si>
  <si>
    <t xml:space="preserve">Шторм 02 </t>
  </si>
  <si>
    <t>Шельф/2007/жер/руд/укр/Фібрін/Сhuba/702529//</t>
  </si>
  <si>
    <t>Галушко О.</t>
  </si>
  <si>
    <t>Бриль Крістіна</t>
  </si>
  <si>
    <t>Феб 02</t>
  </si>
  <si>
    <t xml:space="preserve">Феб/2002/жер/гнід/HOLST/Faktor/Biama/701496/Якеимчук Владіслава </t>
  </si>
  <si>
    <t>Ральф Лорен 04</t>
  </si>
  <si>
    <t>Ральф Лорен/2004/</t>
  </si>
  <si>
    <t>Труханова Аліса</t>
  </si>
  <si>
    <t>Бі Самбонелс 06</t>
  </si>
  <si>
    <t>Бі Салмонелс/2006////702862//</t>
  </si>
  <si>
    <t>Шельф 07</t>
  </si>
  <si>
    <t>Ельфa 01</t>
  </si>
  <si>
    <t>Кальвадос  07</t>
  </si>
  <si>
    <t>Оніщенко О., Сумцов   А.</t>
  </si>
  <si>
    <t>Павлюченко Михайло</t>
  </si>
  <si>
    <t>Крістал Прайд 07</t>
  </si>
  <si>
    <t>Крістал Прайд/2007/мер/гнід/UKR/?/?/702385/?</t>
  </si>
  <si>
    <t>Боярко Константин (Ю)</t>
  </si>
  <si>
    <t>Майбох 04</t>
  </si>
  <si>
    <t>КСК Вінничина, м.Вінниця</t>
  </si>
  <si>
    <t xml:space="preserve">Аккерман В. </t>
  </si>
  <si>
    <t>Люмпаций 02</t>
  </si>
  <si>
    <t>Люмпаций 02/мер/гнід/вестф/Ланділот/Белліс/701890/ЛЮКС</t>
  </si>
  <si>
    <t>Чемпіон 03</t>
  </si>
  <si>
    <t>Чемпіон /2003/мер/сір/BWP/Kanadion /What/701816/Тисленко Анастасія</t>
  </si>
  <si>
    <t>Савін Бетта  (Ю)</t>
  </si>
  <si>
    <t>Каліпсо 05</t>
  </si>
  <si>
    <t>Рудой А.</t>
  </si>
  <si>
    <t>Бондаренко Васіліса (Ю)</t>
  </si>
  <si>
    <t>Сюзон 02</t>
  </si>
  <si>
    <t>Кортіно 03</t>
  </si>
  <si>
    <t>Кортіно  /2003/коб/</t>
  </si>
  <si>
    <t>Аккерман Юрій</t>
  </si>
  <si>
    <t>Акай 09</t>
  </si>
  <si>
    <t>Пі Трентон 06</t>
  </si>
  <si>
    <t>Пі Трентон/2006/жер/гнід/holst/C-Trenton Z/Maria/702505/Дєментьєв О.</t>
  </si>
  <si>
    <t>Терещенко Дмитро (Юр)</t>
  </si>
  <si>
    <t>Папай 04</t>
  </si>
  <si>
    <t>Папай/2004/Потенціал/Поларфушин/жер/гнід/вестф./без ном/ФГ Ніна</t>
  </si>
  <si>
    <t>Авангард 06</t>
  </si>
  <si>
    <t>Авангард /2006/жер/гнід/UKR/Denard/Auditoria/70225/Магера Василь</t>
  </si>
  <si>
    <t>КСК "Посейдон"</t>
  </si>
  <si>
    <t>Рудой Андрій (Юр)</t>
  </si>
  <si>
    <t xml:space="preserve">Кулага Даря (Ю)  </t>
  </si>
  <si>
    <t>Грінго 09</t>
  </si>
  <si>
    <t>Грінго /2008/ мер/  гнід/   WESTF/ Golphin/ Luiziana /702057/ Жашківська КСШ</t>
  </si>
  <si>
    <t>Тісленко Анастасія</t>
  </si>
  <si>
    <t>Зайцев Василь</t>
  </si>
  <si>
    <t xml:space="preserve">Стенпковський Андрій </t>
  </si>
  <si>
    <t>Чекіст 09</t>
  </si>
  <si>
    <t>Чекіст/2009/жер/т.гнід/вестф/Chekhov/Korida/702942/Дементьєв Олег</t>
  </si>
  <si>
    <t>Версачі/2008 /жер/сір/вестф/Чехов/Варіація/702787//</t>
  </si>
  <si>
    <t xml:space="preserve">Пархоменко Анна </t>
  </si>
  <si>
    <t>Грей-Прайд/2007/мер/гнід/голшт/Пікет/Гледа/702057/Ситнік О./</t>
  </si>
  <si>
    <t>Контакто/2009///ганов/Контендер/Тіволі/703039/Примаченко А.</t>
  </si>
  <si>
    <t xml:space="preserve">Конвенція PKZ /2009/коб/?/702941/  Дементьев Олег </t>
  </si>
  <si>
    <t>Кампіна/2009/коб/Кампіно/Франка Потенте/гнід/вестф/702749//</t>
  </si>
  <si>
    <t>3 етап</t>
  </si>
  <si>
    <t>13/06</t>
  </si>
  <si>
    <t>14/06</t>
  </si>
  <si>
    <t>15/06</t>
  </si>
  <si>
    <t>Алібастр 03</t>
  </si>
  <si>
    <t>Сидоренко Ігор</t>
  </si>
  <si>
    <t>Ходанович Олександр</t>
  </si>
  <si>
    <t>Чайхара  08</t>
  </si>
  <si>
    <t xml:space="preserve">3 етап </t>
  </si>
  <si>
    <t>Коротченко Тетяна</t>
  </si>
  <si>
    <t xml:space="preserve">Ярема  Марія </t>
  </si>
  <si>
    <t xml:space="preserve">Харченко  Ольга </t>
  </si>
  <si>
    <t>Травіано 04</t>
  </si>
  <si>
    <t>Красний Принц/2008/жер/гнід/бельг/Контакт//702791/Галанов М./</t>
  </si>
  <si>
    <t>Червона Рута/2008/коб/сіра/вест/Корнет Обол./Міс Раміра/702496/Пилипейко В.</t>
  </si>
  <si>
    <t>Чайхара/2008/коб/гнід/увп/Кардінал/Чайха/702525/Шалабай Л.</t>
  </si>
  <si>
    <t>Ланкас 08</t>
  </si>
  <si>
    <t>Ланкас/2008/мер/гнід/вестф/Лансер ІІІ/Кассандра/702471/Самолюк</t>
  </si>
  <si>
    <t>13/05</t>
  </si>
  <si>
    <t xml:space="preserve">всього  за  3 етап </t>
  </si>
  <si>
    <t>Стар Файтер/2006/жер/гнід/ганов/Сталипсо/Скала/752828/Кіщук О.</t>
  </si>
  <si>
    <t>Алібастр/2003/жер/т.гнід/увп/Борісполь/Алея/702365/Нормуратов Р.</t>
  </si>
  <si>
    <t xml:space="preserve">Жилкіна   Кіра </t>
  </si>
  <si>
    <t xml:space="preserve">Ребус 00  </t>
  </si>
  <si>
    <t>Ребус /2000/жер/руд/будьон/Разгадчик/Бухта/701354/Тітов  М</t>
  </si>
  <si>
    <t>м.Миколаїв  , Клуб "золота  підкова"</t>
  </si>
  <si>
    <t>Кон Санг 07</t>
  </si>
  <si>
    <t>Кон Санг/2007/мер/гнід/KWPN///756924/Кіщук О.</t>
  </si>
  <si>
    <t xml:space="preserve">Устінова Ірина </t>
  </si>
  <si>
    <t>Балу  - 05</t>
  </si>
  <si>
    <t>Балу  /2005/мер/гнід/ольд /Картон/Кармен Зет/702627/Устінова  І</t>
  </si>
  <si>
    <t xml:space="preserve">м.Миколаїв  </t>
  </si>
  <si>
    <t>Жолобенко І</t>
  </si>
  <si>
    <t>Кіпр-07</t>
  </si>
  <si>
    <t>Кіпр /2007/мер/гнід/вестф/ Консолідатор/Давіна  Орландо/  702862/Магера  В</t>
  </si>
  <si>
    <t>Леопольд 05</t>
  </si>
  <si>
    <t>Леопольд/2005/жер/гнід/Лансер ІІІ/Поляна/вестфал/702169/ВАТ Уманьавтодор</t>
  </si>
  <si>
    <t>Лексус 05</t>
  </si>
  <si>
    <t>КСК  "Шостка", Сумська обл.</t>
  </si>
  <si>
    <t xml:space="preserve">всього  за   3 етап </t>
  </si>
  <si>
    <t xml:space="preserve">Труханова Аліса </t>
  </si>
  <si>
    <t>Лейпциг-PKZ -07</t>
  </si>
  <si>
    <t xml:space="preserve">Бондарева Анастасія </t>
  </si>
  <si>
    <t xml:space="preserve">Нич Поліна </t>
  </si>
  <si>
    <t>Алфіарай 03</t>
  </si>
  <si>
    <t>Алфіарай/2003/мер/руд/голшт/Арістей/Фаворітка/701884/Нич П.</t>
  </si>
  <si>
    <t>КСК "Фаворіт", м.Київ</t>
  </si>
  <si>
    <t>Пуховська Ю.</t>
  </si>
  <si>
    <t xml:space="preserve">Караульная  Валерія  </t>
  </si>
  <si>
    <t>Капріз  06</t>
  </si>
  <si>
    <t>Капріз/2006/мер/гнід/увп/Паріж/Караганда/702343/Нормуратов Р.</t>
  </si>
  <si>
    <t>"Riding School",м.  Київ.</t>
  </si>
  <si>
    <t>Лапа Євген</t>
  </si>
  <si>
    <t>Князь Ігор PKZ 10</t>
  </si>
  <si>
    <t>Князь Ігор PKZ/2010/мер/сір/більгійськ/Каласка де Семелі/Кларіса/Галанов М.</t>
  </si>
  <si>
    <t xml:space="preserve">Якушева Ярослава  </t>
  </si>
  <si>
    <t>Сір де ля  Кльовер 08</t>
  </si>
  <si>
    <t>Сір де ля  Кльовер /2008/жер/гнід/</t>
  </si>
  <si>
    <t xml:space="preserve">Олійник Юрій  </t>
  </si>
  <si>
    <t>Фронда 07</t>
  </si>
  <si>
    <t>Фронда  /2007/коб/карак/УВП/Ругон/Футорка/703119/Апальков А.В.</t>
  </si>
  <si>
    <t>м. Донецьк  , КСК "Шанс"</t>
  </si>
  <si>
    <t>Чернявська Тетяна</t>
  </si>
  <si>
    <t>Діамант 08</t>
  </si>
  <si>
    <t>Діамант/2008/жер/гнід/KWPN/Ван Гог/Радомза/528003000805702/Кіщук О.</t>
  </si>
  <si>
    <t xml:space="preserve">Ярема Марія  </t>
  </si>
  <si>
    <t>Понтій Пілат  03</t>
  </si>
  <si>
    <t xml:space="preserve">Роздорожня Наталія </t>
  </si>
  <si>
    <t>Онлі Фьорст 07</t>
  </si>
  <si>
    <t>Онлі Фьорст/2007/жер/т.гнід/гановер/Ван Дей/Фігурація/702440/Роздорожная Н</t>
  </si>
  <si>
    <t>Харченко О.</t>
  </si>
  <si>
    <t>Барвінок /2007/мер/гнід/укр/Ворд Сейс/Бахрома/702328</t>
  </si>
  <si>
    <t>14/05</t>
  </si>
  <si>
    <t>Матюк Ігор</t>
  </si>
  <si>
    <t>Зубр 01</t>
  </si>
  <si>
    <t>Зубр/2001/жер/рудий/UKR/Bisnes/Zaponka/701717/Табацків  максим</t>
  </si>
  <si>
    <t>Каваліна / 2007/ коб/  гнід /  WEST /Cornet Obolensky/ Wanessa /702044/ Скоморох  Ігор</t>
  </si>
  <si>
    <t>Квентін  05</t>
  </si>
  <si>
    <t>Квентін  /2005/жер/руд/ган/Квідамс Рубін/Лафотефтія/102UY21/Бугайчук  Л</t>
  </si>
  <si>
    <t>Харківськкий   КЗ</t>
  </si>
  <si>
    <t>Леонардо Да Вінчі 08</t>
  </si>
  <si>
    <t>Леонардо Да Вінчі /2008/жер/т.гнід/Лазіо/Альбореза/757051/Кіщук О.</t>
  </si>
  <si>
    <t xml:space="preserve">Черняк Костянтин </t>
  </si>
  <si>
    <t>Голден Флеш 09</t>
  </si>
  <si>
    <t>Голден Флеш/2009/</t>
  </si>
  <si>
    <t>Кан-Кан 08</t>
  </si>
  <si>
    <t>Конкорд  07</t>
  </si>
  <si>
    <t>Конкорд/2007/мерин/сір/вестф/Каскадос/Крона /702408/Тітов М</t>
  </si>
  <si>
    <t>м.Миколаїв  , Клуб "Pолота  підкова"</t>
  </si>
  <si>
    <t>Томагавк 05</t>
  </si>
  <si>
    <t>Томагавк/2005/жер/руд с біл.пятн/Атлантус/702481</t>
  </si>
  <si>
    <t xml:space="preserve">Проскурня Володимир </t>
  </si>
  <si>
    <t xml:space="preserve">Дементьєв Ростіслав </t>
  </si>
  <si>
    <t>Пі Трентон /2006/ жер/ гнід/holst/C-Trenton Z/Maria/702505/Дєментьєв О.</t>
  </si>
  <si>
    <t xml:space="preserve">Косик Денис </t>
  </si>
  <si>
    <t xml:space="preserve">Адлер/2009/жер/сір/Hann/Andreas Braun/Dolores/ 702809/Керницький   Богдан  </t>
  </si>
  <si>
    <t>м.Рівне , КСК "Патріот"</t>
  </si>
  <si>
    <t>Сектор PKZ 09</t>
  </si>
  <si>
    <t xml:space="preserve">Сектор PKZ/2009/жер/сір/вестф/Канвас/Сільвер Рейн/702758/Ходанович О. </t>
  </si>
  <si>
    <t>м.Дніпропетровськ, ДЮСШ</t>
  </si>
  <si>
    <t>Спайс Гьол 09</t>
  </si>
  <si>
    <t>Спайс Гьол/2009/коб/?/HOLST/Andreas/Ascania/702839/Матюк  Ігор</t>
  </si>
  <si>
    <t xml:space="preserve">Востріков Микола </t>
  </si>
  <si>
    <t>Травіанто</t>
  </si>
  <si>
    <t>Пуховська Юлія</t>
  </si>
  <si>
    <t>Роздорожня Наталія</t>
  </si>
  <si>
    <t>Задум 09</t>
  </si>
  <si>
    <t>"Riding School", м.  Київ.</t>
  </si>
  <si>
    <t>Рейтинг</t>
  </si>
  <si>
    <t xml:space="preserve">Відкритий клас , висота 100 - 110 см  </t>
  </si>
  <si>
    <t>рейтинг</t>
  </si>
  <si>
    <t xml:space="preserve">Аматори , висота 90 см   </t>
  </si>
  <si>
    <t xml:space="preserve">Аматори , висота 100 см   </t>
  </si>
  <si>
    <r>
      <t>Акорд /2007/мер/гнід/UKR/Consolidator/Angara/</t>
    </r>
    <r>
      <rPr>
        <i/>
        <sz val="20"/>
        <color indexed="10"/>
        <rFont val="Times New Roman"/>
        <family val="1"/>
      </rPr>
      <t>?</t>
    </r>
    <r>
      <rPr>
        <i/>
        <sz val="20"/>
        <color indexed="8"/>
        <rFont val="Times New Roman"/>
        <family val="1"/>
      </rPr>
      <t>/</t>
    </r>
    <r>
      <rPr>
        <i/>
        <sz val="20"/>
        <color indexed="10"/>
        <rFont val="Times New Roman"/>
        <family val="1"/>
      </rPr>
      <t>?</t>
    </r>
  </si>
  <si>
    <t xml:space="preserve">Імпульс/ 2010/  жер/ гнід/UKR/Malush/Irma/702036/КСК Посейдон </t>
  </si>
  <si>
    <t>рейтинги</t>
  </si>
  <si>
    <t>висота 80см  - 90 см Діти</t>
  </si>
  <si>
    <t xml:space="preserve">110 -120  см   Діти  </t>
  </si>
  <si>
    <t xml:space="preserve">Масока Юліана </t>
  </si>
  <si>
    <t>Рекорд 07</t>
  </si>
  <si>
    <t>Рекорд PKZ/2007/мер/гнід/укр/Канвас/Рента/702401/</t>
  </si>
  <si>
    <t xml:space="preserve">Кривкіна  Оксана </t>
  </si>
  <si>
    <t>Більба   06</t>
  </si>
  <si>
    <t>Більба/2005/жер/гнід/ольденб/Балубе де Рует/Студбух Претіога/702864/</t>
  </si>
  <si>
    <t xml:space="preserve">Боярко Константин </t>
  </si>
  <si>
    <t>Водан 03</t>
  </si>
  <si>
    <t>Водан/03/мер/гнід/KWPN/Карандаш/Модурмі/702317/Оніщенко Олександр</t>
  </si>
  <si>
    <t xml:space="preserve">Продан  Олександр </t>
  </si>
  <si>
    <t>Бродвей 01</t>
  </si>
  <si>
    <t>Бродвей/2001/жер/т.гнід/чистокр./Фарад/Бама/701323/Коновалов В.</t>
  </si>
  <si>
    <t xml:space="preserve">Максименко   Віра  </t>
  </si>
  <si>
    <t xml:space="preserve">Соловйова  Альона </t>
  </si>
  <si>
    <t>Казіно/2006/мер/руд/венгерск.спорт/?/?/757056/</t>
  </si>
  <si>
    <t xml:space="preserve">Савін Бетта </t>
  </si>
  <si>
    <t xml:space="preserve"> Юнаки  </t>
  </si>
  <si>
    <t>Корсар/2003/жер/сір/вестф///757036/Панькуш</t>
  </si>
  <si>
    <r>
      <t>Альфарес/2005/мер/руд/UKR/Fort Pen 7/Aspirantura /</t>
    </r>
    <r>
      <rPr>
        <i/>
        <sz val="18"/>
        <color indexed="10"/>
        <rFont val="Times New Roman"/>
        <family val="1"/>
      </rPr>
      <t>?</t>
    </r>
  </si>
  <si>
    <r>
      <t>Аккорд /2007/мер/гнід/UKR/Consolidator/Angara/756970</t>
    </r>
    <r>
      <rPr>
        <i/>
        <sz val="18"/>
        <color indexed="8"/>
        <rFont val="Times New Roman"/>
        <family val="1"/>
      </rPr>
      <t>/Панькуш</t>
    </r>
  </si>
  <si>
    <t>Карат / ж/вороний/2006/Корвет x Табула/УВП/702535</t>
  </si>
  <si>
    <t>Карат /жер/вороний/2006/Корвет x Табула/УВП/702535</t>
  </si>
  <si>
    <t>Донателлі        ж/гнідий/2003/Хертбрекер x Трезор/Белг/1034ID77</t>
  </si>
  <si>
    <t xml:space="preserve">Лексус/2005/ мер/сір/вестф /Ланцер 3-/Пилипейко В </t>
  </si>
  <si>
    <t xml:space="preserve">Айвазовський    07  </t>
  </si>
  <si>
    <t>Arko de Houti Z-2007</t>
  </si>
  <si>
    <r>
      <t>Arko de Houti Z-</t>
    </r>
    <r>
      <rPr>
        <sz val="12"/>
        <rFont val="Calibri"/>
        <family val="2"/>
      </rPr>
      <t>2007  (  мер. гнід, Asca Z.-Aluna Norm. Zangersheide .703093 Колобова  О.</t>
    </r>
  </si>
  <si>
    <r>
      <t>Акорд /2007/мер/гнід/UKR/Consolidator/Angara/</t>
    </r>
    <r>
      <rPr>
        <i/>
        <sz val="18"/>
        <color indexed="10"/>
        <rFont val="Times New Roman"/>
        <family val="1"/>
      </rPr>
      <t>?</t>
    </r>
    <r>
      <rPr>
        <i/>
        <sz val="18"/>
        <color indexed="8"/>
        <rFont val="Times New Roman"/>
        <family val="1"/>
      </rPr>
      <t>/</t>
    </r>
    <r>
      <rPr>
        <i/>
        <sz val="18"/>
        <color indexed="10"/>
        <rFont val="Times New Roman"/>
        <family val="1"/>
      </rPr>
      <t>?</t>
    </r>
  </si>
  <si>
    <r>
      <t>Задум/2009/жер/гнід/УВП/Малиш/Затрата</t>
    </r>
    <r>
      <rPr>
        <i/>
        <sz val="18"/>
        <rFont val="Calibri"/>
        <family val="2"/>
      </rPr>
      <t>/702861/Магера  В</t>
    </r>
  </si>
  <si>
    <t>Лінкор/2008/жер/т.гнід/вестф/Ле Тот де Семіллі/Клєопатра/702792/Галанов Микола/</t>
  </si>
  <si>
    <t>Кон Санг /2007/мер/гнід/KWPN///756924/Кіщук О.</t>
  </si>
  <si>
    <r>
      <t>Arko de Houti Z-</t>
    </r>
    <r>
      <rPr>
        <sz val="18"/>
        <rFont val="Calibri"/>
        <family val="2"/>
      </rPr>
      <t>2007  (  мер. гнід, Asca Z.-Aluna Norm. Zangersheide .703093 Колобова  О.</t>
    </r>
  </si>
  <si>
    <r>
      <t>Акорд /2007/мер/гнід/UKR/Consolidator/Angara/756970</t>
    </r>
    <r>
      <rPr>
        <i/>
        <sz val="18"/>
        <color indexed="8"/>
        <rFont val="Times New Roman"/>
        <family val="1"/>
      </rPr>
      <t>/Панькуш І</t>
    </r>
  </si>
  <si>
    <r>
      <t>Бризг /2006/мер/гнід/UWP/Glamour/Birusa/702974/</t>
    </r>
    <r>
      <rPr>
        <i/>
        <sz val="18"/>
        <color indexed="10"/>
        <rFont val="Times New Roman"/>
        <family val="1"/>
      </rPr>
      <t>?</t>
    </r>
  </si>
  <si>
    <r>
      <t>Крістал Прайд/2007/мер/гнід/UKR/</t>
    </r>
    <r>
      <rPr>
        <i/>
        <sz val="18"/>
        <color indexed="10"/>
        <rFont val="Times New Roman"/>
        <family val="1"/>
      </rPr>
      <t>?</t>
    </r>
    <r>
      <rPr>
        <i/>
        <sz val="18"/>
        <color indexed="8"/>
        <rFont val="Times New Roman"/>
        <family val="1"/>
      </rPr>
      <t>/</t>
    </r>
    <r>
      <rPr>
        <i/>
        <sz val="18"/>
        <color indexed="10"/>
        <rFont val="Times New Roman"/>
        <family val="1"/>
      </rPr>
      <t>?</t>
    </r>
    <r>
      <rPr>
        <i/>
        <sz val="18"/>
        <color indexed="8"/>
        <rFont val="Times New Roman"/>
        <family val="1"/>
      </rPr>
      <t>/702385/</t>
    </r>
    <r>
      <rPr>
        <i/>
        <sz val="18"/>
        <color indexed="10"/>
        <rFont val="Times New Roman"/>
        <family val="1"/>
      </rPr>
      <t>?</t>
    </r>
  </si>
  <si>
    <r>
      <t>Купідо /2003/жер/руд/BWP/Nabab  De Reve/Wendelina/701802/</t>
    </r>
    <r>
      <rPr>
        <i/>
        <sz val="18"/>
        <color indexed="10"/>
        <rFont val="Times New Roman"/>
        <family val="1"/>
      </rPr>
      <t>?</t>
    </r>
  </si>
  <si>
    <t>4 етап</t>
  </si>
  <si>
    <t>25/07</t>
  </si>
  <si>
    <t>26/07</t>
  </si>
  <si>
    <t>27/07</t>
  </si>
  <si>
    <t xml:space="preserve">всього  за   4 етап </t>
  </si>
  <si>
    <t>Романюк Тетяна</t>
  </si>
  <si>
    <t>Кравцова Тетяна</t>
  </si>
  <si>
    <t>Шентеклер 07</t>
  </si>
  <si>
    <t>м.Одеса</t>
  </si>
  <si>
    <t>Рудий І</t>
  </si>
  <si>
    <t xml:space="preserve">Шейніч Тетяна </t>
  </si>
  <si>
    <t>Живаго 04</t>
  </si>
  <si>
    <t xml:space="preserve">Сенін Андрій </t>
  </si>
  <si>
    <t xml:space="preserve">мсмк </t>
  </si>
  <si>
    <t>Ідальго 10</t>
  </si>
  <si>
    <t>КСК "Торнадо", м. Бучач</t>
  </si>
  <si>
    <t xml:space="preserve">Мізгірьов Іван </t>
  </si>
  <si>
    <t>Манхетен 07</t>
  </si>
  <si>
    <t>Манхетен/2007/мер/гнід/тракен/укр/Піон/Медіана/702327/Мізгірьов</t>
  </si>
  <si>
    <t xml:space="preserve">м. Запоріжжя  </t>
  </si>
  <si>
    <t>Клімюк Ігор</t>
  </si>
  <si>
    <t>Кан Кан 08</t>
  </si>
  <si>
    <t xml:space="preserve">Кан Кан/ 2008/ мер / т-гнід/  UKR/  ? /Kozachka  /702785/ Бондаренко  Валерій  </t>
  </si>
  <si>
    <t xml:space="preserve">Іванченко Елла </t>
  </si>
  <si>
    <t>Байкер  08</t>
  </si>
  <si>
    <t>Байкер/2008/жер/гнід/УВП/Кахлей/Бамона/703168/Іванчекно І</t>
  </si>
  <si>
    <t>м.Донецьк</t>
  </si>
  <si>
    <t>Ткаченко П.</t>
  </si>
  <si>
    <t>Клімець Єкатерина</t>
  </si>
  <si>
    <t>Кронос/2010/мет/сір/увп/Ван Дей/Тополя/702870/Токтаренко Й./</t>
  </si>
  <si>
    <t>Гветадзе Олександра</t>
  </si>
  <si>
    <t>Лідер 07</t>
  </si>
  <si>
    <t>Лідер/2008/мер/сір/увп/Ра  Дей/Тополя/702870/Гветадзе Р./</t>
  </si>
  <si>
    <t>КСК "Шанс", м.Донецьк</t>
  </si>
  <si>
    <t>Олійник Юрій</t>
  </si>
  <si>
    <t>Гладких Олена</t>
  </si>
  <si>
    <t>Багрянець 01</t>
  </si>
  <si>
    <t>Багрянець/2001/мер/гнід/буд/Гарнір/Безимяная/701473/Прокопюк І.</t>
  </si>
  <si>
    <t>Динамо, м.Київ</t>
  </si>
  <si>
    <t>Прокопюк Ігорь</t>
  </si>
  <si>
    <t xml:space="preserve">Панченко Юрій </t>
  </si>
  <si>
    <t>Стелс 10</t>
  </si>
  <si>
    <t>Стелс/2010/мер/</t>
  </si>
  <si>
    <t>Галій Сергій</t>
  </si>
  <si>
    <t xml:space="preserve">Сенін   Анрій  </t>
  </si>
  <si>
    <t>Алстом 10</t>
  </si>
  <si>
    <t xml:space="preserve">Вінницький </t>
  </si>
  <si>
    <t xml:space="preserve">Климентьєва Юлія </t>
  </si>
  <si>
    <t>Ла Коста  05</t>
  </si>
  <si>
    <t>Ла Коста  /2005/мер/гнід/вестф/Ланцер3Бріт//Клементьєва Ю</t>
  </si>
  <si>
    <t xml:space="preserve">4 етап </t>
  </si>
  <si>
    <t>Назірова Діана</t>
  </si>
  <si>
    <t>Топаз/2008/мен/сір/увп/.а  Дей/Тополя/702870/Назірова ../</t>
  </si>
  <si>
    <t>Флор де Ліз 06</t>
  </si>
  <si>
    <t>Флор де Ліз /2006/ коб/гнід/WEST/For Pleasure/Olivia/703036/Климець  К</t>
  </si>
  <si>
    <t>Флай Фореве 06</t>
  </si>
  <si>
    <t>Флай Фореве/2006/мер/гнід/хессіш/Флай хайг/Октавія/103UQ52/Шейніч Т</t>
  </si>
  <si>
    <t xml:space="preserve">Порвіна  Ірина </t>
  </si>
  <si>
    <t>Екзотіка 05</t>
  </si>
  <si>
    <t>Фронда/2008/мек/сір/увп/Еак Дей/Тополя/702870/Олійник Е./</t>
  </si>
  <si>
    <t>Віно 09</t>
  </si>
  <si>
    <t>Віно /2009/жер/гнід/Зенгер/Віго Дарсоуіллес/Пін ап дес вілас/104fc24/Шейніч Т</t>
  </si>
  <si>
    <t>Монархія/2010/коб/сір/голшт/Каролус/Алегорія/702680/Прокопюк І.</t>
  </si>
  <si>
    <t>Монархія 10 (Аура -10)</t>
  </si>
  <si>
    <t>Джадор-PKZ /2009/жер/гнід/ бельг/Кальваро/Валіна //</t>
  </si>
  <si>
    <t>Палій Сергій</t>
  </si>
  <si>
    <t>Буркун 09</t>
  </si>
  <si>
    <t>Буркун/2008/меі/сір/увп/Аа  Дей/Тополя/702870/Палій А./</t>
  </si>
  <si>
    <t>28/07</t>
  </si>
  <si>
    <t>Ємельянов Ігор</t>
  </si>
  <si>
    <t>Бондаренко Євген</t>
  </si>
  <si>
    <t>Віртуоз/2008/мер/сір/увп/Ван Дей/Тополя/702870/Бондаренко В./</t>
  </si>
  <si>
    <t>КСЦ "Аллюр", м.Житомир</t>
  </si>
  <si>
    <t xml:space="preserve">Лінкольн/ 2007/ мер /гнід/ WESTF/ Lancer 3/ Caterina / 702047/Жашківська  КСШ </t>
  </si>
  <si>
    <t>Петриківа Марина</t>
  </si>
  <si>
    <t>Хромід  08</t>
  </si>
  <si>
    <t>Хромід/2008/жер/гнід/увп/Денард/Ходінка/702259/</t>
  </si>
  <si>
    <t>кон-ня  Клименко ,  м.Дніпропетровськ</t>
  </si>
  <si>
    <t>Пінчук  Сергій</t>
  </si>
  <si>
    <t>Климюк Ігор</t>
  </si>
  <si>
    <t xml:space="preserve">м.Київ </t>
  </si>
  <si>
    <t>Сумцов А. Оніщенко О</t>
  </si>
  <si>
    <t>Капрі -07</t>
  </si>
  <si>
    <t>Капрі/2007/жер/гнід/голанд/Леспріт/Ромгсіджі/756882</t>
  </si>
  <si>
    <t xml:space="preserve">Рудий  Андрій  </t>
  </si>
  <si>
    <t>Баллибо Х 05</t>
  </si>
  <si>
    <t>Скабард А.</t>
  </si>
  <si>
    <t>Кардінал 04</t>
  </si>
  <si>
    <t>Кардінал/2004/жер/гнід/вестф/Корнет Оболенський/Грапі/702053/Бондаренко В.</t>
  </si>
  <si>
    <t>Кадмус -07</t>
  </si>
  <si>
    <t xml:space="preserve">Кадмус /2007/мер/сір/голанд/Сідней/Мелодіа/702710/Шейніч Тетяна </t>
  </si>
  <si>
    <t>Корвет 07</t>
  </si>
  <si>
    <t xml:space="preserve">Корвет /2007/жер/гнід/ганов/Ланд Крузер/Воспетая/702082/Нестерук </t>
  </si>
  <si>
    <t>Чатаго/2008/мет/сір/увп/.а  Дей/Тополя/702870/Бабенко ../</t>
  </si>
  <si>
    <t xml:space="preserve">Люмпаций 02 </t>
  </si>
  <si>
    <t>Кальвара/2008/мет/сір/увп/Йан Дей/Тополя/702870/Токтаренко Й./</t>
  </si>
  <si>
    <t>Леопольд</t>
  </si>
  <si>
    <t>Інтоп 04</t>
  </si>
  <si>
    <t>Форсаж  07</t>
  </si>
  <si>
    <t>Ашот 04</t>
  </si>
  <si>
    <t>Аліса Зет 06</t>
  </si>
  <si>
    <t>Аліса Z/2006/коб/гнід/ірл/Алдатос Z/Дром Абхаіл/702308/Юрченко Віктор</t>
  </si>
  <si>
    <t>КСК "Шостка", Сумська обл.</t>
  </si>
  <si>
    <t xml:space="preserve">Юрченко Дарія  </t>
  </si>
  <si>
    <t>Нолес Волес 06</t>
  </si>
  <si>
    <t>Ноленс Воленс/2006/мер/сір/ірланд/Джексонс Дріфт//702349/Юрченко Віктор</t>
  </si>
  <si>
    <t xml:space="preserve">Курсай Даймонд  06 </t>
  </si>
  <si>
    <t>Курсай Даймонд/2006/мер/гнід/ірл/Колін Даймонд/Курсай/702306/Юрченко Віктор</t>
  </si>
  <si>
    <t xml:space="preserve">Ашот /2004/жер/руд/УВП/Шаблон/Антіохія/701928/Вощакін В </t>
  </si>
  <si>
    <t>Форсаж/2007/жер/гнід////756879/Кіщук О.</t>
  </si>
  <si>
    <t>Капітан 04</t>
  </si>
  <si>
    <t>Капітан/2004/жер/гнід/вестф/Корнет Оболенський/Гралследі/701920/Пилипейко В</t>
  </si>
  <si>
    <t xml:space="preserve">Інтоп/2004/коб/руда /BWP/Acorado /Ashly de Baugy/ 103EY55/Ковтун Софія </t>
  </si>
  <si>
    <t>Дерек Маккопін</t>
  </si>
  <si>
    <t>Лакі Леді 05</t>
  </si>
  <si>
    <t>Лакі Леді/2005/коб/руд/ірланд.спорт/ARD VDL Gouglas/Whiterock Touch/</t>
  </si>
  <si>
    <t>Кольт 04</t>
  </si>
  <si>
    <t>Кольт/2004/мер/гнід/вестф/Корнет Оболенський/Пенні Лане/702064/Пилипейко В</t>
  </si>
  <si>
    <t xml:space="preserve">КСК Шостка </t>
  </si>
  <si>
    <t>Вощакін Д., Голіков Ю.</t>
  </si>
  <si>
    <t>Кавалер 09</t>
  </si>
  <si>
    <t>Колобова Олександра</t>
  </si>
  <si>
    <t>Колонель 06</t>
  </si>
  <si>
    <t>Колонель/2006/  коб/гнід/ ZAN/Conan Z/Romina/702853/Ченяк Констянтин</t>
  </si>
  <si>
    <t xml:space="preserve">Бондарева Маргарита </t>
  </si>
  <si>
    <t>Ловелі  Дона 00</t>
  </si>
  <si>
    <t>Ловелі  Дона /2000/коб/сіра/баєр/Левіано Ф/Пріма  Донна/701633/Шейніч Т</t>
  </si>
  <si>
    <t xml:space="preserve">Сенін   Андрій  </t>
  </si>
  <si>
    <t>Карініо  00</t>
  </si>
  <si>
    <t>Карініо  /2000/мер/св  гнід  /голшт/Коронадо/Харизма/103HQ64/Шейніч Т</t>
  </si>
  <si>
    <t>Геделікс 07</t>
  </si>
  <si>
    <t>Геделікс/2007/мер/гнід/УВП/?/?/756878/шейніч Т</t>
  </si>
  <si>
    <t>Фалькон 02</t>
  </si>
  <si>
    <t>Фалькон /2002//жер/Данкс /Ловстер /Кросагарденс Фаворіт/104КК43/Шейніч Т.</t>
  </si>
  <si>
    <t>Дерій Олександра</t>
  </si>
  <si>
    <t xml:space="preserve">Мозгірьов Іван </t>
  </si>
  <si>
    <t>Саітгалін Руслан</t>
  </si>
  <si>
    <t>Софія 04</t>
  </si>
  <si>
    <t>Софія/2004/коб/гнід/ольденбург/Софелайт/Франсіне/701527/Лапигін А.</t>
  </si>
  <si>
    <t>Устінова Ірина</t>
  </si>
  <si>
    <t xml:space="preserve">Ластовецька Марія </t>
  </si>
  <si>
    <t>Обрій 04</t>
  </si>
  <si>
    <t>Красавчик 04</t>
  </si>
  <si>
    <t>Красавчик/2004/мер/гнід/вестф/ Корнет Оболенский/Фантазія/702201</t>
  </si>
  <si>
    <t xml:space="preserve">Грядовкін Єгор </t>
  </si>
  <si>
    <t>Кофіро Z 07</t>
  </si>
  <si>
    <t>Кофіро Z/2008/мек/сір/увп/Лак Дей/Тополя/702870/Грядовкін Л./</t>
  </si>
  <si>
    <t>"Гранд Хорс", Київська обл.</t>
  </si>
  <si>
    <t>Галушко Олександр</t>
  </si>
  <si>
    <t xml:space="preserve">Романюк   Тетяна </t>
  </si>
  <si>
    <t>Живаго /2004/жер/?/голанд/ЧінЧін/Манді/103YT/Шейніч Т</t>
  </si>
  <si>
    <r>
      <t>Акорд /2007/мер/гнід/UKR/Consolidator/Angara/</t>
    </r>
    <r>
      <rPr>
        <i/>
        <sz val="22"/>
        <color indexed="10"/>
        <rFont val="Times New Roman"/>
        <family val="1"/>
      </rPr>
      <t>?</t>
    </r>
    <r>
      <rPr>
        <i/>
        <sz val="22"/>
        <color indexed="8"/>
        <rFont val="Times New Roman"/>
        <family val="1"/>
      </rPr>
      <t>/</t>
    </r>
    <r>
      <rPr>
        <i/>
        <sz val="22"/>
        <color indexed="10"/>
        <rFont val="Times New Roman"/>
        <family val="1"/>
      </rPr>
      <t>?</t>
    </r>
  </si>
  <si>
    <t>Кесседі/2008/ме /сір/увп/.а  Дей/Тополя/702870/Адоніна ../</t>
  </si>
  <si>
    <r>
      <t>Алстом /2010/жер/гнід</t>
    </r>
    <r>
      <rPr>
        <sz val="20"/>
        <color indexed="10"/>
        <rFont val="Calibri"/>
        <family val="2"/>
      </rPr>
      <t>/бельг</t>
    </r>
    <r>
      <rPr>
        <sz val="20"/>
        <color indexed="8"/>
        <rFont val="Calibri"/>
        <family val="2"/>
      </rPr>
      <t>/Фелтон ду Монт/Жифрейн///</t>
    </r>
  </si>
  <si>
    <t xml:space="preserve">Фалькон </t>
  </si>
  <si>
    <t>Фалькон  ?/жер/Данкс /Ловстер /Кросагарденс Фаворіт/104КК43/Шейніч Т.</t>
  </si>
  <si>
    <t>Баляліна Олександра</t>
  </si>
  <si>
    <t xml:space="preserve">всього  за  4 етап </t>
  </si>
  <si>
    <t>Батурін  02</t>
  </si>
  <si>
    <t>ЛаКоста  /2005/мер/гнід/вестф/Ланцер3/Бріт//Клементьєва Ю</t>
  </si>
  <si>
    <t xml:space="preserve">всього    за  1   етап </t>
  </si>
  <si>
    <t xml:space="preserve">всього    за  2   етап </t>
  </si>
  <si>
    <t xml:space="preserve">всього    за  3   етап </t>
  </si>
  <si>
    <t xml:space="preserve">всього    за  4   етап </t>
  </si>
  <si>
    <t>22/08</t>
  </si>
  <si>
    <t>23/08</t>
  </si>
  <si>
    <t>24/08</t>
  </si>
  <si>
    <t xml:space="preserve">всього  за   5 етап </t>
  </si>
  <si>
    <t xml:space="preserve">всього  за  6 етап </t>
  </si>
  <si>
    <t xml:space="preserve">всього  за 7 етап </t>
  </si>
  <si>
    <t>5 етап</t>
  </si>
  <si>
    <t>6 етап</t>
  </si>
  <si>
    <t xml:space="preserve">всього  за   6 етап </t>
  </si>
  <si>
    <t>7 етап</t>
  </si>
  <si>
    <t xml:space="preserve">всього  за  5 етап </t>
  </si>
  <si>
    <t xml:space="preserve">всього  за  7 етап </t>
  </si>
  <si>
    <t>Ценіто 08</t>
  </si>
  <si>
    <t xml:space="preserve">всього    за     етап </t>
  </si>
  <si>
    <t xml:space="preserve">всього    за   5  етап </t>
  </si>
  <si>
    <t>Флай  Фореве  06</t>
  </si>
  <si>
    <t>Каваліна   07</t>
  </si>
  <si>
    <t>Аніспектид  01</t>
  </si>
  <si>
    <t>5  етап</t>
  </si>
  <si>
    <t xml:space="preserve">Бреннер Андреас </t>
  </si>
  <si>
    <t>Касабланка 07</t>
  </si>
  <si>
    <t xml:space="preserve">5 етап </t>
  </si>
  <si>
    <t xml:space="preserve">6 етап </t>
  </si>
  <si>
    <t xml:space="preserve">7 етап </t>
  </si>
  <si>
    <t>Зяткевич   Марія</t>
  </si>
  <si>
    <t>Кабріо 07</t>
  </si>
  <si>
    <t xml:space="preserve">Жданова   Анна  </t>
  </si>
  <si>
    <t>Люмпаций  02</t>
  </si>
  <si>
    <t>Донецьк  АО Люкс</t>
  </si>
  <si>
    <t>Биков   Володимир</t>
  </si>
  <si>
    <t xml:space="preserve">Гуцу  Юлія </t>
  </si>
  <si>
    <t>Кьортіс 04</t>
  </si>
  <si>
    <t>Биков   В</t>
  </si>
  <si>
    <t>Харвей  02</t>
  </si>
  <si>
    <t xml:space="preserve">Грінько  Андрій  </t>
  </si>
  <si>
    <t>м Миколаїв</t>
  </si>
  <si>
    <t>Жилкіна  Кіра</t>
  </si>
  <si>
    <t xml:space="preserve">Шевцова  Інга </t>
  </si>
  <si>
    <t>Топольницький О</t>
  </si>
  <si>
    <t>Хвалебний 01</t>
  </si>
  <si>
    <t xml:space="preserve">Кондрашечкіна  Юлія </t>
  </si>
  <si>
    <t>Фактор   -07</t>
  </si>
  <si>
    <t>Фантазер 99</t>
  </si>
  <si>
    <t xml:space="preserve">Людвіченко  Марина </t>
  </si>
  <si>
    <t>Цезарь 06</t>
  </si>
  <si>
    <t xml:space="preserve">Волошина  Єлизавета </t>
  </si>
  <si>
    <t>Цезерь/2006/мер/гнід / УВП/ Робінзон/Каєтана  /702430/ Редько  Р</t>
  </si>
  <si>
    <t>м. Северо-Донецьк, Луганська  обл.</t>
  </si>
  <si>
    <t>Редько Родіон</t>
  </si>
  <si>
    <t xml:space="preserve">Куценко Даяна  </t>
  </si>
  <si>
    <t>Дон Харц  08</t>
  </si>
  <si>
    <t>Дон Харц /2008/ жер/карак/УВП/Хопер/ Брахма/ ?/Редько Р</t>
  </si>
  <si>
    <t xml:space="preserve">Стародубцева   Анстасія    </t>
  </si>
  <si>
    <t>Красавчик  04</t>
  </si>
  <si>
    <t xml:space="preserve">Грінько   Андрій  </t>
  </si>
  <si>
    <t>Чатаго  05</t>
  </si>
  <si>
    <t>Чатаго/2005/мер/сір/увп/Ван  Дей/Тополя/702870/Бабенко ./</t>
  </si>
  <si>
    <t>Бабета 05</t>
  </si>
  <si>
    <t>Бабета /2005/кобила/сіра/УВП/Атлантус  Рошев/Барел/702386/Грінько  А</t>
  </si>
  <si>
    <t xml:space="preserve">  5 етап</t>
  </si>
  <si>
    <t xml:space="preserve">  6 етап</t>
  </si>
  <si>
    <t>Грей 06</t>
  </si>
  <si>
    <t>Аніспектид /2001/мер/гнід/ган/Люкс/Рівора /102ХХ88/АО Люкс</t>
  </si>
  <si>
    <r>
      <t>Arko de Houti Z-</t>
    </r>
    <r>
      <rPr>
        <sz val="18"/>
        <rFont val="Bookman Old Style"/>
        <family val="1"/>
      </rPr>
      <t>2007  (  мер. гнід, Asca Z.-Aluna Norm. Zangersheide .703093 Колобова  О.</t>
    </r>
  </si>
  <si>
    <t>Батурін/2002/мер/гнід/бельг/</t>
  </si>
  <si>
    <t xml:space="preserve">РЕЙТИНГ </t>
  </si>
  <si>
    <t xml:space="preserve">1   етап </t>
  </si>
  <si>
    <t xml:space="preserve">2  етап </t>
  </si>
  <si>
    <t xml:space="preserve">3   етап </t>
  </si>
  <si>
    <t>4  етап</t>
  </si>
  <si>
    <t xml:space="preserve">5  етап </t>
  </si>
  <si>
    <t xml:space="preserve">6  етап </t>
  </si>
  <si>
    <t xml:space="preserve">7  етап  </t>
  </si>
  <si>
    <t xml:space="preserve"> всього   балів  </t>
  </si>
  <si>
    <t>Royal Horse Club</t>
  </si>
  <si>
    <t xml:space="preserve">Коваль Олександр </t>
  </si>
  <si>
    <t>Лурістан   04</t>
  </si>
  <si>
    <t>Гурскій Євген</t>
  </si>
  <si>
    <t>м.Северо-Донецьк, Луганська обл.</t>
  </si>
  <si>
    <t>Редько Р.</t>
  </si>
  <si>
    <r>
      <t>Вакуленко Анна</t>
    </r>
    <r>
      <rPr>
        <b/>
        <sz val="16"/>
        <rFont val="Bookman Old Style"/>
        <family val="1"/>
      </rPr>
      <t xml:space="preserve"> </t>
    </r>
  </si>
  <si>
    <t>Біск 08</t>
  </si>
  <si>
    <t>Біск/2008/мер/гнід/Кардінал/Базаміа/702780//</t>
  </si>
  <si>
    <t>Черокі 06</t>
  </si>
  <si>
    <t>Гранд Хорс</t>
  </si>
  <si>
    <t>Фантазер/1999/жер/гнід/ганов/Форт Пек -7/Варпа/701045/Бабенко В</t>
  </si>
  <si>
    <t xml:space="preserve">Бабета  </t>
  </si>
  <si>
    <t>Фактор /2007/ жер/ гнід/вестф/Караваджіо/Факторія/702434/ Бабенко   В</t>
  </si>
  <si>
    <t>Кабріо  /2007/жер/гнід/голшт/Кларімо/Шапмарте  /?/ Редько Р</t>
  </si>
  <si>
    <t>Черокі/ 2006/мер/гнід/голшт/Киртані/Меморі/____/Грядовкін Є</t>
  </si>
  <si>
    <t>Шатобріан/2008/мер/т.гнід/увп/Тиара/Шаблон/702783/Дубенко Ю.</t>
  </si>
  <si>
    <t>Шатобріан 08</t>
  </si>
  <si>
    <r>
      <t>Алстом /2010/жер/гнід</t>
    </r>
    <r>
      <rPr>
        <sz val="22"/>
        <color indexed="10"/>
        <rFont val="Calibri"/>
        <family val="2"/>
      </rPr>
      <t>/бельг</t>
    </r>
    <r>
      <rPr>
        <sz val="22"/>
        <color indexed="8"/>
        <rFont val="Calibri"/>
        <family val="2"/>
      </rPr>
      <t>/Фелтон ду Монт/Жифрейн///</t>
    </r>
  </si>
  <si>
    <t>Раздорожня Наталія</t>
  </si>
  <si>
    <t>Онлі Фьорст /2007/жер/т.гнід/гановер/Ван Дей/Фігурація/702440/Роздорожная Н</t>
  </si>
  <si>
    <t>КСК "Динамо", м.Київ</t>
  </si>
  <si>
    <t>Гладкіх Олена</t>
  </si>
  <si>
    <t>Плеяда 10</t>
  </si>
  <si>
    <t>Лілу/2010/коб/гнід/WESTF/Lancer3/ Colini Tachor //Жашківська КСШ</t>
  </si>
  <si>
    <t xml:space="preserve">м.Дніпропетровськ </t>
  </si>
  <si>
    <t>Колоколов Валерій</t>
  </si>
  <si>
    <t>Хвалебний/2001/жер/руд/увп/Беззаботний/Хакасія/702745/Колоколов І.</t>
  </si>
  <si>
    <t>КСК "Богнатово", Одеська обл.</t>
  </si>
  <si>
    <t>Лапигін Андрій</t>
  </si>
  <si>
    <t>Малофєєв Владислав</t>
  </si>
  <si>
    <t>Ланс Армстронг 05</t>
  </si>
  <si>
    <t>Ланс Армстронг/2005/мер/гнід/голшт/Лімончелло ІІ/Полента/702273/Малярчук Юрій</t>
  </si>
  <si>
    <t>Анопко Маргарита</t>
  </si>
  <si>
    <t>Гранд 01</t>
  </si>
  <si>
    <t>Гранд/2001/мер/гнід/увп/Грей Болл////Дуля Юрій</t>
  </si>
  <si>
    <t>Каліпса 05</t>
  </si>
  <si>
    <r>
      <t>Вакуленко Анна</t>
    </r>
    <r>
      <rPr>
        <b/>
        <sz val="36"/>
        <rFont val="Bookman Old Style"/>
        <family val="1"/>
      </rPr>
      <t xml:space="preserve"> </t>
    </r>
  </si>
  <si>
    <t>Харвей/2002/мер/вор/?/Харвард/Дезаер/701887/Люкс</t>
  </si>
  <si>
    <t xml:space="preserve">Дубенко Юрій </t>
  </si>
  <si>
    <t>Грета 07</t>
  </si>
  <si>
    <t>Грета /2007/коб/гніда/ вестф/Ланцер 3/Клеопотра / ?/Пилипейко В</t>
  </si>
  <si>
    <t xml:space="preserve">Аніспектид -01 </t>
  </si>
  <si>
    <t>Гуцу Н.</t>
  </si>
  <si>
    <r>
      <t xml:space="preserve">Донателлі        </t>
    </r>
    <r>
      <rPr>
        <b/>
        <sz val="22"/>
        <rFont val="Times New Roman"/>
        <family val="1"/>
      </rPr>
      <t>ж/гнідий/2003/Хертбрекер x Трезор/Белг/1034ID77</t>
    </r>
  </si>
  <si>
    <t>Ідальго /2010/жер/сір/вестф/ Індоктро /Бріт/ ?/ Панькуш І</t>
  </si>
  <si>
    <t>Плеяда /2010/коб/сіра/вестф/Атака/Пуля/ ?/ПанькушІ</t>
  </si>
  <si>
    <t>Капрал 09</t>
  </si>
  <si>
    <t xml:space="preserve">всього  за   7 етап </t>
  </si>
  <si>
    <t>Кертіс /2004/мер/сір/ольд/103РР76/ АО Люкс</t>
  </si>
  <si>
    <r>
      <t>Задум/2009/жер/гнід/УВП/Малиш/Затрата</t>
    </r>
    <r>
      <rPr>
        <i/>
        <sz val="20"/>
        <rFont val="Calibri"/>
        <family val="2"/>
      </rPr>
      <t>/702861/Магера  В</t>
    </r>
  </si>
  <si>
    <r>
      <t>Альфарес/2005/мер/руд/UKR/Fort Pen 7/Aspirantura /</t>
    </r>
    <r>
      <rPr>
        <i/>
        <sz val="20"/>
        <color indexed="10"/>
        <rFont val="Times New Roman"/>
        <family val="1"/>
      </rPr>
      <t>?</t>
    </r>
  </si>
  <si>
    <t>висота 80- 90  см, Відкритий клас</t>
  </si>
  <si>
    <t xml:space="preserve">Всього </t>
  </si>
  <si>
    <t>всього</t>
  </si>
  <si>
    <r>
      <t>Arko de Houti Z-</t>
    </r>
    <r>
      <rPr>
        <sz val="20"/>
        <rFont val="Bookman Old Style"/>
        <family val="1"/>
      </rPr>
      <t>2007  (  мер. гнід, Asca Z.-Aluna Norm. Zangersheide .703093 Колобова  О.</t>
    </r>
  </si>
  <si>
    <r>
      <t>Аккорд /2007/мер/гнід/UKR/Consolidator/Angara/756970</t>
    </r>
    <r>
      <rPr>
        <i/>
        <sz val="20"/>
        <color indexed="8"/>
        <rFont val="Times New Roman"/>
        <family val="1"/>
      </rPr>
      <t>/Панькуш</t>
    </r>
  </si>
  <si>
    <t>Геделікс/2007/мер/гнід/УВП/?/?/756878/Шейніч Т</t>
  </si>
  <si>
    <t xml:space="preserve">Віта /2008 /коб/  гніда/   UKR/  One Day /Viva  /702780/ </t>
  </si>
  <si>
    <r>
      <t>Arko de Houti Z-</t>
    </r>
    <r>
      <rPr>
        <sz val="22"/>
        <rFont val="Bookman Old Style"/>
        <family val="1"/>
      </rPr>
      <t>2007  (  мер. гнід, Asca Z.-Aluna Norm. Zangersheide .703093 Колобова  О.</t>
    </r>
  </si>
  <si>
    <t>(маршрути № 5, №16, № 26)</t>
  </si>
  <si>
    <t xml:space="preserve">  Коні 7р та ст. ( маршрути   № 8, № 17   та  № 26)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</si>
</sst>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96">
    <font>
      <sz val="10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20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0"/>
      <name val="Bookman Old Style"/>
      <family val="1"/>
    </font>
    <font>
      <b/>
      <sz val="24"/>
      <name val="Bookman Old Style"/>
      <family val="1"/>
    </font>
    <font>
      <b/>
      <sz val="20"/>
      <name val="Bookman Old Style"/>
      <family val="1"/>
    </font>
    <font>
      <b/>
      <sz val="22"/>
      <name val="Bookman Old Style"/>
      <family val="1"/>
    </font>
    <font>
      <sz val="18"/>
      <name val="Bookman Old Style"/>
      <family val="1"/>
    </font>
    <font>
      <b/>
      <sz val="18"/>
      <name val="Bookman Old Style"/>
      <family val="1"/>
    </font>
    <font>
      <sz val="10"/>
      <name val="Bookman Old Style"/>
      <family val="1"/>
    </font>
    <font>
      <sz val="22"/>
      <name val="Bookman Old Style"/>
      <family val="1"/>
    </font>
    <font>
      <sz val="24"/>
      <name val="Bookman Old Style"/>
      <family val="1"/>
    </font>
    <font>
      <b/>
      <sz val="26"/>
      <name val="Bookman Old Style"/>
      <family val="1"/>
    </font>
    <font>
      <sz val="28"/>
      <name val="Bookman Old Style"/>
      <family val="1"/>
    </font>
    <font>
      <sz val="16"/>
      <name val="Arial"/>
      <family val="2"/>
    </font>
    <font>
      <b/>
      <sz val="11"/>
      <name val="Bookman Old Style"/>
      <family val="1"/>
    </font>
    <font>
      <sz val="26"/>
      <name val="Arial"/>
      <family val="2"/>
    </font>
    <font>
      <sz val="26"/>
      <name val="Bookman Old Style"/>
      <family val="1"/>
    </font>
    <font>
      <sz val="12"/>
      <name val="Bookman Old Style"/>
      <family val="1"/>
    </font>
    <font>
      <sz val="14"/>
      <name val="Arial"/>
      <family val="2"/>
    </font>
    <font>
      <b/>
      <sz val="16"/>
      <name val="Bookman Old Style"/>
      <family val="1"/>
    </font>
    <font>
      <sz val="16"/>
      <name val="Bookman Old Style"/>
      <family val="1"/>
    </font>
    <font>
      <sz val="10"/>
      <name val="Arial Cyr"/>
      <family val="0"/>
    </font>
    <font>
      <sz val="24"/>
      <color indexed="8"/>
      <name val="Bookman Old Style"/>
      <family val="1"/>
    </font>
    <font>
      <sz val="20"/>
      <color indexed="8"/>
      <name val="Bookman Old Style"/>
      <family val="1"/>
    </font>
    <font>
      <sz val="22"/>
      <color indexed="8"/>
      <name val="Bookman Old Style"/>
      <family val="1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26"/>
      <color indexed="8"/>
      <name val="Bookman Old Style"/>
      <family val="1"/>
    </font>
    <font>
      <sz val="12"/>
      <color indexed="8"/>
      <name val="Bookman Old Style"/>
      <family val="1"/>
    </font>
    <font>
      <i/>
      <sz val="12"/>
      <color indexed="8"/>
      <name val="Times New Roman"/>
      <family val="1"/>
    </font>
    <font>
      <sz val="28"/>
      <color indexed="8"/>
      <name val="Bookman Old Style"/>
      <family val="1"/>
    </font>
    <font>
      <sz val="14"/>
      <color indexed="8"/>
      <name val="Bookman Old Style"/>
      <family val="1"/>
    </font>
    <font>
      <sz val="30"/>
      <color indexed="8"/>
      <name val="Bookman Old Style"/>
      <family val="1"/>
    </font>
    <font>
      <sz val="36"/>
      <color indexed="8"/>
      <name val="Bookman Old Style"/>
      <family val="1"/>
    </font>
    <font>
      <i/>
      <sz val="12"/>
      <color indexed="8"/>
      <name val="Bookman Old Style"/>
      <family val="1"/>
    </font>
    <font>
      <sz val="30"/>
      <name val="Bookman Old Style"/>
      <family val="1"/>
    </font>
    <font>
      <b/>
      <sz val="30"/>
      <name val="Bookman Old Style"/>
      <family val="1"/>
    </font>
    <font>
      <sz val="18"/>
      <name val="Arial"/>
      <family val="2"/>
    </font>
    <font>
      <b/>
      <sz val="32"/>
      <name val="Times New Roman"/>
      <family val="1"/>
    </font>
    <font>
      <sz val="32"/>
      <name val="Times New Roman"/>
      <family val="1"/>
    </font>
    <font>
      <sz val="32"/>
      <name val="Arial"/>
      <family val="2"/>
    </font>
    <font>
      <b/>
      <sz val="24"/>
      <name val="Arial"/>
      <family val="2"/>
    </font>
    <font>
      <i/>
      <sz val="18"/>
      <color indexed="8"/>
      <name val="Bookman Old Style"/>
      <family val="1"/>
    </font>
    <font>
      <sz val="12"/>
      <name val="Arial"/>
      <family val="2"/>
    </font>
    <font>
      <sz val="10"/>
      <color indexed="8"/>
      <name val="Bookman Old Style"/>
      <family val="1"/>
    </font>
    <font>
      <i/>
      <sz val="10"/>
      <color indexed="8"/>
      <name val="Bookman Old Style"/>
      <family val="1"/>
    </font>
    <font>
      <i/>
      <sz val="12"/>
      <color indexed="10"/>
      <name val="Times New Roman"/>
      <family val="1"/>
    </font>
    <font>
      <sz val="22"/>
      <color indexed="8"/>
      <name val="Times New Roman"/>
      <family val="1"/>
    </font>
    <font>
      <sz val="22"/>
      <color indexed="10"/>
      <name val="Book Antiqua"/>
      <family val="1"/>
    </font>
    <font>
      <sz val="22"/>
      <color indexed="8"/>
      <name val="Book Antiqua"/>
      <family val="1"/>
    </font>
    <font>
      <b/>
      <sz val="16"/>
      <name val="Arial"/>
      <family val="2"/>
    </font>
    <font>
      <sz val="32"/>
      <color indexed="8"/>
      <name val="Bookman Old Style"/>
      <family val="1"/>
    </font>
    <font>
      <b/>
      <sz val="26"/>
      <name val="Arial"/>
      <family val="2"/>
    </font>
    <font>
      <sz val="36"/>
      <name val="Bookman Old Style"/>
      <family val="1"/>
    </font>
    <font>
      <sz val="36"/>
      <name val="Arial"/>
      <family val="2"/>
    </font>
    <font>
      <u val="single"/>
      <sz val="26"/>
      <name val="Bookman Old Style"/>
      <family val="1"/>
    </font>
    <font>
      <sz val="16"/>
      <name val="Times New Roman"/>
      <family val="1"/>
    </font>
    <font>
      <i/>
      <sz val="20"/>
      <color indexed="8"/>
      <name val="Bookman Old Style"/>
      <family val="1"/>
    </font>
    <font>
      <i/>
      <sz val="22"/>
      <color indexed="8"/>
      <name val="Bookman Old Style"/>
      <family val="1"/>
    </font>
    <font>
      <i/>
      <sz val="20"/>
      <color indexed="10"/>
      <name val="Times New Roman"/>
      <family val="1"/>
    </font>
    <font>
      <i/>
      <sz val="20"/>
      <color indexed="8"/>
      <name val="Times New Roman"/>
      <family val="1"/>
    </font>
    <font>
      <i/>
      <sz val="18"/>
      <color indexed="10"/>
      <name val="Times New Roman"/>
      <family val="1"/>
    </font>
    <font>
      <i/>
      <sz val="18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8"/>
      <name val="Calibri"/>
      <family val="2"/>
    </font>
    <font>
      <sz val="18"/>
      <color indexed="8"/>
      <name val="Times New Roman"/>
      <family val="1"/>
    </font>
    <font>
      <u val="single"/>
      <sz val="18"/>
      <name val="Bookman Old Style"/>
      <family val="1"/>
    </font>
    <font>
      <i/>
      <sz val="18"/>
      <name val="Calibri"/>
      <family val="2"/>
    </font>
    <font>
      <u val="single"/>
      <sz val="18"/>
      <color indexed="8"/>
      <name val="Bookman Old Style"/>
      <family val="1"/>
    </font>
    <font>
      <b/>
      <sz val="18"/>
      <name val="Calibri"/>
      <family val="2"/>
    </font>
    <font>
      <i/>
      <sz val="24"/>
      <color indexed="8"/>
      <name val="Bookman Old Style"/>
      <family val="1"/>
    </font>
    <font>
      <u val="single"/>
      <sz val="36"/>
      <color indexed="8"/>
      <name val="Bookman Old Style"/>
      <family val="1"/>
    </font>
    <font>
      <i/>
      <sz val="36"/>
      <color indexed="8"/>
      <name val="Bookman Old Style"/>
      <family val="1"/>
    </font>
    <font>
      <b/>
      <sz val="36"/>
      <name val="Times New Roman"/>
      <family val="1"/>
    </font>
    <font>
      <i/>
      <sz val="22"/>
      <color indexed="10"/>
      <name val="Times New Roman"/>
      <family val="1"/>
    </font>
    <font>
      <i/>
      <sz val="22"/>
      <color indexed="8"/>
      <name val="Times New Roman"/>
      <family val="1"/>
    </font>
    <font>
      <sz val="20"/>
      <color indexed="10"/>
      <name val="Calibri"/>
      <family val="2"/>
    </font>
    <font>
      <sz val="20"/>
      <color indexed="8"/>
      <name val="Calibri"/>
      <family val="2"/>
    </font>
    <font>
      <b/>
      <sz val="28"/>
      <name val="Bookman Old Style"/>
      <family val="1"/>
    </font>
    <font>
      <sz val="48"/>
      <name val="Bookman Old Style"/>
      <family val="1"/>
    </font>
    <font>
      <sz val="48"/>
      <color indexed="8"/>
      <name val="Bookman Old Style"/>
      <family val="1"/>
    </font>
    <font>
      <b/>
      <sz val="36"/>
      <name val="Arial"/>
      <family val="2"/>
    </font>
    <font>
      <b/>
      <sz val="48"/>
      <name val="Times New Roman"/>
      <family val="1"/>
    </font>
    <font>
      <sz val="48"/>
      <name val="Arial"/>
      <family val="2"/>
    </font>
    <font>
      <b/>
      <sz val="48"/>
      <name val="Bookman Old Style"/>
      <family val="1"/>
    </font>
    <font>
      <b/>
      <sz val="48"/>
      <color indexed="8"/>
      <name val="Bookman Old Style"/>
      <family val="1"/>
    </font>
    <font>
      <i/>
      <sz val="26"/>
      <color indexed="8"/>
      <name val="Bookman Old Style"/>
      <family val="1"/>
    </font>
    <font>
      <i/>
      <sz val="26"/>
      <name val="Bookman Old Style"/>
      <family val="1"/>
    </font>
    <font>
      <b/>
      <sz val="36"/>
      <name val="Bookman Old Style"/>
      <family val="1"/>
    </font>
    <font>
      <sz val="34"/>
      <color indexed="8"/>
      <name val="Bookman Old Style"/>
      <family val="1"/>
    </font>
    <font>
      <sz val="28"/>
      <name val="Arial"/>
      <family val="2"/>
    </font>
    <font>
      <sz val="22"/>
      <color indexed="10"/>
      <name val="Calibri"/>
      <family val="2"/>
    </font>
    <font>
      <sz val="22"/>
      <color indexed="8"/>
      <name val="Calibri"/>
      <family val="2"/>
    </font>
    <font>
      <b/>
      <sz val="28"/>
      <name val="Times New Roman"/>
      <family val="1"/>
    </font>
    <font>
      <b/>
      <sz val="28"/>
      <name val="Arial"/>
      <family val="2"/>
    </font>
    <font>
      <i/>
      <sz val="20"/>
      <name val="Calibri"/>
      <family val="2"/>
    </font>
    <font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Calibri"/>
      <family val="2"/>
    </font>
    <font>
      <sz val="20"/>
      <color indexed="10"/>
      <name val="Bookman Old Style"/>
      <family val="1"/>
    </font>
    <font>
      <sz val="24"/>
      <name val="Calibri"/>
      <family val="2"/>
    </font>
    <font>
      <b/>
      <sz val="26"/>
      <color indexed="10"/>
      <name val="Bookman Old Style"/>
      <family val="1"/>
    </font>
    <font>
      <b/>
      <sz val="28"/>
      <color indexed="10"/>
      <name val="Bookman Old Style"/>
      <family val="1"/>
    </font>
    <font>
      <sz val="26"/>
      <name val="Calibri"/>
      <family val="2"/>
    </font>
    <font>
      <sz val="32"/>
      <name val="Calibri"/>
      <family val="2"/>
    </font>
    <font>
      <sz val="22"/>
      <name val="Calibri"/>
      <family val="2"/>
    </font>
    <font>
      <b/>
      <sz val="22"/>
      <color indexed="10"/>
      <name val="Bookman Old Style"/>
      <family val="1"/>
    </font>
    <font>
      <b/>
      <sz val="26"/>
      <color indexed="9"/>
      <name val="Bookman Old Style"/>
      <family val="1"/>
    </font>
    <font>
      <b/>
      <sz val="24"/>
      <name val="Calibri"/>
      <family val="2"/>
    </font>
    <font>
      <sz val="36"/>
      <name val="Calibri"/>
      <family val="2"/>
    </font>
    <font>
      <sz val="18"/>
      <color indexed="10"/>
      <name val="Bookman Old Style"/>
      <family val="1"/>
    </font>
    <font>
      <sz val="26"/>
      <color indexed="8"/>
      <name val="Times New Roman"/>
      <family val="1"/>
    </font>
    <font>
      <sz val="48"/>
      <name val="Calibri"/>
      <family val="2"/>
    </font>
    <font>
      <sz val="48"/>
      <color indexed="8"/>
      <name val="Times New Roman"/>
      <family val="1"/>
    </font>
    <font>
      <b/>
      <sz val="48"/>
      <name val="Calibri"/>
      <family val="2"/>
    </font>
    <font>
      <sz val="26"/>
      <color indexed="8"/>
      <name val="Calibri"/>
      <family val="2"/>
    </font>
    <font>
      <sz val="18"/>
      <color indexed="8"/>
      <name val="Calibri"/>
      <family val="2"/>
    </font>
    <font>
      <b/>
      <sz val="36"/>
      <name val="Calibri"/>
      <family val="2"/>
    </font>
    <font>
      <sz val="28"/>
      <name val="Calibri"/>
      <family val="2"/>
    </font>
    <font>
      <sz val="36"/>
      <color indexed="10"/>
      <name val="Calibri"/>
      <family val="2"/>
    </font>
    <font>
      <sz val="36"/>
      <color indexed="8"/>
      <name val="Times New Roman"/>
      <family val="1"/>
    </font>
    <font>
      <b/>
      <sz val="72"/>
      <name val="Bookman Old Style"/>
      <family val="1"/>
    </font>
    <font>
      <sz val="7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Bookman Old Style"/>
      <family val="1"/>
    </font>
    <font>
      <sz val="20"/>
      <color rgb="FFFF0000"/>
      <name val="Bookman Old Style"/>
      <family val="1"/>
    </font>
    <font>
      <sz val="18"/>
      <color theme="1"/>
      <name val="Bookman Old Style"/>
      <family val="1"/>
    </font>
    <font>
      <b/>
      <sz val="26"/>
      <color rgb="FFFF0000"/>
      <name val="Bookman Old Style"/>
      <family val="1"/>
    </font>
    <font>
      <b/>
      <sz val="28"/>
      <color rgb="FFFF0000"/>
      <name val="Bookman Old Style"/>
      <family val="1"/>
    </font>
    <font>
      <b/>
      <sz val="22"/>
      <color rgb="FFFF0000"/>
      <name val="Bookman Old Style"/>
      <family val="1"/>
    </font>
    <font>
      <b/>
      <sz val="26"/>
      <color theme="0"/>
      <name val="Bookman Old Style"/>
      <family val="1"/>
    </font>
    <font>
      <i/>
      <sz val="12"/>
      <color theme="1"/>
      <name val="Bookman Old Style"/>
      <family val="1"/>
    </font>
    <font>
      <i/>
      <sz val="12"/>
      <color theme="1"/>
      <name val="Times New Roman"/>
      <family val="1"/>
    </font>
    <font>
      <sz val="10"/>
      <color theme="1"/>
      <name val="Bookman Old Style"/>
      <family val="1"/>
    </font>
    <font>
      <i/>
      <sz val="18"/>
      <color theme="1"/>
      <name val="Times New Roman"/>
      <family val="1"/>
    </font>
    <font>
      <i/>
      <sz val="18"/>
      <color theme="1"/>
      <name val="Bookman Old Style"/>
      <family val="1"/>
    </font>
    <font>
      <sz val="18"/>
      <color rgb="FFFF0000"/>
      <name val="Bookman Old Style"/>
      <family val="1"/>
    </font>
    <font>
      <sz val="26"/>
      <color theme="1"/>
      <name val="Times New Roman"/>
      <family val="1"/>
    </font>
    <font>
      <sz val="22"/>
      <color theme="1"/>
      <name val="Bookman Old Style"/>
      <family val="1"/>
    </font>
    <font>
      <sz val="36"/>
      <color theme="1"/>
      <name val="Bookman Old Style"/>
      <family val="1"/>
    </font>
    <font>
      <sz val="26"/>
      <color theme="1"/>
      <name val="Bookman Old Style"/>
      <family val="1"/>
    </font>
    <font>
      <sz val="28"/>
      <color theme="1"/>
      <name val="Bookman Old Style"/>
      <family val="1"/>
    </font>
    <font>
      <sz val="48"/>
      <color theme="1"/>
      <name val="Times New Roman"/>
      <family val="1"/>
    </font>
    <font>
      <sz val="20"/>
      <color theme="1"/>
      <name val="Bookman Old Style"/>
      <family val="1"/>
    </font>
    <font>
      <sz val="36"/>
      <color rgb="FFFF0000"/>
      <name val="Calibri"/>
      <family val="2"/>
    </font>
    <font>
      <sz val="18"/>
      <color theme="1"/>
      <name val="Calibri"/>
      <family val="2"/>
    </font>
    <font>
      <sz val="26"/>
      <color theme="1"/>
      <name val="Calibri"/>
      <family val="2"/>
    </font>
    <font>
      <sz val="36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0999699980020523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/>
      <right style="double"/>
      <top style="thin"/>
      <bottom style="thin"/>
    </border>
    <border>
      <left style="thin"/>
      <right style="medium"/>
      <top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5" fillId="2" borderId="0" applyNumberFormat="0" applyBorder="0" applyAlignment="0" applyProtection="0"/>
    <xf numFmtId="0" fontId="155" fillId="3" borderId="0" applyNumberFormat="0" applyBorder="0" applyAlignment="0" applyProtection="0"/>
    <xf numFmtId="0" fontId="155" fillId="4" borderId="0" applyNumberFormat="0" applyBorder="0" applyAlignment="0" applyProtection="0"/>
    <xf numFmtId="0" fontId="155" fillId="5" borderId="0" applyNumberFormat="0" applyBorder="0" applyAlignment="0" applyProtection="0"/>
    <xf numFmtId="0" fontId="155" fillId="6" borderId="0" applyNumberFormat="0" applyBorder="0" applyAlignment="0" applyProtection="0"/>
    <xf numFmtId="0" fontId="155" fillId="7" borderId="0" applyNumberFormat="0" applyBorder="0" applyAlignment="0" applyProtection="0"/>
    <xf numFmtId="0" fontId="155" fillId="8" borderId="0" applyNumberFormat="0" applyBorder="0" applyAlignment="0" applyProtection="0"/>
    <xf numFmtId="0" fontId="155" fillId="9" borderId="0" applyNumberFormat="0" applyBorder="0" applyAlignment="0" applyProtection="0"/>
    <xf numFmtId="0" fontId="155" fillId="10" borderId="0" applyNumberFormat="0" applyBorder="0" applyAlignment="0" applyProtection="0"/>
    <xf numFmtId="0" fontId="155" fillId="11" borderId="0" applyNumberFormat="0" applyBorder="0" applyAlignment="0" applyProtection="0"/>
    <xf numFmtId="0" fontId="155" fillId="12" borderId="0" applyNumberFormat="0" applyBorder="0" applyAlignment="0" applyProtection="0"/>
    <xf numFmtId="0" fontId="155" fillId="13" borderId="0" applyNumberFormat="0" applyBorder="0" applyAlignment="0" applyProtection="0"/>
    <xf numFmtId="0" fontId="156" fillId="14" borderId="0" applyNumberFormat="0" applyBorder="0" applyAlignment="0" applyProtection="0"/>
    <xf numFmtId="0" fontId="156" fillId="15" borderId="0" applyNumberFormat="0" applyBorder="0" applyAlignment="0" applyProtection="0"/>
    <xf numFmtId="0" fontId="156" fillId="16" borderId="0" applyNumberFormat="0" applyBorder="0" applyAlignment="0" applyProtection="0"/>
    <xf numFmtId="0" fontId="156" fillId="17" borderId="0" applyNumberFormat="0" applyBorder="0" applyAlignment="0" applyProtection="0"/>
    <xf numFmtId="0" fontId="156" fillId="18" borderId="0" applyNumberFormat="0" applyBorder="0" applyAlignment="0" applyProtection="0"/>
    <xf numFmtId="0" fontId="156" fillId="19" borderId="0" applyNumberFormat="0" applyBorder="0" applyAlignment="0" applyProtection="0"/>
    <xf numFmtId="0" fontId="156" fillId="20" borderId="0" applyNumberFormat="0" applyBorder="0" applyAlignment="0" applyProtection="0"/>
    <xf numFmtId="0" fontId="156" fillId="21" borderId="0" applyNumberFormat="0" applyBorder="0" applyAlignment="0" applyProtection="0"/>
    <xf numFmtId="0" fontId="156" fillId="22" borderId="0" applyNumberFormat="0" applyBorder="0" applyAlignment="0" applyProtection="0"/>
    <xf numFmtId="0" fontId="156" fillId="23" borderId="0" applyNumberFormat="0" applyBorder="0" applyAlignment="0" applyProtection="0"/>
    <xf numFmtId="0" fontId="156" fillId="24" borderId="0" applyNumberFormat="0" applyBorder="0" applyAlignment="0" applyProtection="0"/>
    <xf numFmtId="0" fontId="156" fillId="25" borderId="0" applyNumberFormat="0" applyBorder="0" applyAlignment="0" applyProtection="0"/>
    <xf numFmtId="0" fontId="157" fillId="26" borderId="1" applyNumberFormat="0" applyAlignment="0" applyProtection="0"/>
    <xf numFmtId="0" fontId="158" fillId="27" borderId="2" applyNumberFormat="0" applyAlignment="0" applyProtection="0"/>
    <xf numFmtId="0" fontId="1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0" fillId="0" borderId="3" applyNumberFormat="0" applyFill="0" applyAlignment="0" applyProtection="0"/>
    <xf numFmtId="0" fontId="161" fillId="0" borderId="4" applyNumberFormat="0" applyFill="0" applyAlignment="0" applyProtection="0"/>
    <xf numFmtId="0" fontId="162" fillId="0" borderId="5" applyNumberFormat="0" applyFill="0" applyAlignment="0" applyProtection="0"/>
    <xf numFmtId="0" fontId="162" fillId="0" borderId="0" applyNumberFormat="0" applyFill="0" applyBorder="0" applyAlignment="0" applyProtection="0"/>
    <xf numFmtId="0" fontId="163" fillId="0" borderId="6" applyNumberFormat="0" applyFill="0" applyAlignment="0" applyProtection="0"/>
    <xf numFmtId="0" fontId="164" fillId="28" borderId="7" applyNumberFormat="0" applyAlignment="0" applyProtection="0"/>
    <xf numFmtId="0" fontId="165" fillId="0" borderId="0" applyNumberFormat="0" applyFill="0" applyBorder="0" applyAlignment="0" applyProtection="0"/>
    <xf numFmtId="0" fontId="166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167" fillId="30" borderId="0" applyNumberFormat="0" applyBorder="0" applyAlignment="0" applyProtection="0"/>
    <xf numFmtId="0" fontId="1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1" fillId="32" borderId="0" applyNumberFormat="0" applyBorder="0" applyAlignment="0" applyProtection="0"/>
  </cellStyleXfs>
  <cellXfs count="933">
    <xf numFmtId="0" fontId="0" fillId="0" borderId="0" xfId="0" applyAlignment="1">
      <alignment/>
    </xf>
    <xf numFmtId="0" fontId="0" fillId="0" borderId="0" xfId="52" applyAlignment="1">
      <alignment horizontal="center" vertical="center"/>
      <protection/>
    </xf>
    <xf numFmtId="0" fontId="0" fillId="0" borderId="0" xfId="52" applyAlignment="1">
      <alignment horizontal="center" vertical="center" wrapText="1"/>
      <protection/>
    </xf>
    <xf numFmtId="0" fontId="80" fillId="0" borderId="0" xfId="52" applyFont="1" applyAlignment="1">
      <alignment horizontal="center" vertical="center"/>
      <protection/>
    </xf>
    <xf numFmtId="0" fontId="82" fillId="0" borderId="0" xfId="52" applyFont="1" applyAlignment="1">
      <alignment horizontal="center" vertical="center"/>
      <protection/>
    </xf>
    <xf numFmtId="0" fontId="130" fillId="0" borderId="0" xfId="52" applyFont="1" applyAlignment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12" fillId="0" borderId="0" xfId="52" applyFont="1" applyAlignment="1">
      <alignment horizontal="center" vertical="center"/>
      <protection/>
    </xf>
    <xf numFmtId="0" fontId="15" fillId="0" borderId="0" xfId="0" applyFont="1" applyAlignment="1">
      <alignment horizontal="left" vertical="center"/>
    </xf>
    <xf numFmtId="0" fontId="27" fillId="0" borderId="10" xfId="52" applyFont="1" applyFill="1" applyBorder="1" applyAlignment="1">
      <alignment horizontal="center" vertical="center" wrapText="1"/>
      <protection/>
    </xf>
    <xf numFmtId="0" fontId="20" fillId="0" borderId="11" xfId="0" applyFont="1" applyFill="1" applyBorder="1" applyAlignment="1">
      <alignment horizontal="center" vertical="center"/>
    </xf>
    <xf numFmtId="0" fontId="172" fillId="0" borderId="11" xfId="0" applyFont="1" applyFill="1" applyBorder="1" applyAlignment="1">
      <alignment horizontal="left" vertical="center"/>
    </xf>
    <xf numFmtId="0" fontId="172" fillId="0" borderId="11" xfId="0" applyFont="1" applyFill="1" applyBorder="1" applyAlignment="1">
      <alignment horizontal="center" vertical="center"/>
    </xf>
    <xf numFmtId="0" fontId="172" fillId="0" borderId="11" xfId="0" applyFont="1" applyFill="1" applyBorder="1" applyAlignment="1">
      <alignment horizontal="left" vertical="center" wrapText="1"/>
    </xf>
    <xf numFmtId="0" fontId="172" fillId="0" borderId="12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left"/>
    </xf>
    <xf numFmtId="0" fontId="2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0" fontId="23" fillId="0" borderId="0" xfId="52" applyFont="1" applyFill="1" applyBorder="1" applyAlignment="1">
      <alignment horizontal="center" vertical="center" wrapText="1"/>
      <protection/>
    </xf>
    <xf numFmtId="0" fontId="173" fillId="0" borderId="0" xfId="0" applyFont="1" applyFill="1" applyBorder="1" applyAlignment="1">
      <alignment horizontal="center"/>
    </xf>
    <xf numFmtId="0" fontId="34" fillId="0" borderId="0" xfId="52" applyFont="1" applyAlignment="1">
      <alignment horizontal="center" vertical="center"/>
      <protection/>
    </xf>
    <xf numFmtId="0" fontId="132" fillId="0" borderId="0" xfId="52" applyFont="1" applyAlignment="1">
      <alignment horizontal="center" vertical="center"/>
      <protection/>
    </xf>
    <xf numFmtId="0" fontId="15" fillId="0" borderId="0" xfId="0" applyFont="1" applyAlignment="1">
      <alignment horizontal="left"/>
    </xf>
    <xf numFmtId="0" fontId="8" fillId="5" borderId="10" xfId="0" applyFont="1" applyFill="1" applyBorder="1" applyAlignment="1">
      <alignment horizontal="center" vertical="center"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174" fillId="0" borderId="13" xfId="0" applyFont="1" applyFill="1" applyBorder="1" applyAlignment="1">
      <alignment horizontal="left" vertical="center" wrapText="1"/>
    </xf>
    <xf numFmtId="0" fontId="175" fillId="0" borderId="14" xfId="0" applyFont="1" applyFill="1" applyBorder="1" applyAlignment="1">
      <alignment horizontal="center" vertical="center"/>
    </xf>
    <xf numFmtId="0" fontId="175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30" fillId="0" borderId="0" xfId="52" applyFont="1" applyBorder="1" applyAlignment="1">
      <alignment horizontal="center" vertical="center"/>
      <protection/>
    </xf>
    <xf numFmtId="0" fontId="2" fillId="0" borderId="0" xfId="52" applyFont="1" applyAlignment="1">
      <alignment horizontal="center" vertical="center"/>
      <protection/>
    </xf>
    <xf numFmtId="0" fontId="44" fillId="0" borderId="13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176" fillId="33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135" fillId="0" borderId="18" xfId="52" applyFont="1" applyBorder="1" applyAlignment="1">
      <alignment horizontal="center" vertical="center"/>
      <protection/>
    </xf>
    <xf numFmtId="0" fontId="44" fillId="0" borderId="19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33" fillId="0" borderId="13" xfId="0" applyFont="1" applyFill="1" applyBorder="1" applyAlignment="1">
      <alignment horizontal="left" vertical="center"/>
    </xf>
    <xf numFmtId="0" fontId="40" fillId="0" borderId="14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vertical="center" wrapText="1"/>
    </xf>
    <xf numFmtId="0" fontId="50" fillId="0" borderId="20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2" fillId="0" borderId="20" xfId="0" applyFont="1" applyFill="1" applyBorder="1" applyAlignment="1">
      <alignment horizontal="left" vertical="center" wrapText="1"/>
    </xf>
    <xf numFmtId="1" fontId="33" fillId="0" borderId="0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176" fillId="33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2" fontId="29" fillId="0" borderId="0" xfId="52" applyNumberFormat="1" applyFont="1" applyBorder="1" applyAlignment="1">
      <alignment horizontal="left" vertical="center"/>
      <protection/>
    </xf>
    <xf numFmtId="0" fontId="33" fillId="0" borderId="0" xfId="0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2" fontId="33" fillId="0" borderId="0" xfId="52" applyNumberFormat="1" applyFont="1" applyFill="1" applyBorder="1" applyAlignment="1">
      <alignment horizontal="left" vertical="center"/>
      <protection/>
    </xf>
    <xf numFmtId="0" fontId="27" fillId="0" borderId="0" xfId="52" applyFont="1" applyBorder="1" applyAlignment="1">
      <alignment horizontal="center" vertical="center" wrapText="1"/>
      <protection/>
    </xf>
    <xf numFmtId="0" fontId="20" fillId="0" borderId="0" xfId="52" applyFont="1" applyAlignment="1">
      <alignment horizontal="center" vertical="center"/>
      <protection/>
    </xf>
    <xf numFmtId="0" fontId="136" fillId="0" borderId="0" xfId="52" applyFont="1" applyAlignment="1">
      <alignment horizontal="center" vertical="center"/>
      <protection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37" fillId="0" borderId="0" xfId="52" applyFont="1" applyAlignment="1">
      <alignment horizontal="center" vertical="center"/>
      <protection/>
    </xf>
    <xf numFmtId="0" fontId="82" fillId="0" borderId="0" xfId="52" applyFont="1" applyAlignment="1">
      <alignment horizontal="left" vertical="center"/>
      <protection/>
    </xf>
    <xf numFmtId="0" fontId="136" fillId="0" borderId="0" xfId="52" applyFont="1" applyAlignment="1">
      <alignment horizontal="left" vertical="center"/>
      <protection/>
    </xf>
    <xf numFmtId="0" fontId="57" fillId="0" borderId="0" xfId="52" applyFont="1" applyAlignment="1">
      <alignment horizontal="center" vertical="center" wrapText="1"/>
      <protection/>
    </xf>
    <xf numFmtId="0" fontId="54" fillId="0" borderId="0" xfId="52" applyFont="1" applyAlignment="1">
      <alignment horizontal="left" vertical="center"/>
      <protection/>
    </xf>
    <xf numFmtId="0" fontId="4" fillId="0" borderId="0" xfId="52" applyFont="1" applyAlignment="1">
      <alignment horizontal="center" vertical="center"/>
      <protection/>
    </xf>
    <xf numFmtId="0" fontId="177" fillId="0" borderId="0" xfId="0" applyFont="1" applyFill="1" applyBorder="1" applyAlignment="1">
      <alignment horizontal="center" vertical="center"/>
    </xf>
    <xf numFmtId="0" fontId="26" fillId="0" borderId="0" xfId="52" applyFont="1" applyAlignment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39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2" fontId="52" fillId="0" borderId="13" xfId="52" applyNumberFormat="1" applyFont="1" applyFill="1" applyBorder="1" applyAlignment="1">
      <alignment horizontal="left" vertical="center" wrapText="1"/>
      <protection/>
    </xf>
    <xf numFmtId="0" fontId="178" fillId="0" borderId="13" xfId="0" applyFont="1" applyFill="1" applyBorder="1" applyAlignment="1">
      <alignment horizontal="center" vertical="center"/>
    </xf>
    <xf numFmtId="2" fontId="33" fillId="0" borderId="17" xfId="52" applyNumberFormat="1" applyFont="1" applyFill="1" applyBorder="1" applyAlignment="1">
      <alignment horizontal="left" vertical="center" wrapText="1"/>
      <protection/>
    </xf>
    <xf numFmtId="49" fontId="6" fillId="5" borderId="22" xfId="0" applyNumberFormat="1" applyFont="1" applyFill="1" applyBorder="1" applyAlignment="1">
      <alignment horizontal="center" vertical="center" wrapText="1"/>
    </xf>
    <xf numFmtId="49" fontId="6" fillId="5" borderId="23" xfId="0" applyNumberFormat="1" applyFont="1" applyFill="1" applyBorder="1" applyAlignment="1">
      <alignment horizontal="center" vertical="center" wrapText="1"/>
    </xf>
    <xf numFmtId="49" fontId="6" fillId="5" borderId="16" xfId="0" applyNumberFormat="1" applyFont="1" applyFill="1" applyBorder="1" applyAlignment="1">
      <alignment horizontal="center" vertical="center" wrapText="1"/>
    </xf>
    <xf numFmtId="0" fontId="20" fillId="0" borderId="13" xfId="52" applyFont="1" applyBorder="1" applyAlignment="1">
      <alignment horizontal="center" vertical="center"/>
      <protection/>
    </xf>
    <xf numFmtId="1" fontId="20" fillId="0" borderId="13" xfId="52" applyNumberFormat="1" applyFont="1" applyBorder="1" applyAlignment="1">
      <alignment horizontal="center" vertical="center"/>
      <protection/>
    </xf>
    <xf numFmtId="0" fontId="20" fillId="34" borderId="13" xfId="52" applyNumberFormat="1" applyFont="1" applyFill="1" applyBorder="1" applyAlignment="1">
      <alignment horizontal="center" vertical="center"/>
      <protection/>
    </xf>
    <xf numFmtId="0" fontId="20" fillId="0" borderId="0" xfId="52" applyFont="1" applyBorder="1" applyAlignment="1">
      <alignment horizontal="center" vertical="center" wrapText="1"/>
      <protection/>
    </xf>
    <xf numFmtId="0" fontId="58" fillId="0" borderId="0" xfId="0" applyFont="1" applyBorder="1" applyAlignment="1">
      <alignment horizontal="center" vertical="center" wrapText="1"/>
    </xf>
    <xf numFmtId="0" fontId="140" fillId="0" borderId="0" xfId="52" applyFont="1" applyAlignment="1">
      <alignment horizontal="center" vertical="center"/>
      <protection/>
    </xf>
    <xf numFmtId="0" fontId="58" fillId="0" borderId="0" xfId="52" applyFont="1" applyAlignment="1">
      <alignment horizontal="center" vertical="center"/>
      <protection/>
    </xf>
    <xf numFmtId="0" fontId="12" fillId="0" borderId="13" xfId="52" applyFont="1" applyBorder="1" applyAlignment="1">
      <alignment horizontal="center" vertical="center"/>
      <protection/>
    </xf>
    <xf numFmtId="2" fontId="27" fillId="0" borderId="13" xfId="52" applyNumberFormat="1" applyFont="1" applyFill="1" applyBorder="1" applyAlignment="1">
      <alignment horizontal="left" vertical="center" wrapText="1"/>
      <protection/>
    </xf>
    <xf numFmtId="49" fontId="6" fillId="5" borderId="24" xfId="0" applyNumberFormat="1" applyFont="1" applyFill="1" applyBorder="1" applyAlignment="1">
      <alignment horizontal="center" vertical="center" wrapText="1"/>
    </xf>
    <xf numFmtId="49" fontId="6" fillId="5" borderId="25" xfId="0" applyNumberFormat="1" applyFont="1" applyFill="1" applyBorder="1" applyAlignment="1">
      <alignment horizontal="center" vertical="center"/>
    </xf>
    <xf numFmtId="49" fontId="6" fillId="5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46" fillId="34" borderId="17" xfId="0" applyFont="1" applyFill="1" applyBorder="1" applyAlignment="1">
      <alignment horizontal="left" wrapText="1"/>
    </xf>
    <xf numFmtId="0" fontId="46" fillId="34" borderId="27" xfId="0" applyFont="1" applyFill="1" applyBorder="1" applyAlignment="1">
      <alignment horizontal="left" wrapText="1"/>
    </xf>
    <xf numFmtId="0" fontId="179" fillId="34" borderId="13" xfId="0" applyFont="1" applyFill="1" applyBorder="1" applyAlignment="1">
      <alignment horizontal="left" vertical="center" wrapText="1"/>
    </xf>
    <xf numFmtId="0" fontId="46" fillId="34" borderId="17" xfId="0" applyFont="1" applyFill="1" applyBorder="1" applyAlignment="1">
      <alignment horizontal="center" wrapText="1"/>
    </xf>
    <xf numFmtId="0" fontId="179" fillId="34" borderId="13" xfId="0" applyFont="1" applyFill="1" applyBorder="1" applyAlignment="1">
      <alignment horizontal="center" vertical="center" wrapText="1"/>
    </xf>
    <xf numFmtId="0" fontId="179" fillId="34" borderId="13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left" wrapText="1"/>
    </xf>
    <xf numFmtId="0" fontId="51" fillId="34" borderId="13" xfId="0" applyFont="1" applyFill="1" applyBorder="1" applyAlignment="1">
      <alignment horizontal="center" wrapText="1"/>
    </xf>
    <xf numFmtId="0" fontId="180" fillId="34" borderId="17" xfId="0" applyFont="1" applyFill="1" applyBorder="1" applyAlignment="1">
      <alignment horizontal="left" vertical="center" wrapText="1"/>
    </xf>
    <xf numFmtId="0" fontId="180" fillId="34" borderId="27" xfId="0" applyFont="1" applyFill="1" applyBorder="1" applyAlignment="1">
      <alignment horizontal="left" vertical="center" wrapText="1"/>
    </xf>
    <xf numFmtId="0" fontId="180" fillId="34" borderId="17" xfId="0" applyFont="1" applyFill="1" applyBorder="1" applyAlignment="1">
      <alignment horizontal="center" vertical="center" wrapText="1"/>
    </xf>
    <xf numFmtId="0" fontId="46" fillId="34" borderId="28" xfId="0" applyFont="1" applyFill="1" applyBorder="1" applyAlignment="1">
      <alignment horizontal="center" wrapText="1"/>
    </xf>
    <xf numFmtId="0" fontId="179" fillId="34" borderId="13" xfId="0" applyFont="1" applyFill="1" applyBorder="1" applyAlignment="1">
      <alignment vertical="center"/>
    </xf>
    <xf numFmtId="0" fontId="46" fillId="34" borderId="29" xfId="0" applyFont="1" applyFill="1" applyBorder="1" applyAlignment="1">
      <alignment horizontal="left" wrapText="1"/>
    </xf>
    <xf numFmtId="0" fontId="46" fillId="34" borderId="17" xfId="0" applyFont="1" applyFill="1" applyBorder="1" applyAlignment="1">
      <alignment horizontal="center"/>
    </xf>
    <xf numFmtId="0" fontId="180" fillId="34" borderId="29" xfId="0" applyFont="1" applyFill="1" applyBorder="1" applyAlignment="1">
      <alignment horizontal="left" vertical="center" wrapText="1"/>
    </xf>
    <xf numFmtId="0" fontId="180" fillId="34" borderId="13" xfId="0" applyFont="1" applyFill="1" applyBorder="1" applyAlignment="1">
      <alignment horizontal="center" vertical="center" wrapText="1"/>
    </xf>
    <xf numFmtId="0" fontId="180" fillId="34" borderId="17" xfId="0" applyFont="1" applyFill="1" applyBorder="1" applyAlignment="1">
      <alignment vertical="center" wrapText="1"/>
    </xf>
    <xf numFmtId="0" fontId="180" fillId="34" borderId="29" xfId="0" applyFont="1" applyFill="1" applyBorder="1" applyAlignment="1">
      <alignment vertical="center" wrapText="1"/>
    </xf>
    <xf numFmtId="0" fontId="180" fillId="34" borderId="27" xfId="0" applyFont="1" applyFill="1" applyBorder="1" applyAlignment="1">
      <alignment vertical="center" wrapText="1"/>
    </xf>
    <xf numFmtId="0" fontId="180" fillId="34" borderId="13" xfId="0" applyFont="1" applyFill="1" applyBorder="1" applyAlignment="1">
      <alignment horizontal="center" wrapText="1"/>
    </xf>
    <xf numFmtId="0" fontId="179" fillId="34" borderId="20" xfId="0" applyFont="1" applyFill="1" applyBorder="1" applyAlignment="1">
      <alignment vertical="center"/>
    </xf>
    <xf numFmtId="0" fontId="179" fillId="34" borderId="14" xfId="0" applyFont="1" applyFill="1" applyBorder="1" applyAlignment="1">
      <alignment vertical="center"/>
    </xf>
    <xf numFmtId="0" fontId="179" fillId="34" borderId="20" xfId="0" applyFont="1" applyFill="1" applyBorder="1" applyAlignment="1">
      <alignment horizontal="center" vertical="center"/>
    </xf>
    <xf numFmtId="0" fontId="51" fillId="34" borderId="20" xfId="0" applyFont="1" applyFill="1" applyBorder="1" applyAlignment="1">
      <alignment horizontal="center" wrapText="1"/>
    </xf>
    <xf numFmtId="0" fontId="179" fillId="34" borderId="14" xfId="0" applyFont="1" applyFill="1" applyBorder="1" applyAlignment="1">
      <alignment horizontal="center" vertical="center"/>
    </xf>
    <xf numFmtId="0" fontId="51" fillId="34" borderId="17" xfId="0" applyFont="1" applyFill="1" applyBorder="1" applyAlignment="1">
      <alignment horizontal="center" wrapText="1"/>
    </xf>
    <xf numFmtId="0" fontId="179" fillId="34" borderId="17" xfId="0" applyFont="1" applyFill="1" applyBorder="1" applyAlignment="1">
      <alignment horizontal="center" vertical="center"/>
    </xf>
    <xf numFmtId="0" fontId="179" fillId="34" borderId="17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wrapText="1"/>
    </xf>
    <xf numFmtId="0" fontId="180" fillId="34" borderId="20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wrapText="1"/>
    </xf>
    <xf numFmtId="0" fontId="180" fillId="34" borderId="30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left" wrapText="1"/>
    </xf>
    <xf numFmtId="0" fontId="180" fillId="34" borderId="13" xfId="0" applyFont="1" applyFill="1" applyBorder="1" applyAlignment="1">
      <alignment horizontal="left" vertical="center" wrapText="1"/>
    </xf>
    <xf numFmtId="0" fontId="180" fillId="34" borderId="13" xfId="0" applyFont="1" applyFill="1" applyBorder="1" applyAlignment="1">
      <alignment vertical="center" wrapText="1"/>
    </xf>
    <xf numFmtId="0" fontId="180" fillId="34" borderId="21" xfId="0" applyFont="1" applyFill="1" applyBorder="1" applyAlignment="1">
      <alignment vertical="center" wrapText="1"/>
    </xf>
    <xf numFmtId="0" fontId="46" fillId="34" borderId="20" xfId="0" applyFont="1" applyFill="1" applyBorder="1" applyAlignment="1">
      <alignment horizontal="left" wrapText="1"/>
    </xf>
    <xf numFmtId="0" fontId="180" fillId="34" borderId="30" xfId="0" applyFont="1" applyFill="1" applyBorder="1" applyAlignment="1">
      <alignment vertical="center" wrapText="1"/>
    </xf>
    <xf numFmtId="0" fontId="180" fillId="34" borderId="31" xfId="0" applyFont="1" applyFill="1" applyBorder="1" applyAlignment="1">
      <alignment vertical="center" wrapText="1"/>
    </xf>
    <xf numFmtId="0" fontId="46" fillId="34" borderId="31" xfId="0" applyFont="1" applyFill="1" applyBorder="1" applyAlignment="1">
      <alignment horizontal="left" wrapText="1"/>
    </xf>
    <xf numFmtId="0" fontId="180" fillId="34" borderId="32" xfId="0" applyFont="1" applyFill="1" applyBorder="1" applyAlignment="1">
      <alignment vertical="center" wrapText="1"/>
    </xf>
    <xf numFmtId="0" fontId="180" fillId="34" borderId="33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6" fillId="5" borderId="25" xfId="0" applyNumberFormat="1" applyFont="1" applyFill="1" applyBorder="1" applyAlignment="1">
      <alignment horizontal="center" vertical="center" wrapText="1"/>
    </xf>
    <xf numFmtId="49" fontId="6" fillId="5" borderId="26" xfId="0" applyNumberFormat="1" applyFont="1" applyFill="1" applyBorder="1" applyAlignment="1">
      <alignment horizontal="center" vertical="center" wrapText="1"/>
    </xf>
    <xf numFmtId="2" fontId="33" fillId="0" borderId="13" xfId="5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2" fontId="19" fillId="0" borderId="0" xfId="52" applyNumberFormat="1" applyFont="1" applyFill="1" applyBorder="1" applyAlignment="1">
      <alignment horizontal="left" vertical="center" wrapText="1"/>
      <protection/>
    </xf>
    <xf numFmtId="2" fontId="19" fillId="0" borderId="13" xfId="52" applyNumberFormat="1" applyFont="1" applyFill="1" applyBorder="1" applyAlignment="1">
      <alignment horizontal="left" vertical="center" wrapText="1"/>
      <protection/>
    </xf>
    <xf numFmtId="0" fontId="42" fillId="0" borderId="20" xfId="0" applyFont="1" applyFill="1" applyBorder="1" applyAlignment="1">
      <alignment horizontal="center" vertical="center" wrapText="1"/>
    </xf>
    <xf numFmtId="0" fontId="135" fillId="0" borderId="0" xfId="52" applyFont="1" applyAlignment="1">
      <alignment horizontal="center" vertical="center"/>
      <protection/>
    </xf>
    <xf numFmtId="0" fontId="32" fillId="0" borderId="0" xfId="52" applyFont="1" applyAlignment="1">
      <alignment horizontal="center" vertical="center"/>
      <protection/>
    </xf>
    <xf numFmtId="2" fontId="52" fillId="0" borderId="17" xfId="52" applyNumberFormat="1" applyFont="1" applyFill="1" applyBorder="1" applyAlignment="1">
      <alignment horizontal="left" vertical="center" wrapText="1"/>
      <protection/>
    </xf>
    <xf numFmtId="0" fontId="33" fillId="0" borderId="13" xfId="0" applyFont="1" applyFill="1" applyBorder="1" applyAlignment="1">
      <alignment horizontal="center" vertical="center" wrapText="1"/>
    </xf>
    <xf numFmtId="0" fontId="0" fillId="0" borderId="13" xfId="52" applyBorder="1" applyAlignment="1">
      <alignment horizontal="center" vertical="center"/>
      <protection/>
    </xf>
    <xf numFmtId="49" fontId="135" fillId="0" borderId="13" xfId="52" applyNumberFormat="1" applyFont="1" applyBorder="1" applyAlignment="1">
      <alignment horizontal="center" vertical="center"/>
      <protection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2" fontId="29" fillId="0" borderId="13" xfId="52" applyNumberFormat="1" applyFont="1" applyFill="1" applyBorder="1" applyAlignment="1">
      <alignment horizontal="left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9" fillId="0" borderId="13" xfId="0" applyFont="1" applyFill="1" applyBorder="1" applyAlignment="1">
      <alignment horizontal="left" vertical="center" wrapText="1"/>
    </xf>
    <xf numFmtId="2" fontId="19" fillId="0" borderId="13" xfId="52" applyNumberFormat="1" applyFont="1" applyFill="1" applyBorder="1" applyAlignment="1">
      <alignment horizontal="left" vertical="center"/>
      <protection/>
    </xf>
    <xf numFmtId="49" fontId="80" fillId="0" borderId="0" xfId="52" applyNumberFormat="1" applyFont="1" applyAlignment="1">
      <alignment horizontal="center" vertical="center"/>
      <protection/>
    </xf>
    <xf numFmtId="49" fontId="0" fillId="0" borderId="0" xfId="52" applyNumberFormat="1" applyAlignment="1">
      <alignment horizontal="center" vertical="center"/>
      <protection/>
    </xf>
    <xf numFmtId="0" fontId="29" fillId="0" borderId="0" xfId="52" applyFont="1" applyAlignment="1">
      <alignment horizontal="center" vertical="center"/>
      <protection/>
    </xf>
    <xf numFmtId="0" fontId="33" fillId="0" borderId="13" xfId="52" applyNumberFormat="1" applyFont="1" applyBorder="1" applyAlignment="1">
      <alignment horizontal="center" vertical="center"/>
      <protection/>
    </xf>
    <xf numFmtId="49" fontId="6" fillId="5" borderId="24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8" fillId="0" borderId="13" xfId="0" applyFont="1" applyFill="1" applyBorder="1" applyAlignment="1">
      <alignment horizontal="left" vertical="center" wrapText="1"/>
    </xf>
    <xf numFmtId="0" fontId="69" fillId="0" borderId="0" xfId="0" applyFont="1" applyAlignment="1">
      <alignment horizontal="center" vertical="center"/>
    </xf>
    <xf numFmtId="0" fontId="130" fillId="0" borderId="0" xfId="52" applyFont="1" applyFill="1" applyAlignment="1">
      <alignment horizontal="center" vertical="center"/>
      <protection/>
    </xf>
    <xf numFmtId="1" fontId="70" fillId="0" borderId="13" xfId="52" applyNumberFormat="1" applyFont="1" applyBorder="1" applyAlignment="1">
      <alignment horizontal="center" vertical="center"/>
      <protection/>
    </xf>
    <xf numFmtId="0" fontId="70" fillId="0" borderId="13" xfId="52" applyFont="1" applyBorder="1" applyAlignment="1">
      <alignment horizontal="center" vertical="center"/>
      <protection/>
    </xf>
    <xf numFmtId="1" fontId="70" fillId="34" borderId="13" xfId="52" applyNumberFormat="1" applyFont="1" applyFill="1" applyBorder="1" applyAlignment="1">
      <alignment horizontal="center" vertical="center"/>
      <protection/>
    </xf>
    <xf numFmtId="0" fontId="141" fillId="0" borderId="13" xfId="52" applyFont="1" applyBorder="1" applyAlignment="1">
      <alignment horizontal="center" vertical="center"/>
      <protection/>
    </xf>
    <xf numFmtId="0" fontId="141" fillId="34" borderId="13" xfId="52" applyFont="1" applyFill="1" applyBorder="1" applyAlignment="1">
      <alignment horizontal="center" vertical="center"/>
      <protection/>
    </xf>
    <xf numFmtId="0" fontId="39" fillId="0" borderId="20" xfId="0" applyFont="1" applyFill="1" applyBorder="1" applyAlignment="1">
      <alignment horizontal="left" vertical="center" wrapText="1"/>
    </xf>
    <xf numFmtId="49" fontId="10" fillId="5" borderId="24" xfId="0" applyNumberFormat="1" applyFont="1" applyFill="1" applyBorder="1" applyAlignment="1">
      <alignment horizontal="center" vertical="center"/>
    </xf>
    <xf numFmtId="49" fontId="10" fillId="5" borderId="25" xfId="0" applyNumberFormat="1" applyFont="1" applyFill="1" applyBorder="1" applyAlignment="1">
      <alignment horizontal="center" vertical="center"/>
    </xf>
    <xf numFmtId="49" fontId="10" fillId="5" borderId="26" xfId="0" applyNumberFormat="1" applyFont="1" applyFill="1" applyBorder="1" applyAlignment="1">
      <alignment horizontal="center" vertical="center"/>
    </xf>
    <xf numFmtId="49" fontId="10" fillId="5" borderId="24" xfId="0" applyNumberFormat="1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left" vertical="center" wrapText="1"/>
    </xf>
    <xf numFmtId="0" fontId="40" fillId="0" borderId="2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178" fillId="0" borderId="20" xfId="0" applyFont="1" applyFill="1" applyBorder="1" applyAlignment="1">
      <alignment horizontal="center" vertical="center"/>
    </xf>
    <xf numFmtId="0" fontId="178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178" fillId="0" borderId="16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0" fillId="0" borderId="14" xfId="52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/>
    </xf>
    <xf numFmtId="0" fontId="175" fillId="0" borderId="26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left" vertical="center" wrapText="1"/>
    </xf>
    <xf numFmtId="2" fontId="33" fillId="0" borderId="13" xfId="52" applyNumberFormat="1" applyFont="1" applyFill="1" applyBorder="1" applyAlignment="1">
      <alignment horizontal="left" vertical="center"/>
      <protection/>
    </xf>
    <xf numFmtId="0" fontId="33" fillId="0" borderId="13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left" vertical="center" wrapText="1"/>
    </xf>
    <xf numFmtId="2" fontId="19" fillId="0" borderId="31" xfId="52" applyNumberFormat="1" applyFont="1" applyFill="1" applyBorder="1" applyAlignment="1">
      <alignment horizontal="left" vertical="center" wrapText="1"/>
      <protection/>
    </xf>
    <xf numFmtId="0" fontId="73" fillId="0" borderId="0" xfId="0" applyFont="1" applyAlignment="1">
      <alignment horizontal="left" vertical="center"/>
    </xf>
    <xf numFmtId="0" fontId="30" fillId="0" borderId="0" xfId="52" applyFont="1" applyAlignment="1">
      <alignment horizontal="center" vertical="center"/>
      <protection/>
    </xf>
    <xf numFmtId="0" fontId="19" fillId="0" borderId="13" xfId="0" applyFont="1" applyFill="1" applyBorder="1" applyAlignment="1">
      <alignment vertical="center" wrapText="1"/>
    </xf>
    <xf numFmtId="0" fontId="74" fillId="0" borderId="13" xfId="0" applyFont="1" applyFill="1" applyBorder="1" applyAlignment="1">
      <alignment horizontal="left" vertical="center" wrapText="1"/>
    </xf>
    <xf numFmtId="0" fontId="2" fillId="0" borderId="0" xfId="52" applyFont="1" applyAlignment="1">
      <alignment horizontal="center" vertical="center" wrapText="1"/>
      <protection/>
    </xf>
    <xf numFmtId="0" fontId="4" fillId="34" borderId="17" xfId="0" applyFont="1" applyFill="1" applyBorder="1" applyAlignment="1">
      <alignment horizontal="center" vertical="center"/>
    </xf>
    <xf numFmtId="0" fontId="0" fillId="0" borderId="0" xfId="52" applyAlignment="1">
      <alignment horizontal="center"/>
      <protection/>
    </xf>
    <xf numFmtId="0" fontId="175" fillId="35" borderId="13" xfId="0" applyFont="1" applyFill="1" applyBorder="1" applyAlignment="1">
      <alignment horizontal="center" vertical="center"/>
    </xf>
    <xf numFmtId="0" fontId="79" fillId="33" borderId="13" xfId="0" applyFont="1" applyFill="1" applyBorder="1" applyAlignment="1">
      <alignment horizontal="center" wrapText="1"/>
    </xf>
    <xf numFmtId="0" fontId="59" fillId="33" borderId="13" xfId="0" applyFont="1" applyFill="1" applyBorder="1" applyAlignment="1">
      <alignment horizontal="left" vertical="center" wrapText="1"/>
    </xf>
    <xf numFmtId="0" fontId="59" fillId="33" borderId="17" xfId="0" applyFont="1" applyFill="1" applyBorder="1" applyAlignment="1">
      <alignment horizontal="left" vertical="center" wrapText="1"/>
    </xf>
    <xf numFmtId="0" fontId="83" fillId="33" borderId="13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175" fillId="36" borderId="14" xfId="0" applyFont="1" applyFill="1" applyBorder="1" applyAlignment="1">
      <alignment horizontal="center" vertical="center"/>
    </xf>
    <xf numFmtId="0" fontId="130" fillId="36" borderId="0" xfId="52" applyFont="1" applyFill="1" applyBorder="1" applyAlignment="1">
      <alignment horizontal="center" vertical="center"/>
      <protection/>
    </xf>
    <xf numFmtId="0" fontId="130" fillId="36" borderId="0" xfId="52" applyFont="1" applyFill="1" applyAlignment="1">
      <alignment horizontal="center" vertical="center"/>
      <protection/>
    </xf>
    <xf numFmtId="0" fontId="45" fillId="34" borderId="13" xfId="0" applyFont="1" applyFill="1" applyBorder="1" applyAlignment="1">
      <alignment horizontal="left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left" vertical="center" wrapText="1"/>
    </xf>
    <xf numFmtId="0" fontId="61" fillId="34" borderId="13" xfId="0" applyFont="1" applyFill="1" applyBorder="1" applyAlignment="1">
      <alignment horizontal="left" vertical="center" wrapText="1"/>
    </xf>
    <xf numFmtId="2" fontId="25" fillId="34" borderId="13" xfId="52" applyNumberFormat="1" applyFont="1" applyFill="1" applyBorder="1" applyAlignment="1">
      <alignment horizontal="left" vertical="center" wrapText="1"/>
      <protection/>
    </xf>
    <xf numFmtId="0" fontId="62" fillId="34" borderId="13" xfId="0" applyFont="1" applyFill="1" applyBorder="1" applyAlignment="1">
      <alignment horizontal="left" vertical="center" wrapText="1"/>
    </xf>
    <xf numFmtId="0" fontId="61" fillId="34" borderId="13" xfId="0" applyFont="1" applyFill="1" applyBorder="1" applyAlignment="1">
      <alignment vertical="center" wrapText="1"/>
    </xf>
    <xf numFmtId="0" fontId="61" fillId="34" borderId="17" xfId="0" applyFont="1" applyFill="1" applyBorder="1" applyAlignment="1">
      <alignment vertical="center" wrapText="1"/>
    </xf>
    <xf numFmtId="0" fontId="45" fillId="34" borderId="13" xfId="0" applyFont="1" applyFill="1" applyBorder="1" applyAlignment="1">
      <alignment horizontal="left" vertical="center"/>
    </xf>
    <xf numFmtId="0" fontId="45" fillId="34" borderId="13" xfId="0" applyFont="1" applyFill="1" applyBorder="1" applyAlignment="1">
      <alignment horizontal="center" vertical="center"/>
    </xf>
    <xf numFmtId="0" fontId="37" fillId="34" borderId="13" xfId="0" applyFont="1" applyFill="1" applyBorder="1" applyAlignment="1">
      <alignment horizontal="left" vertical="center"/>
    </xf>
    <xf numFmtId="0" fontId="25" fillId="34" borderId="13" xfId="0" applyFont="1" applyFill="1" applyBorder="1" applyAlignment="1">
      <alignment horizontal="left" vertical="center" wrapText="1"/>
    </xf>
    <xf numFmtId="0" fontId="25" fillId="34" borderId="17" xfId="0" applyFont="1" applyFill="1" applyBorder="1" applyAlignment="1">
      <alignment horizontal="left" vertical="center" wrapText="1"/>
    </xf>
    <xf numFmtId="0" fontId="61" fillId="34" borderId="17" xfId="0" applyFont="1" applyFill="1" applyBorder="1" applyAlignment="1">
      <alignment horizontal="left" vertical="center" wrapText="1"/>
    </xf>
    <xf numFmtId="2" fontId="25" fillId="34" borderId="17" xfId="52" applyNumberFormat="1" applyFont="1" applyFill="1" applyBorder="1" applyAlignment="1">
      <alignment horizontal="left" vertical="center" wrapText="1"/>
      <protection/>
    </xf>
    <xf numFmtId="0" fontId="45" fillId="34" borderId="34" xfId="0" applyFont="1" applyFill="1" applyBorder="1" applyAlignment="1">
      <alignment horizontal="left" vertical="center" wrapText="1"/>
    </xf>
    <xf numFmtId="0" fontId="45" fillId="34" borderId="34" xfId="0" applyFont="1" applyFill="1" applyBorder="1" applyAlignment="1">
      <alignment horizontal="center" vertical="center" wrapText="1"/>
    </xf>
    <xf numFmtId="0" fontId="43" fillId="34" borderId="34" xfId="0" applyFont="1" applyFill="1" applyBorder="1" applyAlignment="1">
      <alignment horizontal="left" vertical="center" wrapText="1"/>
    </xf>
    <xf numFmtId="0" fontId="61" fillId="34" borderId="34" xfId="0" applyFont="1" applyFill="1" applyBorder="1" applyAlignment="1">
      <alignment horizontal="left" vertical="center" wrapText="1"/>
    </xf>
    <xf numFmtId="0" fontId="43" fillId="34" borderId="17" xfId="0" applyFont="1" applyFill="1" applyBorder="1" applyAlignment="1">
      <alignment horizontal="left" vertical="center" wrapText="1"/>
    </xf>
    <xf numFmtId="0" fontId="61" fillId="34" borderId="21" xfId="0" applyFont="1" applyFill="1" applyBorder="1" applyAlignment="1">
      <alignment horizontal="left" vertical="center" wrapText="1"/>
    </xf>
    <xf numFmtId="0" fontId="45" fillId="34" borderId="20" xfId="0" applyFont="1" applyFill="1" applyBorder="1" applyAlignment="1">
      <alignment horizontal="left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left" vertical="center" wrapText="1"/>
    </xf>
    <xf numFmtId="0" fontId="61" fillId="34" borderId="20" xfId="0" applyFont="1" applyFill="1" applyBorder="1" applyAlignment="1">
      <alignment horizontal="left" vertical="center" wrapText="1"/>
    </xf>
    <xf numFmtId="0" fontId="61" fillId="34" borderId="29" xfId="0" applyFont="1" applyFill="1" applyBorder="1" applyAlignment="1">
      <alignment vertical="center" wrapText="1"/>
    </xf>
    <xf numFmtId="2" fontId="25" fillId="34" borderId="29" xfId="52" applyNumberFormat="1" applyFont="1" applyFill="1" applyBorder="1" applyAlignment="1">
      <alignment horizontal="left" vertical="center" wrapText="1"/>
      <protection/>
    </xf>
    <xf numFmtId="2" fontId="25" fillId="34" borderId="31" xfId="52" applyNumberFormat="1" applyFont="1" applyFill="1" applyBorder="1" applyAlignment="1">
      <alignment horizontal="left" vertical="center" wrapText="1"/>
      <protection/>
    </xf>
    <xf numFmtId="0" fontId="45" fillId="34" borderId="14" xfId="0" applyFont="1" applyFill="1" applyBorder="1" applyAlignment="1">
      <alignment horizontal="left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left" vertical="center" wrapText="1"/>
    </xf>
    <xf numFmtId="0" fontId="61" fillId="34" borderId="14" xfId="0" applyFont="1" applyFill="1" applyBorder="1" applyAlignment="1">
      <alignment horizontal="left" vertical="center" wrapText="1"/>
    </xf>
    <xf numFmtId="0" fontId="61" fillId="34" borderId="14" xfId="0" applyFont="1" applyFill="1" applyBorder="1" applyAlignment="1">
      <alignment vertical="center" wrapText="1"/>
    </xf>
    <xf numFmtId="0" fontId="181" fillId="34" borderId="13" xfId="0" applyFont="1" applyFill="1" applyBorder="1" applyAlignment="1">
      <alignment horizontal="left" vertical="center" wrapText="1"/>
    </xf>
    <xf numFmtId="0" fontId="43" fillId="34" borderId="16" xfId="0" applyFont="1" applyFill="1" applyBorder="1" applyAlignment="1">
      <alignment horizontal="left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left" vertical="center" wrapText="1"/>
    </xf>
    <xf numFmtId="0" fontId="61" fillId="34" borderId="23" xfId="0" applyFont="1" applyFill="1" applyBorder="1" applyAlignment="1">
      <alignment horizontal="left" vertical="center" wrapText="1"/>
    </xf>
    <xf numFmtId="2" fontId="25" fillId="34" borderId="23" xfId="52" applyNumberFormat="1" applyFont="1" applyFill="1" applyBorder="1" applyAlignment="1">
      <alignment horizontal="left" vertical="center" wrapText="1"/>
      <protection/>
    </xf>
    <xf numFmtId="0" fontId="61" fillId="34" borderId="27" xfId="0" applyFont="1" applyFill="1" applyBorder="1" applyAlignment="1">
      <alignment vertical="center" wrapText="1"/>
    </xf>
    <xf numFmtId="2" fontId="25" fillId="34" borderId="27" xfId="52" applyNumberFormat="1" applyFont="1" applyFill="1" applyBorder="1" applyAlignment="1">
      <alignment horizontal="left" vertical="center" wrapText="1"/>
      <protection/>
    </xf>
    <xf numFmtId="0" fontId="181" fillId="34" borderId="17" xfId="0" applyFont="1" applyFill="1" applyBorder="1" applyAlignment="1">
      <alignment horizontal="left" vertical="center" wrapText="1"/>
    </xf>
    <xf numFmtId="0" fontId="51" fillId="34" borderId="17" xfId="0" applyFont="1" applyFill="1" applyBorder="1" applyAlignment="1">
      <alignment horizontal="left" vertical="center" wrapText="1"/>
    </xf>
    <xf numFmtId="2" fontId="25" fillId="34" borderId="32" xfId="52" applyNumberFormat="1" applyFont="1" applyFill="1" applyBorder="1" applyAlignment="1">
      <alignment horizontal="left" vertical="center" wrapText="1"/>
      <protection/>
    </xf>
    <xf numFmtId="0" fontId="45" fillId="34" borderId="17" xfId="0" applyFont="1" applyFill="1" applyBorder="1" applyAlignment="1">
      <alignment vertical="center" wrapText="1"/>
    </xf>
    <xf numFmtId="2" fontId="25" fillId="34" borderId="29" xfId="52" applyNumberFormat="1" applyFont="1" applyFill="1" applyBorder="1" applyAlignment="1">
      <alignment horizontal="left" vertical="center"/>
      <protection/>
    </xf>
    <xf numFmtId="0" fontId="45" fillId="34" borderId="13" xfId="0" applyFont="1" applyFill="1" applyBorder="1" applyAlignment="1">
      <alignment vertical="center" wrapText="1"/>
    </xf>
    <xf numFmtId="0" fontId="51" fillId="34" borderId="13" xfId="0" applyFont="1" applyFill="1" applyBorder="1" applyAlignment="1">
      <alignment horizontal="left" vertical="center" wrapText="1"/>
    </xf>
    <xf numFmtId="0" fontId="45" fillId="34" borderId="17" xfId="0" applyFont="1" applyFill="1" applyBorder="1" applyAlignment="1">
      <alignment horizontal="left" vertical="center" wrapText="1"/>
    </xf>
    <xf numFmtId="0" fontId="51" fillId="34" borderId="20" xfId="0" applyFont="1" applyFill="1" applyBorder="1" applyAlignment="1">
      <alignment horizontal="left" wrapText="1"/>
    </xf>
    <xf numFmtId="0" fontId="179" fillId="34" borderId="34" xfId="0" applyFont="1" applyFill="1" applyBorder="1" applyAlignment="1">
      <alignment vertical="center"/>
    </xf>
    <xf numFmtId="0" fontId="179" fillId="34" borderId="34" xfId="0" applyFont="1" applyFill="1" applyBorder="1" applyAlignment="1">
      <alignment horizontal="center" vertical="center"/>
    </xf>
    <xf numFmtId="0" fontId="51" fillId="34" borderId="0" xfId="0" applyFont="1" applyFill="1" applyAlignment="1">
      <alignment horizontal="center" wrapText="1"/>
    </xf>
    <xf numFmtId="0" fontId="80" fillId="34" borderId="13" xfId="0" applyFont="1" applyFill="1" applyBorder="1" applyAlignment="1">
      <alignment wrapText="1"/>
    </xf>
    <xf numFmtId="0" fontId="61" fillId="34" borderId="16" xfId="0" applyFont="1" applyFill="1" applyBorder="1" applyAlignment="1">
      <alignment horizontal="left" vertical="center" wrapText="1"/>
    </xf>
    <xf numFmtId="0" fontId="48" fillId="34" borderId="13" xfId="0" applyFont="1" applyFill="1" applyBorder="1" applyAlignment="1">
      <alignment horizontal="left" vertical="center" wrapText="1"/>
    </xf>
    <xf numFmtId="0" fontId="46" fillId="34" borderId="0" xfId="0" applyFont="1" applyFill="1" applyAlignment="1">
      <alignment horizontal="center" wrapText="1"/>
    </xf>
    <xf numFmtId="0" fontId="81" fillId="34" borderId="13" xfId="0" applyFont="1" applyFill="1" applyBorder="1" applyAlignment="1">
      <alignment wrapText="1"/>
    </xf>
    <xf numFmtId="0" fontId="61" fillId="34" borderId="28" xfId="0" applyFont="1" applyFill="1" applyBorder="1" applyAlignment="1">
      <alignment vertical="center" wrapText="1"/>
    </xf>
    <xf numFmtId="0" fontId="180" fillId="34" borderId="28" xfId="0" applyFont="1" applyFill="1" applyBorder="1" applyAlignment="1">
      <alignment vertical="center" wrapText="1"/>
    </xf>
    <xf numFmtId="0" fontId="61" fillId="34" borderId="30" xfId="0" applyFont="1" applyFill="1" applyBorder="1" applyAlignment="1">
      <alignment vertical="center" wrapText="1"/>
    </xf>
    <xf numFmtId="0" fontId="180" fillId="34" borderId="35" xfId="0" applyFont="1" applyFill="1" applyBorder="1" applyAlignment="1">
      <alignment vertical="center" wrapText="1"/>
    </xf>
    <xf numFmtId="0" fontId="46" fillId="34" borderId="36" xfId="0" applyFont="1" applyFill="1" applyBorder="1" applyAlignment="1">
      <alignment horizontal="left" wrapText="1"/>
    </xf>
    <xf numFmtId="2" fontId="25" fillId="34" borderId="27" xfId="52" applyNumberFormat="1" applyFont="1" applyFill="1" applyBorder="1" applyAlignment="1">
      <alignment horizontal="left" vertical="center"/>
      <protection/>
    </xf>
    <xf numFmtId="2" fontId="34" fillId="34" borderId="17" xfId="52" applyNumberFormat="1" applyFont="1" applyFill="1" applyBorder="1" applyAlignment="1">
      <alignment horizontal="left" vertical="center"/>
      <protection/>
    </xf>
    <xf numFmtId="0" fontId="175" fillId="33" borderId="14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left" vertical="center" wrapText="1"/>
    </xf>
    <xf numFmtId="0" fontId="61" fillId="33" borderId="17" xfId="0" applyFont="1" applyFill="1" applyBorder="1" applyAlignment="1">
      <alignment horizontal="left" vertical="center" wrapText="1"/>
    </xf>
    <xf numFmtId="2" fontId="25" fillId="33" borderId="17" xfId="52" applyNumberFormat="1" applyFont="1" applyFill="1" applyBorder="1" applyAlignment="1">
      <alignment horizontal="left" vertical="center" wrapText="1"/>
      <protection/>
    </xf>
    <xf numFmtId="0" fontId="130" fillId="33" borderId="0" xfId="52" applyFont="1" applyFill="1" applyBorder="1" applyAlignment="1">
      <alignment horizontal="center" vertical="center"/>
      <protection/>
    </xf>
    <xf numFmtId="0" fontId="130" fillId="33" borderId="0" xfId="52" applyFont="1" applyFill="1" applyAlignment="1">
      <alignment horizontal="center" vertical="center"/>
      <protection/>
    </xf>
    <xf numFmtId="0" fontId="23" fillId="33" borderId="13" xfId="0" applyFont="1" applyFill="1" applyBorder="1" applyAlignment="1">
      <alignment horizontal="left" vertical="center" wrapText="1"/>
    </xf>
    <xf numFmtId="0" fontId="23" fillId="33" borderId="13" xfId="0" applyFont="1" applyFill="1" applyBorder="1" applyAlignment="1">
      <alignment horizontal="center" vertical="center" wrapText="1"/>
    </xf>
    <xf numFmtId="2" fontId="23" fillId="33" borderId="13" xfId="52" applyNumberFormat="1" applyFont="1" applyFill="1" applyBorder="1" applyAlignment="1">
      <alignment horizontal="left" vertical="center"/>
      <protection/>
    </xf>
    <xf numFmtId="2" fontId="23" fillId="33" borderId="13" xfId="52" applyNumberFormat="1" applyFont="1" applyFill="1" applyBorder="1" applyAlignment="1">
      <alignment horizontal="left" vertical="center" wrapText="1"/>
      <protection/>
    </xf>
    <xf numFmtId="0" fontId="42" fillId="33" borderId="13" xfId="0" applyFont="1" applyFill="1" applyBorder="1" applyAlignment="1">
      <alignment vertical="center" wrapText="1"/>
    </xf>
    <xf numFmtId="0" fontId="42" fillId="33" borderId="14" xfId="0" applyFont="1" applyFill="1" applyBorder="1" applyAlignment="1">
      <alignment horizontal="left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30" xfId="0" applyFont="1" applyFill="1" applyBorder="1" applyAlignment="1">
      <alignment horizontal="left" vertical="center" wrapText="1"/>
    </xf>
    <xf numFmtId="2" fontId="23" fillId="33" borderId="32" xfId="52" applyNumberFormat="1" applyFont="1" applyFill="1" applyBorder="1" applyAlignment="1">
      <alignment horizontal="left" vertical="center" wrapText="1"/>
      <protection/>
    </xf>
    <xf numFmtId="0" fontId="61" fillId="33" borderId="13" xfId="0" applyFont="1" applyFill="1" applyBorder="1" applyAlignment="1">
      <alignment vertical="center" wrapText="1"/>
    </xf>
    <xf numFmtId="0" fontId="174" fillId="33" borderId="13" xfId="0" applyFont="1" applyFill="1" applyBorder="1" applyAlignment="1">
      <alignment vertical="center"/>
    </xf>
    <xf numFmtId="0" fontId="174" fillId="33" borderId="13" xfId="0" applyFont="1" applyFill="1" applyBorder="1" applyAlignment="1">
      <alignment horizontal="center" vertical="center"/>
    </xf>
    <xf numFmtId="0" fontId="182" fillId="33" borderId="13" xfId="0" applyFont="1" applyFill="1" applyBorder="1" applyAlignment="1">
      <alignment horizontal="center" vertical="center" wrapText="1"/>
    </xf>
    <xf numFmtId="0" fontId="180" fillId="33" borderId="13" xfId="0" applyFont="1" applyFill="1" applyBorder="1" applyAlignment="1">
      <alignment vertical="center" wrapText="1"/>
    </xf>
    <xf numFmtId="0" fontId="42" fillId="33" borderId="13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left" wrapText="1"/>
    </xf>
    <xf numFmtId="0" fontId="42" fillId="33" borderId="13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 horizontal="left" wrapText="1"/>
    </xf>
    <xf numFmtId="0" fontId="42" fillId="33" borderId="17" xfId="0" applyFont="1" applyFill="1" applyBorder="1" applyAlignment="1">
      <alignment vertical="center" wrapText="1"/>
    </xf>
    <xf numFmtId="0" fontId="87" fillId="33" borderId="13" xfId="0" applyFont="1" applyFill="1" applyBorder="1" applyAlignment="1">
      <alignment wrapText="1"/>
    </xf>
    <xf numFmtId="0" fontId="174" fillId="33" borderId="13" xfId="0" applyFont="1" applyFill="1" applyBorder="1" applyAlignment="1">
      <alignment horizontal="left" vertical="center" wrapText="1"/>
    </xf>
    <xf numFmtId="0" fontId="174" fillId="33" borderId="13" xfId="0" applyFont="1" applyFill="1" applyBorder="1" applyAlignment="1">
      <alignment horizontal="center" vertical="center" wrapText="1"/>
    </xf>
    <xf numFmtId="0" fontId="180" fillId="33" borderId="13" xfId="0" applyFont="1" applyFill="1" applyBorder="1" applyAlignment="1">
      <alignment horizontal="left" vertical="center" wrapText="1"/>
    </xf>
    <xf numFmtId="0" fontId="180" fillId="33" borderId="17" xfId="0" applyFont="1" applyFill="1" applyBorder="1" applyAlignment="1">
      <alignment vertical="center" wrapText="1"/>
    </xf>
    <xf numFmtId="0" fontId="180" fillId="33" borderId="29" xfId="0" applyFont="1" applyFill="1" applyBorder="1" applyAlignment="1">
      <alignment vertical="center" wrapText="1"/>
    </xf>
    <xf numFmtId="0" fontId="86" fillId="33" borderId="13" xfId="0" applyFont="1" applyFill="1" applyBorder="1" applyAlignment="1">
      <alignment horizontal="left" vertical="center" wrapText="1"/>
    </xf>
    <xf numFmtId="2" fontId="23" fillId="33" borderId="17" xfId="52" applyNumberFormat="1" applyFont="1" applyFill="1" applyBorder="1" applyAlignment="1">
      <alignment horizontal="left" vertical="center"/>
      <protection/>
    </xf>
    <xf numFmtId="0" fontId="42" fillId="33" borderId="17" xfId="0" applyFont="1" applyFill="1" applyBorder="1" applyAlignment="1">
      <alignment horizontal="left" vertical="center" wrapText="1"/>
    </xf>
    <xf numFmtId="2" fontId="23" fillId="33" borderId="29" xfId="52" applyNumberFormat="1" applyFont="1" applyFill="1" applyBorder="1" applyAlignment="1">
      <alignment horizontal="left" vertical="center" wrapText="1"/>
      <protection/>
    </xf>
    <xf numFmtId="0" fontId="42" fillId="33" borderId="16" xfId="0" applyFont="1" applyFill="1" applyBorder="1" applyAlignment="1">
      <alignment horizontal="left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left" vertical="center" wrapText="1"/>
    </xf>
    <xf numFmtId="2" fontId="23" fillId="33" borderId="36" xfId="52" applyNumberFormat="1" applyFont="1" applyFill="1" applyBorder="1" applyAlignment="1">
      <alignment horizontal="left" vertical="center"/>
      <protection/>
    </xf>
    <xf numFmtId="0" fontId="42" fillId="33" borderId="20" xfId="0" applyFont="1" applyFill="1" applyBorder="1" applyAlignment="1">
      <alignment horizontal="left" vertical="center" wrapText="1"/>
    </xf>
    <xf numFmtId="0" fontId="42" fillId="33" borderId="20" xfId="0" applyFont="1" applyFill="1" applyBorder="1" applyAlignment="1">
      <alignment horizontal="center" vertical="center" wrapText="1"/>
    </xf>
    <xf numFmtId="2" fontId="23" fillId="33" borderId="21" xfId="52" applyNumberFormat="1" applyFont="1" applyFill="1" applyBorder="1" applyAlignment="1">
      <alignment horizontal="left" vertical="center" wrapText="1"/>
      <protection/>
    </xf>
    <xf numFmtId="2" fontId="23" fillId="33" borderId="29" xfId="52" applyNumberFormat="1" applyFont="1" applyFill="1" applyBorder="1" applyAlignment="1">
      <alignment horizontal="left" vertical="center"/>
      <protection/>
    </xf>
    <xf numFmtId="2" fontId="23" fillId="33" borderId="17" xfId="52" applyNumberFormat="1" applyFont="1" applyFill="1" applyBorder="1" applyAlignment="1">
      <alignment horizontal="left" vertical="center" wrapText="1"/>
      <protection/>
    </xf>
    <xf numFmtId="0" fontId="46" fillId="33" borderId="17" xfId="0" applyFont="1" applyFill="1" applyBorder="1" applyAlignment="1">
      <alignment horizontal="left" wrapText="1"/>
    </xf>
    <xf numFmtId="0" fontId="46" fillId="33" borderId="29" xfId="0" applyFont="1" applyFill="1" applyBorder="1" applyAlignment="1">
      <alignment horizontal="left" wrapText="1"/>
    </xf>
    <xf numFmtId="0" fontId="42" fillId="33" borderId="29" xfId="0" applyFont="1" applyFill="1" applyBorder="1" applyAlignment="1">
      <alignment vertical="center" wrapText="1"/>
    </xf>
    <xf numFmtId="0" fontId="61" fillId="33" borderId="17" xfId="0" applyFont="1" applyFill="1" applyBorder="1" applyAlignment="1">
      <alignment vertical="center" wrapText="1"/>
    </xf>
    <xf numFmtId="0" fontId="42" fillId="33" borderId="20" xfId="0" applyFont="1" applyFill="1" applyBorder="1" applyAlignment="1">
      <alignment horizontal="left" wrapText="1"/>
    </xf>
    <xf numFmtId="0" fontId="42" fillId="33" borderId="20" xfId="0" applyFont="1" applyFill="1" applyBorder="1" applyAlignment="1">
      <alignment horizontal="center" wrapText="1"/>
    </xf>
    <xf numFmtId="0" fontId="174" fillId="33" borderId="20" xfId="0" applyFont="1" applyFill="1" applyBorder="1" applyAlignment="1">
      <alignment horizontal="center" vertical="center" wrapText="1"/>
    </xf>
    <xf numFmtId="0" fontId="79" fillId="33" borderId="20" xfId="0" applyFont="1" applyFill="1" applyBorder="1" applyAlignment="1">
      <alignment horizontal="center" wrapText="1"/>
    </xf>
    <xf numFmtId="0" fontId="46" fillId="33" borderId="21" xfId="0" applyFont="1" applyFill="1" applyBorder="1" applyAlignment="1">
      <alignment horizontal="left" wrapText="1"/>
    </xf>
    <xf numFmtId="0" fontId="23" fillId="33" borderId="20" xfId="0" applyFont="1" applyFill="1" applyBorder="1" applyAlignment="1">
      <alignment horizontal="left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left" vertical="center" wrapText="1"/>
    </xf>
    <xf numFmtId="2" fontId="23" fillId="33" borderId="31" xfId="52" applyNumberFormat="1" applyFont="1" applyFill="1" applyBorder="1" applyAlignment="1">
      <alignment horizontal="left" vertical="center" wrapText="1"/>
      <protection/>
    </xf>
    <xf numFmtId="2" fontId="25" fillId="33" borderId="29" xfId="52" applyNumberFormat="1" applyFont="1" applyFill="1" applyBorder="1" applyAlignment="1">
      <alignment horizontal="left" vertical="center" wrapText="1"/>
      <protection/>
    </xf>
    <xf numFmtId="0" fontId="61" fillId="33" borderId="29" xfId="0" applyFont="1" applyFill="1" applyBorder="1" applyAlignment="1">
      <alignment vertical="center" wrapText="1"/>
    </xf>
    <xf numFmtId="0" fontId="183" fillId="33" borderId="13" xfId="0" applyFont="1" applyFill="1" applyBorder="1" applyAlignment="1">
      <alignment horizontal="center" vertical="center" wrapText="1"/>
    </xf>
    <xf numFmtId="0" fontId="180" fillId="33" borderId="17" xfId="0" applyFont="1" applyFill="1" applyBorder="1" applyAlignment="1">
      <alignment horizontal="left" vertical="center" wrapText="1"/>
    </xf>
    <xf numFmtId="0" fontId="180" fillId="33" borderId="29" xfId="0" applyFont="1" applyFill="1" applyBorder="1" applyAlignment="1">
      <alignment horizontal="left" vertical="center" wrapText="1"/>
    </xf>
    <xf numFmtId="0" fontId="174" fillId="33" borderId="17" xfId="0" applyFont="1" applyFill="1" applyBorder="1" applyAlignment="1">
      <alignment vertical="center" wrapText="1"/>
    </xf>
    <xf numFmtId="0" fontId="184" fillId="33" borderId="13" xfId="0" applyFont="1" applyFill="1" applyBorder="1" applyAlignment="1">
      <alignment horizontal="left" vertical="center" wrapText="1"/>
    </xf>
    <xf numFmtId="0" fontId="42" fillId="33" borderId="34" xfId="0" applyFont="1" applyFill="1" applyBorder="1" applyAlignment="1">
      <alignment horizontal="left" vertical="center" wrapText="1"/>
    </xf>
    <xf numFmtId="0" fontId="42" fillId="33" borderId="34" xfId="0" applyFont="1" applyFill="1" applyBorder="1" applyAlignment="1">
      <alignment horizontal="center" vertical="center" wrapText="1"/>
    </xf>
    <xf numFmtId="0" fontId="42" fillId="33" borderId="34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left" vertical="center" wrapText="1"/>
    </xf>
    <xf numFmtId="2" fontId="23" fillId="33" borderId="28" xfId="52" applyNumberFormat="1" applyFont="1" applyFill="1" applyBorder="1" applyAlignment="1">
      <alignment horizontal="left" vertical="center"/>
      <protection/>
    </xf>
    <xf numFmtId="49" fontId="23" fillId="33" borderId="13" xfId="0" applyNumberFormat="1" applyFont="1" applyFill="1" applyBorder="1" applyAlignment="1">
      <alignment wrapText="1"/>
    </xf>
    <xf numFmtId="0" fontId="23" fillId="33" borderId="14" xfId="0" applyFont="1" applyFill="1" applyBorder="1" applyAlignment="1">
      <alignment horizontal="left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center" wrapText="1"/>
    </xf>
    <xf numFmtId="2" fontId="23" fillId="33" borderId="16" xfId="52" applyNumberFormat="1" applyFont="1" applyFill="1" applyBorder="1" applyAlignment="1">
      <alignment horizontal="left" vertical="center"/>
      <protection/>
    </xf>
    <xf numFmtId="0" fontId="79" fillId="33" borderId="20" xfId="0" applyFont="1" applyFill="1" applyBorder="1" applyAlignment="1">
      <alignment horizontal="center"/>
    </xf>
    <xf numFmtId="0" fontId="46" fillId="33" borderId="20" xfId="0" applyFont="1" applyFill="1" applyBorder="1" applyAlignment="1">
      <alignment horizontal="left" wrapText="1"/>
    </xf>
    <xf numFmtId="0" fontId="183" fillId="33" borderId="17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/>
    </xf>
    <xf numFmtId="0" fontId="42" fillId="33" borderId="30" xfId="0" applyFont="1" applyFill="1" applyBorder="1" applyAlignment="1">
      <alignment vertical="center" wrapText="1"/>
    </xf>
    <xf numFmtId="2" fontId="23" fillId="33" borderId="36" xfId="52" applyNumberFormat="1" applyFont="1" applyFill="1" applyBorder="1" applyAlignment="1">
      <alignment horizontal="left" vertical="center" wrapText="1"/>
      <protection/>
    </xf>
    <xf numFmtId="0" fontId="42" fillId="33" borderId="17" xfId="0" applyFont="1" applyFill="1" applyBorder="1" applyAlignment="1">
      <alignment horizontal="center" wrapText="1"/>
    </xf>
    <xf numFmtId="0" fontId="79" fillId="33" borderId="37" xfId="0" applyFont="1" applyFill="1" applyBorder="1" applyAlignment="1">
      <alignment horizontal="center" wrapText="1"/>
    </xf>
    <xf numFmtId="0" fontId="42" fillId="33" borderId="17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left" vertical="center" wrapText="1"/>
    </xf>
    <xf numFmtId="0" fontId="174" fillId="33" borderId="17" xfId="0" applyFont="1" applyFill="1" applyBorder="1" applyAlignment="1">
      <alignment horizontal="center" vertical="center" wrapText="1"/>
    </xf>
    <xf numFmtId="0" fontId="79" fillId="33" borderId="17" xfId="0" applyFont="1" applyFill="1" applyBorder="1" applyAlignment="1">
      <alignment horizontal="center" wrapText="1"/>
    </xf>
    <xf numFmtId="0" fontId="42" fillId="33" borderId="26" xfId="0" applyFont="1" applyFill="1" applyBorder="1" applyAlignment="1">
      <alignment horizontal="left" vertical="center" wrapText="1"/>
    </xf>
    <xf numFmtId="0" fontId="42" fillId="33" borderId="26" xfId="0" applyFont="1" applyFill="1" applyBorder="1" applyAlignment="1">
      <alignment horizontal="center" vertical="center" wrapText="1"/>
    </xf>
    <xf numFmtId="2" fontId="23" fillId="33" borderId="26" xfId="52" applyNumberFormat="1" applyFont="1" applyFill="1" applyBorder="1" applyAlignment="1">
      <alignment horizontal="left" vertical="center"/>
      <protection/>
    </xf>
    <xf numFmtId="2" fontId="23" fillId="33" borderId="13" xfId="52" applyNumberFormat="1" applyFont="1" applyFill="1" applyBorder="1" applyAlignment="1">
      <alignment horizontal="center" vertical="center"/>
      <protection/>
    </xf>
    <xf numFmtId="0" fontId="23" fillId="33" borderId="13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wrapText="1"/>
    </xf>
    <xf numFmtId="2" fontId="23" fillId="33" borderId="31" xfId="52" applyNumberFormat="1" applyFont="1" applyFill="1" applyBorder="1" applyAlignment="1">
      <alignment horizontal="left" vertical="center"/>
      <protection/>
    </xf>
    <xf numFmtId="0" fontId="84" fillId="33" borderId="13" xfId="0" applyFont="1" applyFill="1" applyBorder="1" applyAlignment="1">
      <alignment horizontal="left" vertical="center" wrapText="1"/>
    </xf>
    <xf numFmtId="0" fontId="23" fillId="33" borderId="13" xfId="0" applyFont="1" applyFill="1" applyBorder="1" applyAlignment="1">
      <alignment horizontal="left" vertical="center"/>
    </xf>
    <xf numFmtId="2" fontId="23" fillId="33" borderId="32" xfId="52" applyNumberFormat="1" applyFont="1" applyFill="1" applyBorder="1" applyAlignment="1">
      <alignment horizontal="left" vertical="center"/>
      <protection/>
    </xf>
    <xf numFmtId="0" fontId="23" fillId="33" borderId="16" xfId="0" applyFont="1" applyFill="1" applyBorder="1" applyAlignment="1">
      <alignment horizontal="left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vertical="center" wrapText="1"/>
    </xf>
    <xf numFmtId="0" fontId="42" fillId="33" borderId="23" xfId="0" applyFont="1" applyFill="1" applyBorder="1" applyAlignment="1">
      <alignment vertical="center" wrapText="1"/>
    </xf>
    <xf numFmtId="0" fontId="23" fillId="33" borderId="13" xfId="0" applyFont="1" applyFill="1" applyBorder="1" applyAlignment="1">
      <alignment vertical="center" wrapText="1"/>
    </xf>
    <xf numFmtId="2" fontId="23" fillId="33" borderId="27" xfId="52" applyNumberFormat="1" applyFont="1" applyFill="1" applyBorder="1" applyAlignment="1">
      <alignment horizontal="left" vertical="center"/>
      <protection/>
    </xf>
    <xf numFmtId="2" fontId="23" fillId="33" borderId="27" xfId="52" applyNumberFormat="1" applyFont="1" applyFill="1" applyBorder="1" applyAlignment="1">
      <alignment horizontal="left" vertical="center" wrapText="1"/>
      <protection/>
    </xf>
    <xf numFmtId="0" fontId="42" fillId="33" borderId="27" xfId="0" applyFont="1" applyFill="1" applyBorder="1" applyAlignment="1">
      <alignment horizontal="left" vertical="center" wrapText="1"/>
    </xf>
    <xf numFmtId="0" fontId="182" fillId="33" borderId="17" xfId="0" applyFont="1" applyFill="1" applyBorder="1" applyAlignment="1">
      <alignment horizontal="center" vertical="center" wrapText="1"/>
    </xf>
    <xf numFmtId="0" fontId="180" fillId="33" borderId="27" xfId="0" applyFont="1" applyFill="1" applyBorder="1" applyAlignment="1">
      <alignment vertical="center" wrapText="1"/>
    </xf>
    <xf numFmtId="0" fontId="42" fillId="33" borderId="27" xfId="0" applyFont="1" applyFill="1" applyBorder="1" applyAlignment="1">
      <alignment vertical="center" wrapText="1"/>
    </xf>
    <xf numFmtId="0" fontId="46" fillId="33" borderId="27" xfId="0" applyFont="1" applyFill="1" applyBorder="1" applyAlignment="1">
      <alignment horizontal="left" wrapText="1"/>
    </xf>
    <xf numFmtId="0" fontId="174" fillId="33" borderId="17" xfId="0" applyFont="1" applyFill="1" applyBorder="1" applyAlignment="1">
      <alignment horizontal="left" vertical="center" wrapText="1"/>
    </xf>
    <xf numFmtId="2" fontId="23" fillId="33" borderId="33" xfId="52" applyNumberFormat="1" applyFont="1" applyFill="1" applyBorder="1" applyAlignment="1">
      <alignment horizontal="left" vertical="center"/>
      <protection/>
    </xf>
    <xf numFmtId="0" fontId="42" fillId="33" borderId="34" xfId="0" applyFont="1" applyFill="1" applyBorder="1" applyAlignment="1">
      <alignment horizontal="left" wrapText="1"/>
    </xf>
    <xf numFmtId="0" fontId="42" fillId="33" borderId="34" xfId="0" applyFont="1" applyFill="1" applyBorder="1" applyAlignment="1">
      <alignment horizontal="center" wrapText="1"/>
    </xf>
    <xf numFmtId="0" fontId="79" fillId="33" borderId="28" xfId="0" applyFont="1" applyFill="1" applyBorder="1" applyAlignment="1">
      <alignment horizontal="center" wrapText="1"/>
    </xf>
    <xf numFmtId="0" fontId="46" fillId="33" borderId="28" xfId="0" applyFont="1" applyFill="1" applyBorder="1" applyAlignment="1">
      <alignment horizontal="left" wrapText="1"/>
    </xf>
    <xf numFmtId="0" fontId="46" fillId="33" borderId="35" xfId="0" applyFont="1" applyFill="1" applyBorder="1" applyAlignment="1">
      <alignment horizontal="left" wrapText="1"/>
    </xf>
    <xf numFmtId="0" fontId="23" fillId="33" borderId="17" xfId="0" applyFont="1" applyFill="1" applyBorder="1" applyAlignment="1">
      <alignment vertical="center" wrapText="1"/>
    </xf>
    <xf numFmtId="0" fontId="23" fillId="33" borderId="29" xfId="0" applyFont="1" applyFill="1" applyBorder="1" applyAlignment="1">
      <alignment vertical="center" wrapText="1"/>
    </xf>
    <xf numFmtId="0" fontId="184" fillId="33" borderId="17" xfId="0" applyFont="1" applyFill="1" applyBorder="1" applyAlignment="1">
      <alignment horizontal="left" vertical="center" wrapText="1"/>
    </xf>
    <xf numFmtId="0" fontId="61" fillId="33" borderId="27" xfId="0" applyFont="1" applyFill="1" applyBorder="1" applyAlignment="1">
      <alignment vertical="center" wrapText="1"/>
    </xf>
    <xf numFmtId="0" fontId="42" fillId="33" borderId="0" xfId="0" applyFont="1" applyFill="1" applyAlignment="1">
      <alignment horizontal="left" vertical="center" wrapText="1"/>
    </xf>
    <xf numFmtId="0" fontId="54" fillId="33" borderId="0" xfId="0" applyFont="1" applyFill="1" applyAlignment="1">
      <alignment/>
    </xf>
    <xf numFmtId="0" fontId="42" fillId="33" borderId="17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/>
    </xf>
    <xf numFmtId="0" fontId="48" fillId="0" borderId="14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185" fillId="0" borderId="0" xfId="0" applyFont="1" applyBorder="1" applyAlignment="1">
      <alignment horizontal="left"/>
    </xf>
    <xf numFmtId="2" fontId="70" fillId="0" borderId="13" xfId="52" applyNumberFormat="1" applyFont="1" applyFill="1" applyBorder="1" applyAlignment="1">
      <alignment horizontal="left" vertical="center" wrapText="1"/>
      <protection/>
    </xf>
    <xf numFmtId="49" fontId="26" fillId="0" borderId="13" xfId="0" applyNumberFormat="1" applyFont="1" applyFill="1" applyBorder="1" applyAlignment="1">
      <alignment horizontal="center" wrapText="1"/>
    </xf>
    <xf numFmtId="0" fontId="41" fillId="37" borderId="13" xfId="0" applyFont="1" applyFill="1" applyBorder="1" applyAlignment="1">
      <alignment horizontal="center" vertical="center" wrapText="1"/>
    </xf>
    <xf numFmtId="0" fontId="186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89" fillId="0" borderId="13" xfId="0" applyFont="1" applyFill="1" applyBorder="1" applyAlignment="1">
      <alignment horizontal="left" vertical="center" wrapText="1"/>
    </xf>
    <xf numFmtId="0" fontId="50" fillId="37" borderId="13" xfId="0" applyFont="1" applyFill="1" applyBorder="1" applyAlignment="1">
      <alignment horizontal="left" vertical="center" wrapText="1"/>
    </xf>
    <xf numFmtId="0" fontId="50" fillId="37" borderId="13" xfId="0" applyFont="1" applyFill="1" applyBorder="1" applyAlignment="1">
      <alignment horizontal="center" vertical="center" wrapText="1"/>
    </xf>
    <xf numFmtId="0" fontId="187" fillId="0" borderId="13" xfId="0" applyFont="1" applyFill="1" applyBorder="1" applyAlignment="1">
      <alignment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left" vertical="center" wrapText="1"/>
    </xf>
    <xf numFmtId="0" fontId="17" fillId="0" borderId="13" xfId="52" applyFont="1" applyBorder="1" applyAlignment="1">
      <alignment horizontal="center" vertical="center"/>
      <protection/>
    </xf>
    <xf numFmtId="2" fontId="33" fillId="0" borderId="13" xfId="52" applyNumberFormat="1" applyFont="1" applyFill="1" applyBorder="1" applyAlignment="1">
      <alignment horizontal="center" vertical="center"/>
      <protection/>
    </xf>
    <xf numFmtId="2" fontId="33" fillId="0" borderId="13" xfId="52" applyNumberFormat="1" applyFont="1" applyFill="1" applyBorder="1" applyAlignment="1">
      <alignment horizontal="center" vertical="center" wrapText="1"/>
      <protection/>
    </xf>
    <xf numFmtId="0" fontId="188" fillId="0" borderId="13" xfId="0" applyFont="1" applyFill="1" applyBorder="1" applyAlignment="1">
      <alignment horizontal="center" vertical="center" wrapText="1"/>
    </xf>
    <xf numFmtId="49" fontId="6" fillId="20" borderId="26" xfId="0" applyNumberFormat="1" applyFont="1" applyFill="1" applyBorder="1" applyAlignment="1">
      <alignment horizontal="center" vertical="center"/>
    </xf>
    <xf numFmtId="49" fontId="4" fillId="20" borderId="26" xfId="0" applyNumberFormat="1" applyFont="1" applyFill="1" applyBorder="1" applyAlignment="1">
      <alignment horizontal="center" vertical="center"/>
    </xf>
    <xf numFmtId="2" fontId="19" fillId="0" borderId="13" xfId="52" applyNumberFormat="1" applyFont="1" applyFill="1" applyBorder="1" applyAlignment="1">
      <alignment horizontal="center" vertical="center" wrapText="1"/>
      <protection/>
    </xf>
    <xf numFmtId="0" fontId="44" fillId="38" borderId="13" xfId="0" applyFont="1" applyFill="1" applyBorder="1" applyAlignment="1">
      <alignment horizontal="center" vertical="center" wrapText="1"/>
    </xf>
    <xf numFmtId="49" fontId="6" fillId="20" borderId="26" xfId="0" applyNumberFormat="1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/>
    </xf>
    <xf numFmtId="0" fontId="32" fillId="33" borderId="20" xfId="0" applyFont="1" applyFill="1" applyBorder="1" applyAlignment="1">
      <alignment horizontal="center" vertical="center"/>
    </xf>
    <xf numFmtId="0" fontId="0" fillId="0" borderId="16" xfId="52" applyBorder="1" applyAlignment="1">
      <alignment horizontal="center" vertical="center"/>
      <protection/>
    </xf>
    <xf numFmtId="0" fontId="47" fillId="0" borderId="13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 wrapText="1"/>
    </xf>
    <xf numFmtId="0" fontId="29" fillId="0" borderId="13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 wrapText="1"/>
    </xf>
    <xf numFmtId="0" fontId="189" fillId="0" borderId="13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 wrapText="1"/>
    </xf>
    <xf numFmtId="0" fontId="175" fillId="38" borderId="13" xfId="0" applyFont="1" applyFill="1" applyBorder="1" applyAlignment="1">
      <alignment horizontal="center" vertical="center"/>
    </xf>
    <xf numFmtId="0" fontId="40" fillId="38" borderId="13" xfId="0" applyFont="1" applyFill="1" applyBorder="1" applyAlignment="1">
      <alignment horizontal="center" vertical="center" wrapText="1"/>
    </xf>
    <xf numFmtId="0" fontId="40" fillId="38" borderId="13" xfId="0" applyFont="1" applyFill="1" applyBorder="1" applyAlignment="1">
      <alignment horizontal="left" vertical="center" wrapText="1"/>
    </xf>
    <xf numFmtId="0" fontId="175" fillId="0" borderId="20" xfId="0" applyFont="1" applyFill="1" applyBorder="1" applyAlignment="1">
      <alignment horizontal="center" vertical="center"/>
    </xf>
    <xf numFmtId="0" fontId="42" fillId="38" borderId="13" xfId="0" applyFont="1" applyFill="1" applyBorder="1" applyAlignment="1">
      <alignment horizontal="left" vertical="center" wrapText="1"/>
    </xf>
    <xf numFmtId="0" fontId="50" fillId="0" borderId="21" xfId="0" applyFont="1" applyFill="1" applyBorder="1" applyAlignment="1">
      <alignment horizontal="left" vertical="center" wrapText="1"/>
    </xf>
    <xf numFmtId="0" fontId="44" fillId="38" borderId="13" xfId="0" applyFont="1" applyFill="1" applyBorder="1" applyAlignment="1">
      <alignment horizontal="left" vertical="center" wrapText="1"/>
    </xf>
    <xf numFmtId="0" fontId="41" fillId="38" borderId="13" xfId="0" applyFont="1" applyFill="1" applyBorder="1" applyAlignment="1">
      <alignment vertical="center" wrapText="1"/>
    </xf>
    <xf numFmtId="0" fontId="40" fillId="38" borderId="13" xfId="0" applyFont="1" applyFill="1" applyBorder="1" applyAlignment="1">
      <alignment vertical="center" wrapText="1"/>
    </xf>
    <xf numFmtId="49" fontId="18" fillId="39" borderId="26" xfId="0" applyNumberFormat="1" applyFont="1" applyFill="1" applyBorder="1" applyAlignment="1">
      <alignment horizontal="center" vertical="center" wrapText="1"/>
    </xf>
    <xf numFmtId="49" fontId="135" fillId="39" borderId="26" xfId="52" applyNumberFormat="1" applyFont="1" applyFill="1" applyBorder="1" applyAlignment="1">
      <alignment horizontal="center" vertical="center"/>
      <protection/>
    </xf>
    <xf numFmtId="0" fontId="47" fillId="0" borderId="32" xfId="0" applyFont="1" applyFill="1" applyBorder="1" applyAlignment="1">
      <alignment horizontal="left" vertical="center" wrapText="1"/>
    </xf>
    <xf numFmtId="0" fontId="88" fillId="0" borderId="13" xfId="0" applyFont="1" applyFill="1" applyBorder="1" applyAlignment="1">
      <alignment horizontal="left" vertical="center" wrapText="1"/>
    </xf>
    <xf numFmtId="0" fontId="50" fillId="38" borderId="13" xfId="0" applyFont="1" applyFill="1" applyBorder="1" applyAlignment="1">
      <alignment horizontal="left" vertical="center" wrapText="1"/>
    </xf>
    <xf numFmtId="0" fontId="44" fillId="38" borderId="13" xfId="0" applyFont="1" applyFill="1" applyBorder="1" applyAlignment="1">
      <alignment vertical="center" wrapText="1"/>
    </xf>
    <xf numFmtId="2" fontId="52" fillId="38" borderId="13" xfId="52" applyNumberFormat="1" applyFont="1" applyFill="1" applyBorder="1" applyAlignment="1">
      <alignment horizontal="left" vertical="center" wrapText="1"/>
      <protection/>
    </xf>
    <xf numFmtId="2" fontId="29" fillId="0" borderId="13" xfId="52" applyNumberFormat="1" applyFont="1" applyFill="1" applyBorder="1" applyAlignment="1">
      <alignment horizontal="left" vertical="center"/>
      <protection/>
    </xf>
    <xf numFmtId="0" fontId="47" fillId="0" borderId="21" xfId="0" applyFont="1" applyFill="1" applyBorder="1" applyAlignment="1">
      <alignment horizontal="left" vertical="center" wrapText="1"/>
    </xf>
    <xf numFmtId="2" fontId="29" fillId="0" borderId="21" xfId="52" applyNumberFormat="1" applyFont="1" applyFill="1" applyBorder="1" applyAlignment="1">
      <alignment horizontal="left" vertical="center"/>
      <protection/>
    </xf>
    <xf numFmtId="2" fontId="29" fillId="0" borderId="29" xfId="52" applyNumberFormat="1" applyFont="1" applyFill="1" applyBorder="1" applyAlignment="1">
      <alignment horizontal="left" vertical="center"/>
      <protection/>
    </xf>
    <xf numFmtId="0" fontId="50" fillId="0" borderId="20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left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vertical="center" wrapText="1"/>
    </xf>
    <xf numFmtId="49" fontId="6" fillId="5" borderId="13" xfId="0" applyNumberFormat="1" applyFont="1" applyFill="1" applyBorder="1" applyAlignment="1">
      <alignment horizontal="center" vertical="center" wrapText="1"/>
    </xf>
    <xf numFmtId="49" fontId="6" fillId="5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2" fontId="70" fillId="0" borderId="13" xfId="52" applyNumberFormat="1" applyFont="1" applyFill="1" applyBorder="1" applyAlignment="1">
      <alignment horizontal="left" vertical="center"/>
      <protection/>
    </xf>
    <xf numFmtId="2" fontId="70" fillId="0" borderId="13" xfId="52" applyNumberFormat="1" applyFont="1" applyBorder="1" applyAlignment="1">
      <alignment horizontal="left" vertical="center"/>
      <protection/>
    </xf>
    <xf numFmtId="0" fontId="50" fillId="0" borderId="13" xfId="0" applyFont="1" applyFill="1" applyBorder="1" applyAlignment="1">
      <alignment vertical="center" wrapText="1"/>
    </xf>
    <xf numFmtId="0" fontId="97" fillId="0" borderId="13" xfId="52" applyFont="1" applyBorder="1" applyAlignment="1">
      <alignment horizontal="center" vertical="center"/>
      <protection/>
    </xf>
    <xf numFmtId="1" fontId="97" fillId="34" borderId="13" xfId="52" applyNumberFormat="1" applyFont="1" applyFill="1" applyBorder="1" applyAlignment="1">
      <alignment horizontal="center" vertical="center"/>
      <protection/>
    </xf>
    <xf numFmtId="1" fontId="97" fillId="0" borderId="13" xfId="52" applyNumberFormat="1" applyFont="1" applyBorder="1" applyAlignment="1">
      <alignment horizontal="center" vertical="center"/>
      <protection/>
    </xf>
    <xf numFmtId="0" fontId="144" fillId="0" borderId="13" xfId="52" applyFont="1" applyBorder="1" applyAlignment="1">
      <alignment horizontal="center" vertical="center"/>
      <protection/>
    </xf>
    <xf numFmtId="0" fontId="144" fillId="34" borderId="13" xfId="52" applyFont="1" applyFill="1" applyBorder="1" applyAlignment="1">
      <alignment horizontal="center" vertical="center"/>
      <protection/>
    </xf>
    <xf numFmtId="0" fontId="97" fillId="0" borderId="13" xfId="52" applyNumberFormat="1" applyFont="1" applyBorder="1" applyAlignment="1">
      <alignment horizontal="center" vertical="center"/>
      <protection/>
    </xf>
    <xf numFmtId="0" fontId="98" fillId="0" borderId="13" xfId="0" applyFont="1" applyFill="1" applyBorder="1" applyAlignment="1">
      <alignment horizontal="left" vertical="center" wrapText="1"/>
    </xf>
    <xf numFmtId="0" fontId="98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38" borderId="13" xfId="0" applyFont="1" applyFill="1" applyBorder="1" applyAlignment="1">
      <alignment horizontal="left" vertical="center" wrapText="1"/>
    </xf>
    <xf numFmtId="0" fontId="47" fillId="38" borderId="13" xfId="0" applyFont="1" applyFill="1" applyBorder="1" applyAlignment="1">
      <alignment horizontal="center" vertical="center" wrapText="1"/>
    </xf>
    <xf numFmtId="2" fontId="29" fillId="38" borderId="13" xfId="52" applyNumberFormat="1" applyFont="1" applyFill="1" applyBorder="1" applyAlignment="1">
      <alignment horizontal="left" vertical="center" wrapText="1"/>
      <protection/>
    </xf>
    <xf numFmtId="2" fontId="29" fillId="0" borderId="20" xfId="52" applyNumberFormat="1" applyFont="1" applyFill="1" applyBorder="1" applyAlignment="1">
      <alignment horizontal="left" vertical="center" wrapText="1"/>
      <protection/>
    </xf>
    <xf numFmtId="0" fontId="70" fillId="0" borderId="13" xfId="52" applyFont="1" applyBorder="1" applyAlignment="1">
      <alignment horizontal="center" vertical="center" wrapText="1"/>
      <protection/>
    </xf>
    <xf numFmtId="0" fontId="71" fillId="0" borderId="13" xfId="0" applyFont="1" applyBorder="1" applyAlignment="1">
      <alignment horizontal="center" vertical="center" wrapText="1"/>
    </xf>
    <xf numFmtId="0" fontId="98" fillId="0" borderId="14" xfId="0" applyFont="1" applyFill="1" applyBorder="1" applyAlignment="1">
      <alignment horizontal="left" vertical="center" wrapText="1"/>
    </xf>
    <xf numFmtId="0" fontId="98" fillId="0" borderId="16" xfId="0" applyFont="1" applyFill="1" applyBorder="1" applyAlignment="1">
      <alignment horizontal="left" vertical="center" wrapText="1"/>
    </xf>
    <xf numFmtId="0" fontId="98" fillId="0" borderId="20" xfId="0" applyFont="1" applyFill="1" applyBorder="1" applyAlignment="1">
      <alignment horizontal="left" vertical="center" wrapText="1"/>
    </xf>
    <xf numFmtId="0" fontId="101" fillId="0" borderId="0" xfId="0" applyFont="1" applyAlignment="1">
      <alignment horizontal="center"/>
    </xf>
    <xf numFmtId="0" fontId="101" fillId="0" borderId="0" xfId="0" applyFont="1" applyAlignment="1">
      <alignment/>
    </xf>
    <xf numFmtId="0" fontId="50" fillId="0" borderId="19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102" fillId="0" borderId="13" xfId="52" applyFont="1" applyBorder="1" applyAlignment="1">
      <alignment horizontal="center" vertical="center"/>
      <protection/>
    </xf>
    <xf numFmtId="1" fontId="102" fillId="0" borderId="13" xfId="52" applyNumberFormat="1" applyFont="1" applyBorder="1" applyAlignment="1">
      <alignment horizontal="center" vertical="center"/>
      <protection/>
    </xf>
    <xf numFmtId="1" fontId="102" fillId="34" borderId="13" xfId="52" applyNumberFormat="1" applyFont="1" applyFill="1" applyBorder="1" applyAlignment="1">
      <alignment horizontal="center" vertical="center"/>
      <protection/>
    </xf>
    <xf numFmtId="0" fontId="102" fillId="0" borderId="13" xfId="0" applyFont="1" applyBorder="1" applyAlignment="1">
      <alignment horizontal="center" vertical="center"/>
    </xf>
    <xf numFmtId="0" fontId="102" fillId="34" borderId="13" xfId="0" applyFont="1" applyFill="1" applyBorder="1" applyAlignment="1">
      <alignment horizontal="center" vertical="center"/>
    </xf>
    <xf numFmtId="0" fontId="101" fillId="0" borderId="13" xfId="52" applyFont="1" applyBorder="1" applyAlignment="1">
      <alignment horizontal="center"/>
      <protection/>
    </xf>
    <xf numFmtId="1" fontId="102" fillId="34" borderId="13" xfId="52" applyNumberFormat="1" applyFont="1" applyFill="1" applyBorder="1" applyAlignment="1">
      <alignment horizontal="center"/>
      <protection/>
    </xf>
    <xf numFmtId="0" fontId="144" fillId="34" borderId="13" xfId="52" applyFont="1" applyFill="1" applyBorder="1" applyAlignment="1">
      <alignment horizontal="center"/>
      <protection/>
    </xf>
    <xf numFmtId="0" fontId="144" fillId="0" borderId="13" xfId="52" applyFont="1" applyBorder="1" applyAlignment="1">
      <alignment horizontal="center"/>
      <protection/>
    </xf>
    <xf numFmtId="1" fontId="144" fillId="40" borderId="13" xfId="52" applyNumberFormat="1" applyFont="1" applyFill="1" applyBorder="1" applyAlignment="1">
      <alignment horizontal="center"/>
      <protection/>
    </xf>
    <xf numFmtId="0" fontId="102" fillId="0" borderId="13" xfId="52" applyFont="1" applyBorder="1" applyAlignment="1">
      <alignment horizontal="center"/>
      <protection/>
    </xf>
    <xf numFmtId="1" fontId="102" fillId="0" borderId="13" xfId="52" applyNumberFormat="1" applyFont="1" applyBorder="1" applyAlignment="1">
      <alignment horizontal="center"/>
      <protection/>
    </xf>
    <xf numFmtId="0" fontId="190" fillId="0" borderId="13" xfId="0" applyFont="1" applyBorder="1" applyAlignment="1">
      <alignment horizontal="center"/>
    </xf>
    <xf numFmtId="2" fontId="102" fillId="0" borderId="13" xfId="52" applyNumberFormat="1" applyFont="1" applyBorder="1" applyAlignment="1">
      <alignment horizontal="center"/>
      <protection/>
    </xf>
    <xf numFmtId="0" fontId="97" fillId="0" borderId="13" xfId="0" applyFont="1" applyBorder="1" applyAlignment="1">
      <alignment horizontal="center"/>
    </xf>
    <xf numFmtId="0" fontId="100" fillId="0" borderId="13" xfId="52" applyFont="1" applyBorder="1" applyAlignment="1">
      <alignment horizontal="center"/>
      <protection/>
    </xf>
    <xf numFmtId="0" fontId="146" fillId="0" borderId="13" xfId="52" applyFont="1" applyBorder="1" applyAlignment="1">
      <alignment horizontal="center"/>
      <protection/>
    </xf>
    <xf numFmtId="0" fontId="103" fillId="0" borderId="13" xfId="0" applyFont="1" applyFill="1" applyBorder="1" applyAlignment="1">
      <alignment horizontal="center" wrapText="1"/>
    </xf>
    <xf numFmtId="0" fontId="44" fillId="37" borderId="13" xfId="0" applyFont="1" applyFill="1" applyBorder="1" applyAlignment="1">
      <alignment horizontal="left" vertical="center" wrapText="1"/>
    </xf>
    <xf numFmtId="2" fontId="33" fillId="37" borderId="13" xfId="52" applyNumberFormat="1" applyFont="1" applyFill="1" applyBorder="1" applyAlignment="1">
      <alignment horizontal="left" vertical="center"/>
      <protection/>
    </xf>
    <xf numFmtId="0" fontId="188" fillId="0" borderId="13" xfId="0" applyFont="1" applyFill="1" applyBorder="1" applyAlignment="1">
      <alignment vertical="center" wrapText="1"/>
    </xf>
    <xf numFmtId="0" fontId="32" fillId="0" borderId="0" xfId="0" applyFont="1" applyAlignment="1">
      <alignment/>
    </xf>
    <xf numFmtId="0" fontId="144" fillId="0" borderId="14" xfId="52" applyFont="1" applyBorder="1" applyAlignment="1">
      <alignment horizontal="center"/>
      <protection/>
    </xf>
    <xf numFmtId="0" fontId="50" fillId="33" borderId="13" xfId="0" applyFont="1" applyFill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vertical="center" wrapText="1"/>
    </xf>
    <xf numFmtId="2" fontId="52" fillId="33" borderId="13" xfId="52" applyNumberFormat="1" applyFont="1" applyFill="1" applyBorder="1" applyAlignment="1">
      <alignment horizontal="left" vertical="center" wrapText="1"/>
      <protection/>
    </xf>
    <xf numFmtId="0" fontId="58" fillId="40" borderId="13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/>
    </xf>
    <xf numFmtId="0" fontId="173" fillId="0" borderId="13" xfId="0" applyFont="1" applyFill="1" applyBorder="1" applyAlignment="1">
      <alignment horizontal="left" vertical="center" wrapText="1"/>
    </xf>
    <xf numFmtId="0" fontId="47" fillId="37" borderId="13" xfId="0" applyFont="1" applyFill="1" applyBorder="1" applyAlignment="1">
      <alignment horizontal="center" vertical="center" wrapText="1"/>
    </xf>
    <xf numFmtId="0" fontId="29" fillId="37" borderId="13" xfId="0" applyFont="1" applyFill="1" applyBorder="1" applyAlignment="1">
      <alignment horizontal="center"/>
    </xf>
    <xf numFmtId="0" fontId="44" fillId="37" borderId="13" xfId="0" applyFont="1" applyFill="1" applyBorder="1" applyAlignment="1">
      <alignment horizontal="center" vertical="center" wrapText="1"/>
    </xf>
    <xf numFmtId="2" fontId="33" fillId="37" borderId="13" xfId="52" applyNumberFormat="1" applyFont="1" applyFill="1" applyBorder="1" applyAlignment="1">
      <alignment horizontal="center" vertical="center"/>
      <protection/>
    </xf>
    <xf numFmtId="0" fontId="33" fillId="0" borderId="14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left" vertical="center" wrapText="1"/>
    </xf>
    <xf numFmtId="2" fontId="33" fillId="0" borderId="14" xfId="52" applyNumberFormat="1" applyFont="1" applyFill="1" applyBorder="1" applyAlignment="1">
      <alignment horizontal="left" vertical="center"/>
      <protection/>
    </xf>
    <xf numFmtId="0" fontId="101" fillId="0" borderId="14" xfId="52" applyFont="1" applyBorder="1" applyAlignment="1">
      <alignment horizontal="center"/>
      <protection/>
    </xf>
    <xf numFmtId="1" fontId="102" fillId="34" borderId="14" xfId="52" applyNumberFormat="1" applyFont="1" applyFill="1" applyBorder="1" applyAlignment="1">
      <alignment horizontal="center"/>
      <protection/>
    </xf>
    <xf numFmtId="0" fontId="144" fillId="34" borderId="14" xfId="52" applyFont="1" applyFill="1" applyBorder="1" applyAlignment="1">
      <alignment horizontal="center"/>
      <protection/>
    </xf>
    <xf numFmtId="0" fontId="29" fillId="0" borderId="13" xfId="0" applyFont="1" applyFill="1" applyBorder="1" applyAlignment="1">
      <alignment horizontal="center" vertical="center" wrapText="1"/>
    </xf>
    <xf numFmtId="0" fontId="107" fillId="0" borderId="20" xfId="0" applyFont="1" applyFill="1" applyBorder="1" applyAlignment="1">
      <alignment horizontal="left" vertical="center" wrapText="1"/>
    </xf>
    <xf numFmtId="0" fontId="47" fillId="0" borderId="31" xfId="0" applyFont="1" applyFill="1" applyBorder="1" applyAlignment="1">
      <alignment horizontal="left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vertical="center" wrapText="1"/>
    </xf>
    <xf numFmtId="1" fontId="102" fillId="0" borderId="20" xfId="52" applyNumberFormat="1" applyFont="1" applyBorder="1" applyAlignment="1">
      <alignment horizontal="center"/>
      <protection/>
    </xf>
    <xf numFmtId="2" fontId="102" fillId="0" borderId="20" xfId="52" applyNumberFormat="1" applyFont="1" applyBorder="1" applyAlignment="1">
      <alignment horizontal="center"/>
      <protection/>
    </xf>
    <xf numFmtId="1" fontId="102" fillId="34" borderId="20" xfId="52" applyNumberFormat="1" applyFont="1" applyFill="1" applyBorder="1" applyAlignment="1">
      <alignment horizontal="center"/>
      <protection/>
    </xf>
    <xf numFmtId="0" fontId="144" fillId="0" borderId="20" xfId="52" applyFont="1" applyBorder="1" applyAlignment="1">
      <alignment horizontal="center"/>
      <protection/>
    </xf>
    <xf numFmtId="0" fontId="144" fillId="34" borderId="20" xfId="52" applyFont="1" applyFill="1" applyBorder="1" applyAlignment="1">
      <alignment horizontal="center"/>
      <protection/>
    </xf>
    <xf numFmtId="1" fontId="144" fillId="40" borderId="20" xfId="52" applyNumberFormat="1" applyFont="1" applyFill="1" applyBorder="1" applyAlignment="1">
      <alignment horizontal="center"/>
      <protection/>
    </xf>
    <xf numFmtId="1" fontId="144" fillId="40" borderId="32" xfId="52" applyNumberFormat="1" applyFont="1" applyFill="1" applyBorder="1" applyAlignment="1">
      <alignment horizontal="center"/>
      <protection/>
    </xf>
    <xf numFmtId="1" fontId="144" fillId="40" borderId="29" xfId="52" applyNumberFormat="1" applyFont="1" applyFill="1" applyBorder="1" applyAlignment="1">
      <alignment horizontal="center"/>
      <protection/>
    </xf>
    <xf numFmtId="0" fontId="102" fillId="0" borderId="16" xfId="52" applyFont="1" applyBorder="1" applyAlignment="1">
      <alignment horizontal="center"/>
      <protection/>
    </xf>
    <xf numFmtId="1" fontId="102" fillId="0" borderId="16" xfId="52" applyNumberFormat="1" applyFont="1" applyBorder="1" applyAlignment="1">
      <alignment horizontal="center"/>
      <protection/>
    </xf>
    <xf numFmtId="1" fontId="102" fillId="34" borderId="16" xfId="52" applyNumberFormat="1" applyFont="1" applyFill="1" applyBorder="1" applyAlignment="1">
      <alignment horizontal="center"/>
      <protection/>
    </xf>
    <xf numFmtId="0" fontId="144" fillId="0" borderId="16" xfId="52" applyFont="1" applyBorder="1" applyAlignment="1">
      <alignment horizontal="center"/>
      <protection/>
    </xf>
    <xf numFmtId="0" fontId="144" fillId="34" borderId="16" xfId="52" applyFont="1" applyFill="1" applyBorder="1" applyAlignment="1">
      <alignment horizontal="center"/>
      <protection/>
    </xf>
    <xf numFmtId="1" fontId="144" fillId="40" borderId="36" xfId="52" applyNumberFormat="1" applyFont="1" applyFill="1" applyBorder="1" applyAlignment="1">
      <alignment horizontal="center"/>
      <protection/>
    </xf>
    <xf numFmtId="0" fontId="41" fillId="0" borderId="20" xfId="0" applyFont="1" applyFill="1" applyBorder="1" applyAlignment="1">
      <alignment horizontal="left" vertical="center" wrapText="1"/>
    </xf>
    <xf numFmtId="2" fontId="52" fillId="0" borderId="30" xfId="52" applyNumberFormat="1" applyFont="1" applyFill="1" applyBorder="1" applyAlignment="1">
      <alignment horizontal="left" vertical="center" wrapText="1"/>
      <protection/>
    </xf>
    <xf numFmtId="2" fontId="70" fillId="0" borderId="17" xfId="52" applyNumberFormat="1" applyFont="1" applyFill="1" applyBorder="1" applyAlignment="1">
      <alignment horizontal="left" vertical="center" wrapText="1"/>
      <protection/>
    </xf>
    <xf numFmtId="2" fontId="26" fillId="0" borderId="17" xfId="52" applyNumberFormat="1" applyFont="1" applyFill="1" applyBorder="1" applyAlignment="1">
      <alignment horizontal="left" vertical="center" wrapText="1"/>
      <protection/>
    </xf>
    <xf numFmtId="2" fontId="29" fillId="0" borderId="17" xfId="52" applyNumberFormat="1" applyFont="1" applyFill="1" applyBorder="1" applyAlignment="1">
      <alignment horizontal="left" vertical="center" wrapText="1"/>
      <protection/>
    </xf>
    <xf numFmtId="1" fontId="101" fillId="40" borderId="13" xfId="0" applyNumberFormat="1" applyFont="1" applyFill="1" applyBorder="1" applyAlignment="1">
      <alignment/>
    </xf>
    <xf numFmtId="0" fontId="39" fillId="0" borderId="16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left" vertical="center" wrapText="1"/>
    </xf>
    <xf numFmtId="0" fontId="186" fillId="33" borderId="13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2" fontId="29" fillId="0" borderId="23" xfId="52" applyNumberFormat="1" applyFont="1" applyFill="1" applyBorder="1" applyAlignment="1">
      <alignment horizontal="left" vertical="center" wrapText="1"/>
      <protection/>
    </xf>
    <xf numFmtId="0" fontId="33" fillId="0" borderId="16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left" vertical="center" wrapText="1"/>
    </xf>
    <xf numFmtId="2" fontId="33" fillId="0" borderId="32" xfId="52" applyNumberFormat="1" applyFont="1" applyFill="1" applyBorder="1" applyAlignment="1">
      <alignment horizontal="left" vertical="center"/>
      <protection/>
    </xf>
    <xf numFmtId="0" fontId="75" fillId="38" borderId="13" xfId="0" applyFont="1" applyFill="1" applyBorder="1" applyAlignment="1">
      <alignment horizontal="left" vertical="center" wrapText="1"/>
    </xf>
    <xf numFmtId="0" fontId="75" fillId="0" borderId="13" xfId="0" applyFont="1" applyFill="1" applyBorder="1" applyAlignment="1">
      <alignment horizontal="left" vertical="center" wrapText="1"/>
    </xf>
    <xf numFmtId="0" fontId="75" fillId="33" borderId="13" xfId="0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left" vertical="center" wrapText="1"/>
    </xf>
    <xf numFmtId="0" fontId="98" fillId="0" borderId="20" xfId="0" applyFont="1" applyFill="1" applyBorder="1" applyAlignment="1">
      <alignment horizontal="center" vertical="center" wrapText="1"/>
    </xf>
    <xf numFmtId="2" fontId="70" fillId="0" borderId="31" xfId="52" applyNumberFormat="1" applyFont="1" applyFill="1" applyBorder="1" applyAlignment="1">
      <alignment horizontal="left" vertical="center"/>
      <protection/>
    </xf>
    <xf numFmtId="0" fontId="98" fillId="33" borderId="13" xfId="0" applyFont="1" applyFill="1" applyBorder="1" applyAlignment="1">
      <alignment horizontal="left" vertical="center" wrapText="1"/>
    </xf>
    <xf numFmtId="0" fontId="98" fillId="33" borderId="13" xfId="0" applyFont="1" applyFill="1" applyBorder="1" applyAlignment="1">
      <alignment horizontal="center" vertical="center" wrapText="1"/>
    </xf>
    <xf numFmtId="2" fontId="70" fillId="33" borderId="13" xfId="52" applyNumberFormat="1" applyFont="1" applyFill="1" applyBorder="1" applyAlignment="1">
      <alignment horizontal="left" vertical="center" wrapText="1"/>
      <protection/>
    </xf>
    <xf numFmtId="0" fontId="39" fillId="33" borderId="13" xfId="0" applyFont="1" applyFill="1" applyBorder="1" applyAlignment="1">
      <alignment horizontal="left" vertical="center" wrapText="1"/>
    </xf>
    <xf numFmtId="0" fontId="144" fillId="0" borderId="0" xfId="52" applyFont="1" applyAlignment="1">
      <alignment horizontal="center" vertical="center"/>
      <protection/>
    </xf>
    <xf numFmtId="1" fontId="144" fillId="40" borderId="0" xfId="52" applyNumberFormat="1" applyFont="1" applyFill="1" applyAlignment="1">
      <alignment horizontal="center" vertical="center"/>
      <protection/>
    </xf>
    <xf numFmtId="0" fontId="101" fillId="0" borderId="0" xfId="52" applyFont="1" applyAlignment="1">
      <alignment horizontal="center" vertical="center"/>
      <protection/>
    </xf>
    <xf numFmtId="0" fontId="28" fillId="0" borderId="0" xfId="52" applyFont="1" applyAlignment="1">
      <alignment horizontal="center" vertical="center" wrapText="1"/>
      <protection/>
    </xf>
    <xf numFmtId="0" fontId="33" fillId="0" borderId="20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center" vertical="center" wrapText="1"/>
    </xf>
    <xf numFmtId="2" fontId="33" fillId="0" borderId="29" xfId="52" applyNumberFormat="1" applyFont="1" applyFill="1" applyBorder="1" applyAlignment="1">
      <alignment horizontal="left" vertical="center" wrapText="1"/>
      <protection/>
    </xf>
    <xf numFmtId="2" fontId="33" fillId="0" borderId="31" xfId="52" applyNumberFormat="1" applyFont="1" applyFill="1" applyBorder="1" applyAlignment="1">
      <alignment horizontal="left" vertical="center" wrapText="1"/>
      <protection/>
    </xf>
    <xf numFmtId="0" fontId="68" fillId="0" borderId="20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68" fillId="0" borderId="21" xfId="0" applyFont="1" applyFill="1" applyBorder="1" applyAlignment="1">
      <alignment horizontal="left" vertical="center" wrapText="1"/>
    </xf>
    <xf numFmtId="0" fontId="68" fillId="0" borderId="31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0" fontId="26" fillId="37" borderId="13" xfId="0" applyFont="1" applyFill="1" applyBorder="1" applyAlignment="1">
      <alignment horizontal="center" vertical="center" wrapText="1"/>
    </xf>
    <xf numFmtId="0" fontId="80" fillId="33" borderId="0" xfId="52" applyFont="1" applyFill="1" applyAlignment="1">
      <alignment horizontal="center" vertical="center"/>
      <protection/>
    </xf>
    <xf numFmtId="49" fontId="4" fillId="33" borderId="26" xfId="0" applyNumberFormat="1" applyFont="1" applyFill="1" applyBorder="1" applyAlignment="1">
      <alignment horizontal="center" vertical="center"/>
    </xf>
    <xf numFmtId="0" fontId="0" fillId="33" borderId="0" xfId="52" applyFill="1" applyAlignment="1">
      <alignment horizontal="center" vertical="center"/>
      <protection/>
    </xf>
    <xf numFmtId="0" fontId="44" fillId="33" borderId="0" xfId="0" applyFont="1" applyFill="1" applyBorder="1" applyAlignment="1">
      <alignment horizontal="center" vertical="center" wrapText="1"/>
    </xf>
    <xf numFmtId="0" fontId="189" fillId="0" borderId="13" xfId="0" applyFont="1" applyFill="1" applyBorder="1" applyAlignment="1">
      <alignment horizontal="left" vertical="center" wrapText="1"/>
    </xf>
    <xf numFmtId="0" fontId="191" fillId="0" borderId="13" xfId="0" applyFont="1" applyFill="1" applyBorder="1" applyAlignment="1">
      <alignment horizontal="center" vertical="center" wrapText="1"/>
    </xf>
    <xf numFmtId="0" fontId="191" fillId="0" borderId="13" xfId="0" applyFont="1" applyFill="1" applyBorder="1" applyAlignment="1">
      <alignment horizontal="left" vertical="center" wrapText="1"/>
    </xf>
    <xf numFmtId="0" fontId="74" fillId="33" borderId="13" xfId="0" applyFont="1" applyFill="1" applyBorder="1" applyAlignment="1">
      <alignment horizont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vertical="center" wrapText="1"/>
    </xf>
    <xf numFmtId="0" fontId="44" fillId="0" borderId="31" xfId="0" applyFont="1" applyFill="1" applyBorder="1" applyAlignment="1">
      <alignment vertical="center" wrapText="1"/>
    </xf>
    <xf numFmtId="2" fontId="33" fillId="0" borderId="23" xfId="52" applyNumberFormat="1" applyFont="1" applyFill="1" applyBorder="1" applyAlignment="1">
      <alignment horizontal="left" vertical="center" wrapText="1"/>
      <protection/>
    </xf>
    <xf numFmtId="2" fontId="33" fillId="0" borderId="29" xfId="52" applyNumberFormat="1" applyFont="1" applyFill="1" applyBorder="1" applyAlignment="1">
      <alignment horizontal="left" vertical="center"/>
      <protection/>
    </xf>
    <xf numFmtId="0" fontId="70" fillId="34" borderId="13" xfId="52" applyFont="1" applyFill="1" applyBorder="1" applyAlignment="1">
      <alignment horizontal="center" vertical="center"/>
      <protection/>
    </xf>
    <xf numFmtId="49" fontId="141" fillId="34" borderId="13" xfId="52" applyNumberFormat="1" applyFont="1" applyFill="1" applyBorder="1" applyAlignment="1">
      <alignment horizontal="center" vertical="center"/>
      <protection/>
    </xf>
    <xf numFmtId="0" fontId="141" fillId="33" borderId="13" xfId="52" applyFont="1" applyFill="1" applyBorder="1" applyAlignment="1">
      <alignment horizontal="center" vertical="center"/>
      <protection/>
    </xf>
    <xf numFmtId="1" fontId="141" fillId="34" borderId="13" xfId="52" applyNumberFormat="1" applyFont="1" applyFill="1" applyBorder="1" applyAlignment="1">
      <alignment horizontal="center" vertical="center"/>
      <protection/>
    </xf>
    <xf numFmtId="1" fontId="141" fillId="40" borderId="13" xfId="52" applyNumberFormat="1" applyFont="1" applyFill="1" applyBorder="1" applyAlignment="1">
      <alignment horizontal="center" vertical="center"/>
      <protection/>
    </xf>
    <xf numFmtId="2" fontId="70" fillId="0" borderId="13" xfId="52" applyNumberFormat="1" applyFont="1" applyBorder="1" applyAlignment="1">
      <alignment horizontal="center" vertical="center"/>
      <protection/>
    </xf>
    <xf numFmtId="0" fontId="114" fillId="0" borderId="13" xfId="52" applyFont="1" applyBorder="1" applyAlignment="1">
      <alignment horizontal="center" vertical="center"/>
      <protection/>
    </xf>
    <xf numFmtId="0" fontId="106" fillId="0" borderId="13" xfId="52" applyFont="1" applyBorder="1" applyAlignment="1">
      <alignment horizontal="center" vertical="center"/>
      <protection/>
    </xf>
    <xf numFmtId="0" fontId="70" fillId="0" borderId="20" xfId="52" applyNumberFormat="1" applyFont="1" applyBorder="1" applyAlignment="1">
      <alignment horizontal="center" vertical="center"/>
      <protection/>
    </xf>
    <xf numFmtId="0" fontId="70" fillId="34" borderId="20" xfId="52" applyNumberFormat="1" applyFont="1" applyFill="1" applyBorder="1" applyAlignment="1">
      <alignment horizontal="center" vertical="center"/>
      <protection/>
    </xf>
    <xf numFmtId="0" fontId="141" fillId="0" borderId="20" xfId="52" applyNumberFormat="1" applyFont="1" applyBorder="1" applyAlignment="1">
      <alignment horizontal="center" vertical="center"/>
      <protection/>
    </xf>
    <xf numFmtId="0" fontId="141" fillId="0" borderId="20" xfId="52" applyFont="1" applyBorder="1" applyAlignment="1">
      <alignment horizontal="center" vertical="center"/>
      <protection/>
    </xf>
    <xf numFmtId="49" fontId="141" fillId="34" borderId="20" xfId="52" applyNumberFormat="1" applyFont="1" applyFill="1" applyBorder="1" applyAlignment="1">
      <alignment horizontal="center" vertical="center"/>
      <protection/>
    </xf>
    <xf numFmtId="0" fontId="141" fillId="33" borderId="20" xfId="52" applyNumberFormat="1" applyFont="1" applyFill="1" applyBorder="1" applyAlignment="1">
      <alignment horizontal="center" vertical="center"/>
      <protection/>
    </xf>
    <xf numFmtId="1" fontId="141" fillId="34" borderId="20" xfId="52" applyNumberFormat="1" applyFont="1" applyFill="1" applyBorder="1" applyAlignment="1">
      <alignment horizontal="center" vertical="center"/>
      <protection/>
    </xf>
    <xf numFmtId="1" fontId="149" fillId="40" borderId="20" xfId="52" applyNumberFormat="1" applyFont="1" applyFill="1" applyBorder="1" applyAlignment="1">
      <alignment horizontal="center" vertical="center"/>
      <protection/>
    </xf>
    <xf numFmtId="49" fontId="141" fillId="0" borderId="13" xfId="52" applyNumberFormat="1" applyFont="1" applyBorder="1" applyAlignment="1">
      <alignment horizontal="center" vertical="center"/>
      <protection/>
    </xf>
    <xf numFmtId="0" fontId="70" fillId="0" borderId="13" xfId="52" applyNumberFormat="1" applyFont="1" applyBorder="1" applyAlignment="1">
      <alignment horizontal="center" vertical="center"/>
      <protection/>
    </xf>
    <xf numFmtId="0" fontId="141" fillId="0" borderId="13" xfId="52" applyNumberFormat="1" applyFont="1" applyBorder="1" applyAlignment="1">
      <alignment horizontal="center" vertical="center"/>
      <protection/>
    </xf>
    <xf numFmtId="2" fontId="141" fillId="0" borderId="13" xfId="52" applyNumberFormat="1" applyFont="1" applyBorder="1" applyAlignment="1">
      <alignment horizontal="center" vertical="center"/>
      <protection/>
    </xf>
    <xf numFmtId="0" fontId="40" fillId="0" borderId="17" xfId="0" applyFont="1" applyFill="1" applyBorder="1" applyAlignment="1">
      <alignment vertical="center" wrapText="1"/>
    </xf>
    <xf numFmtId="0" fontId="70" fillId="0" borderId="39" xfId="52" applyNumberFormat="1" applyFont="1" applyBorder="1" applyAlignment="1">
      <alignment horizontal="center" vertical="center" wrapText="1"/>
      <protection/>
    </xf>
    <xf numFmtId="0" fontId="70" fillId="0" borderId="39" xfId="52" applyNumberFormat="1" applyFont="1" applyBorder="1" applyAlignment="1">
      <alignment horizontal="center" vertical="center"/>
      <protection/>
    </xf>
    <xf numFmtId="0" fontId="70" fillId="0" borderId="40" xfId="52" applyFont="1" applyBorder="1" applyAlignment="1">
      <alignment horizontal="center" vertical="center"/>
      <protection/>
    </xf>
    <xf numFmtId="0" fontId="70" fillId="0" borderId="40" xfId="52" applyNumberFormat="1" applyFont="1" applyBorder="1" applyAlignment="1">
      <alignment horizontal="center" vertical="center"/>
      <protection/>
    </xf>
    <xf numFmtId="0" fontId="70" fillId="0" borderId="40" xfId="52" applyNumberFormat="1" applyFont="1" applyBorder="1" applyAlignment="1">
      <alignment horizontal="center" vertical="center" wrapText="1"/>
      <protection/>
    </xf>
    <xf numFmtId="0" fontId="150" fillId="0" borderId="0" xfId="52" applyFont="1" applyAlignment="1">
      <alignment horizontal="center" vertical="center"/>
      <protection/>
    </xf>
    <xf numFmtId="0" fontId="141" fillId="0" borderId="0" xfId="52" applyFont="1" applyAlignment="1">
      <alignment horizontal="center" vertical="center"/>
      <protection/>
    </xf>
    <xf numFmtId="49" fontId="141" fillId="0" borderId="0" xfId="52" applyNumberFormat="1" applyFont="1" applyAlignment="1">
      <alignment horizontal="center" vertical="center"/>
      <protection/>
    </xf>
    <xf numFmtId="0" fontId="141" fillId="33" borderId="0" xfId="52" applyFont="1" applyFill="1" applyAlignment="1">
      <alignment horizontal="center" vertical="center"/>
      <protection/>
    </xf>
    <xf numFmtId="2" fontId="141" fillId="0" borderId="0" xfId="52" applyNumberFormat="1" applyFont="1" applyAlignment="1">
      <alignment horizontal="center" vertical="center"/>
      <protection/>
    </xf>
    <xf numFmtId="0" fontId="70" fillId="34" borderId="13" xfId="52" applyNumberFormat="1" applyFont="1" applyFill="1" applyBorder="1" applyAlignment="1">
      <alignment horizontal="center" vertical="center"/>
      <protection/>
    </xf>
    <xf numFmtId="0" fontId="71" fillId="0" borderId="13" xfId="52" applyNumberFormat="1" applyFont="1" applyBorder="1" applyAlignment="1">
      <alignment horizontal="center" vertical="center"/>
      <protection/>
    </xf>
    <xf numFmtId="0" fontId="71" fillId="34" borderId="13" xfId="52" applyNumberFormat="1" applyFont="1" applyFill="1" applyBorder="1" applyAlignment="1">
      <alignment horizontal="center" vertical="center"/>
      <protection/>
    </xf>
    <xf numFmtId="0" fontId="141" fillId="33" borderId="13" xfId="52" applyNumberFormat="1" applyFont="1" applyFill="1" applyBorder="1" applyAlignment="1">
      <alignment horizontal="center" vertical="center"/>
      <protection/>
    </xf>
    <xf numFmtId="0" fontId="141" fillId="40" borderId="13" xfId="52" applyNumberFormat="1" applyFont="1" applyFill="1" applyBorder="1" applyAlignment="1">
      <alignment horizontal="center" vertical="center"/>
      <protection/>
    </xf>
    <xf numFmtId="0" fontId="71" fillId="0" borderId="13" xfId="52" applyFont="1" applyBorder="1" applyAlignment="1">
      <alignment horizontal="center" vertical="center"/>
      <protection/>
    </xf>
    <xf numFmtId="0" fontId="40" fillId="0" borderId="29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75" fillId="0" borderId="14" xfId="0" applyFont="1" applyFill="1" applyBorder="1" applyAlignment="1">
      <alignment horizontal="left" vertical="center" wrapText="1"/>
    </xf>
    <xf numFmtId="2" fontId="29" fillId="0" borderId="31" xfId="52" applyNumberFormat="1" applyFont="1" applyFill="1" applyBorder="1" applyAlignment="1">
      <alignment horizontal="left" vertical="center"/>
      <protection/>
    </xf>
    <xf numFmtId="0" fontId="47" fillId="0" borderId="20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vertical="center" wrapText="1"/>
    </xf>
    <xf numFmtId="0" fontId="71" fillId="0" borderId="13" xfId="0" applyFont="1" applyBorder="1" applyAlignment="1">
      <alignment horizontal="center" vertical="center"/>
    </xf>
    <xf numFmtId="0" fontId="71" fillId="34" borderId="13" xfId="0" applyFont="1" applyFill="1" applyBorder="1" applyAlignment="1">
      <alignment horizontal="center" vertical="center"/>
    </xf>
    <xf numFmtId="1" fontId="99" fillId="40" borderId="13" xfId="0" applyNumberFormat="1" applyFont="1" applyFill="1" applyBorder="1" applyAlignment="1">
      <alignment horizontal="center" vertical="center"/>
    </xf>
    <xf numFmtId="0" fontId="71" fillId="0" borderId="13" xfId="0" applyFont="1" applyBorder="1" applyAlignment="1">
      <alignment/>
    </xf>
    <xf numFmtId="0" fontId="70" fillId="0" borderId="13" xfId="52" applyFont="1" applyBorder="1" applyAlignment="1">
      <alignment vertical="center" wrapText="1"/>
      <protection/>
    </xf>
    <xf numFmtId="0" fontId="71" fillId="0" borderId="13" xfId="0" applyFont="1" applyBorder="1" applyAlignment="1">
      <alignment vertical="center" wrapText="1"/>
    </xf>
    <xf numFmtId="0" fontId="40" fillId="33" borderId="13" xfId="0" applyFont="1" applyFill="1" applyBorder="1" applyAlignment="1">
      <alignment horizontal="left" vertical="center" wrapText="1"/>
    </xf>
    <xf numFmtId="0" fontId="141" fillId="40" borderId="13" xfId="52" applyFont="1" applyFill="1" applyBorder="1" applyAlignment="1">
      <alignment horizontal="center" vertical="center"/>
      <protection/>
    </xf>
    <xf numFmtId="0" fontId="192" fillId="0" borderId="13" xfId="52" applyFont="1" applyBorder="1" applyAlignment="1">
      <alignment horizontal="center" vertical="center"/>
      <protection/>
    </xf>
    <xf numFmtId="1" fontId="70" fillId="0" borderId="13" xfId="52" applyNumberFormat="1" applyFont="1" applyFill="1" applyBorder="1" applyAlignment="1">
      <alignment horizontal="center" vertical="center"/>
      <protection/>
    </xf>
    <xf numFmtId="0" fontId="70" fillId="0" borderId="13" xfId="52" applyNumberFormat="1" applyFont="1" applyFill="1" applyBorder="1" applyAlignment="1">
      <alignment horizontal="center" vertical="center" wrapText="1"/>
      <protection/>
    </xf>
    <xf numFmtId="0" fontId="50" fillId="0" borderId="13" xfId="0" applyNumberFormat="1" applyFont="1" applyFill="1" applyBorder="1" applyAlignment="1">
      <alignment horizontal="center" vertical="center" wrapText="1"/>
    </xf>
    <xf numFmtId="1" fontId="70" fillId="0" borderId="13" xfId="0" applyNumberFormat="1" applyFont="1" applyFill="1" applyBorder="1" applyAlignment="1">
      <alignment horizontal="center" vertical="center" wrapText="1"/>
    </xf>
    <xf numFmtId="1" fontId="106" fillId="34" borderId="13" xfId="0" applyNumberFormat="1" applyFont="1" applyFill="1" applyBorder="1" applyAlignment="1">
      <alignment horizontal="center" vertical="center" wrapText="1"/>
    </xf>
    <xf numFmtId="0" fontId="149" fillId="34" borderId="13" xfId="52" applyFont="1" applyFill="1" applyBorder="1" applyAlignment="1">
      <alignment horizontal="center" vertical="center"/>
      <protection/>
    </xf>
    <xf numFmtId="0" fontId="21" fillId="33" borderId="13" xfId="0" applyFont="1" applyFill="1" applyBorder="1" applyAlignment="1">
      <alignment wrapText="1"/>
    </xf>
    <xf numFmtId="49" fontId="135" fillId="0" borderId="26" xfId="52" applyNumberFormat="1" applyFont="1" applyBorder="1" applyAlignment="1">
      <alignment horizontal="center" vertical="center"/>
      <protection/>
    </xf>
    <xf numFmtId="2" fontId="27" fillId="0" borderId="13" xfId="52" applyNumberFormat="1" applyFont="1" applyFill="1" applyBorder="1" applyAlignment="1">
      <alignment horizontal="left" vertical="center"/>
      <protection/>
    </xf>
    <xf numFmtId="0" fontId="68" fillId="0" borderId="14" xfId="0" applyFont="1" applyFill="1" applyBorder="1" applyAlignment="1">
      <alignment horizontal="left" vertical="center" wrapText="1"/>
    </xf>
    <xf numFmtId="0" fontId="39" fillId="0" borderId="30" xfId="0" applyFont="1" applyFill="1" applyBorder="1" applyAlignment="1">
      <alignment horizontal="left" vertical="center" wrapText="1"/>
    </xf>
    <xf numFmtId="0" fontId="39" fillId="0" borderId="32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31" xfId="0" applyFont="1" applyFill="1" applyBorder="1" applyAlignment="1">
      <alignment horizontal="left" vertical="center" wrapText="1"/>
    </xf>
    <xf numFmtId="0" fontId="68" fillId="0" borderId="16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39" fillId="0" borderId="23" xfId="0" applyFont="1" applyFill="1" applyBorder="1" applyAlignment="1">
      <alignment horizontal="left" vertical="center" wrapText="1"/>
    </xf>
    <xf numFmtId="0" fontId="39" fillId="0" borderId="36" xfId="0" applyFont="1" applyFill="1" applyBorder="1" applyAlignment="1">
      <alignment horizontal="left" vertical="center" wrapText="1"/>
    </xf>
    <xf numFmtId="1" fontId="106" fillId="0" borderId="13" xfId="52" applyNumberFormat="1" applyFont="1" applyBorder="1" applyAlignment="1">
      <alignment horizontal="center" vertical="center"/>
      <protection/>
    </xf>
    <xf numFmtId="0" fontId="106" fillId="34" borderId="13" xfId="52" applyNumberFormat="1" applyFont="1" applyFill="1" applyBorder="1" applyAlignment="1">
      <alignment horizontal="center" vertical="center"/>
      <protection/>
    </xf>
    <xf numFmtId="1" fontId="71" fillId="0" borderId="13" xfId="0" applyNumberFormat="1" applyFont="1" applyBorder="1" applyAlignment="1">
      <alignment horizontal="center" vertical="center" wrapText="1"/>
    </xf>
    <xf numFmtId="0" fontId="71" fillId="34" borderId="17" xfId="0" applyFont="1" applyFill="1" applyBorder="1" applyAlignment="1">
      <alignment horizontal="center" vertical="center"/>
    </xf>
    <xf numFmtId="0" fontId="99" fillId="0" borderId="13" xfId="52" applyFont="1" applyBorder="1" applyAlignment="1">
      <alignment horizontal="center" vertical="center"/>
      <protection/>
    </xf>
    <xf numFmtId="1" fontId="71" fillId="40" borderId="13" xfId="0" applyNumberFormat="1" applyFont="1" applyFill="1" applyBorder="1" applyAlignment="1">
      <alignment horizontal="center" vertical="center"/>
    </xf>
    <xf numFmtId="0" fontId="50" fillId="41" borderId="13" xfId="0" applyFont="1" applyFill="1" applyBorder="1" applyAlignment="1">
      <alignment horizontal="left" vertical="center" wrapText="1"/>
    </xf>
    <xf numFmtId="0" fontId="50" fillId="41" borderId="13" xfId="0" applyFont="1" applyFill="1" applyBorder="1" applyAlignment="1">
      <alignment horizontal="center" vertical="center" wrapText="1"/>
    </xf>
    <xf numFmtId="0" fontId="41" fillId="41" borderId="13" xfId="0" applyFont="1" applyFill="1" applyBorder="1" applyAlignment="1">
      <alignment horizontal="center" vertical="center" wrapText="1"/>
    </xf>
    <xf numFmtId="0" fontId="44" fillId="41" borderId="13" xfId="0" applyFont="1" applyFill="1" applyBorder="1" applyAlignment="1">
      <alignment horizontal="left" vertical="center" wrapText="1"/>
    </xf>
    <xf numFmtId="2" fontId="33" fillId="41" borderId="13" xfId="52" applyNumberFormat="1" applyFont="1" applyFill="1" applyBorder="1" applyAlignment="1">
      <alignment horizontal="left" vertical="center" wrapText="1"/>
      <protection/>
    </xf>
    <xf numFmtId="0" fontId="90" fillId="41" borderId="13" xfId="0" applyFont="1" applyFill="1" applyBorder="1" applyAlignment="1">
      <alignment horizontal="left" vertical="center" wrapText="1"/>
    </xf>
    <xf numFmtId="0" fontId="90" fillId="41" borderId="13" xfId="0" applyFont="1" applyFill="1" applyBorder="1" applyAlignment="1">
      <alignment horizontal="center" vertical="center" wrapText="1"/>
    </xf>
    <xf numFmtId="0" fontId="75" fillId="41" borderId="13" xfId="0" applyFont="1" applyFill="1" applyBorder="1" applyAlignment="1">
      <alignment horizontal="center" vertical="center" wrapText="1"/>
    </xf>
    <xf numFmtId="0" fontId="104" fillId="41" borderId="13" xfId="0" applyFont="1" applyFill="1" applyBorder="1" applyAlignment="1">
      <alignment horizontal="left" vertical="center" wrapText="1"/>
    </xf>
    <xf numFmtId="2" fontId="105" fillId="41" borderId="13" xfId="52" applyNumberFormat="1" applyFont="1" applyFill="1" applyBorder="1" applyAlignment="1">
      <alignment horizontal="left" vertical="center" wrapText="1"/>
      <protection/>
    </xf>
    <xf numFmtId="0" fontId="50" fillId="41" borderId="16" xfId="0" applyFont="1" applyFill="1" applyBorder="1" applyAlignment="1">
      <alignment horizontal="left" vertical="center" wrapText="1"/>
    </xf>
    <xf numFmtId="0" fontId="50" fillId="41" borderId="16" xfId="0" applyFont="1" applyFill="1" applyBorder="1" applyAlignment="1">
      <alignment horizontal="center" vertical="center" wrapText="1"/>
    </xf>
    <xf numFmtId="0" fontId="41" fillId="41" borderId="16" xfId="0" applyFont="1" applyFill="1" applyBorder="1" applyAlignment="1">
      <alignment horizontal="center" vertical="center" wrapText="1"/>
    </xf>
    <xf numFmtId="0" fontId="44" fillId="41" borderId="16" xfId="0" applyFont="1" applyFill="1" applyBorder="1" applyAlignment="1">
      <alignment horizontal="left" vertical="center" wrapText="1"/>
    </xf>
    <xf numFmtId="2" fontId="33" fillId="41" borderId="16" xfId="52" applyNumberFormat="1" applyFont="1" applyFill="1" applyBorder="1" applyAlignment="1">
      <alignment horizontal="left" vertical="center" wrapText="1"/>
      <protection/>
    </xf>
    <xf numFmtId="0" fontId="104" fillId="41" borderId="13" xfId="0" applyFont="1" applyFill="1" applyBorder="1" applyAlignment="1">
      <alignment vertical="center" wrapText="1"/>
    </xf>
    <xf numFmtId="0" fontId="47" fillId="41" borderId="13" xfId="0" applyFont="1" applyFill="1" applyBorder="1" applyAlignment="1">
      <alignment horizontal="center" vertical="center" wrapText="1"/>
    </xf>
    <xf numFmtId="0" fontId="47" fillId="41" borderId="13" xfId="0" applyFont="1" applyFill="1" applyBorder="1" applyAlignment="1">
      <alignment horizontal="center" wrapText="1"/>
    </xf>
    <xf numFmtId="0" fontId="44" fillId="41" borderId="13" xfId="0" applyFont="1" applyFill="1" applyBorder="1" applyAlignment="1">
      <alignment horizontal="center" vertical="center" wrapText="1"/>
    </xf>
    <xf numFmtId="0" fontId="47" fillId="41" borderId="13" xfId="0" applyFont="1" applyFill="1" applyBorder="1" applyAlignment="1">
      <alignment horizontal="center"/>
    </xf>
    <xf numFmtId="2" fontId="33" fillId="41" borderId="13" xfId="52" applyNumberFormat="1" applyFont="1" applyFill="1" applyBorder="1" applyAlignment="1">
      <alignment horizontal="center" vertical="center"/>
      <protection/>
    </xf>
    <xf numFmtId="0" fontId="42" fillId="41" borderId="13" xfId="0" applyFont="1" applyFill="1" applyBorder="1" applyAlignment="1">
      <alignment horizontal="center" vertical="center" wrapText="1"/>
    </xf>
    <xf numFmtId="0" fontId="50" fillId="41" borderId="13" xfId="0" applyFont="1" applyFill="1" applyBorder="1" applyAlignment="1">
      <alignment horizontal="center" wrapText="1"/>
    </xf>
    <xf numFmtId="0" fontId="47" fillId="41" borderId="13" xfId="0" applyFont="1" applyFill="1" applyBorder="1" applyAlignment="1">
      <alignment horizontal="left" vertical="center" wrapText="1"/>
    </xf>
    <xf numFmtId="0" fontId="106" fillId="0" borderId="0" xfId="52" applyFont="1" applyAlignment="1">
      <alignment horizontal="center" vertical="center" wrapText="1"/>
      <protection/>
    </xf>
    <xf numFmtId="0" fontId="20" fillId="0" borderId="0" xfId="52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6" fillId="5" borderId="13" xfId="52" applyFont="1" applyFill="1" applyBorder="1" applyAlignment="1">
      <alignment horizontal="center" vertical="center" wrapText="1"/>
      <protection/>
    </xf>
    <xf numFmtId="0" fontId="58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center" vertical="center" wrapText="1"/>
    </xf>
    <xf numFmtId="0" fontId="6" fillId="5" borderId="42" xfId="52" applyFont="1" applyFill="1" applyBorder="1" applyAlignment="1">
      <alignment horizontal="center" vertical="center" wrapText="1"/>
      <protection/>
    </xf>
    <xf numFmtId="0" fontId="58" fillId="0" borderId="43" xfId="0" applyFont="1" applyBorder="1" applyAlignment="1">
      <alignment horizontal="center" vertical="center" wrapText="1"/>
    </xf>
    <xf numFmtId="0" fontId="8" fillId="5" borderId="44" xfId="52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6" fillId="5" borderId="45" xfId="52" applyFont="1" applyFill="1" applyBorder="1" applyAlignment="1">
      <alignment horizontal="center" vertical="center" wrapText="1"/>
      <protection/>
    </xf>
    <xf numFmtId="0" fontId="6" fillId="5" borderId="46" xfId="52" applyFont="1" applyFill="1" applyBorder="1" applyAlignment="1">
      <alignment horizontal="center" vertical="center" wrapText="1"/>
      <protection/>
    </xf>
    <xf numFmtId="0" fontId="6" fillId="5" borderId="47" xfId="52" applyFont="1" applyFill="1" applyBorder="1" applyAlignment="1">
      <alignment horizontal="center" vertical="center" wrapText="1"/>
      <protection/>
    </xf>
    <xf numFmtId="14" fontId="20" fillId="0" borderId="0" xfId="52" applyNumberFormat="1" applyFont="1" applyAlignment="1">
      <alignment horizontal="center" vertical="center" wrapText="1"/>
      <protection/>
    </xf>
    <xf numFmtId="0" fontId="20" fillId="0" borderId="0" xfId="52" applyFont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5" borderId="13" xfId="52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9" fillId="5" borderId="13" xfId="52" applyFont="1" applyFill="1" applyBorder="1" applyAlignment="1">
      <alignment horizontal="center" vertical="center" wrapText="1"/>
      <protection/>
    </xf>
    <xf numFmtId="0" fontId="9" fillId="5" borderId="14" xfId="52" applyFont="1" applyFill="1" applyBorder="1" applyAlignment="1">
      <alignment horizontal="center" vertical="center" wrapText="1"/>
      <protection/>
    </xf>
    <xf numFmtId="0" fontId="11" fillId="5" borderId="26" xfId="0" applyFont="1" applyFill="1" applyBorder="1" applyAlignment="1">
      <alignment horizontal="center" vertical="center" wrapText="1"/>
    </xf>
    <xf numFmtId="0" fontId="9" fillId="5" borderId="44" xfId="52" applyFont="1" applyFill="1" applyBorder="1" applyAlignment="1">
      <alignment horizontal="center" vertical="center" wrapText="1"/>
      <protection/>
    </xf>
    <xf numFmtId="0" fontId="9" fillId="5" borderId="11" xfId="52" applyFont="1" applyFill="1" applyBorder="1" applyAlignment="1">
      <alignment horizontal="center" vertical="center" wrapText="1"/>
      <protection/>
    </xf>
    <xf numFmtId="0" fontId="9" fillId="5" borderId="48" xfId="52" applyFont="1" applyFill="1" applyBorder="1" applyAlignment="1">
      <alignment horizontal="center" vertical="center" wrapText="1"/>
      <protection/>
    </xf>
    <xf numFmtId="0" fontId="9" fillId="5" borderId="12" xfId="52" applyFont="1" applyFill="1" applyBorder="1" applyAlignment="1">
      <alignment horizontal="center" vertical="center" wrapText="1"/>
      <protection/>
    </xf>
    <xf numFmtId="0" fontId="14" fillId="5" borderId="19" xfId="52" applyFont="1" applyFill="1" applyBorder="1" applyAlignment="1">
      <alignment horizontal="center" vertical="center" wrapText="1"/>
      <protection/>
    </xf>
    <xf numFmtId="0" fontId="14" fillId="5" borderId="24" xfId="0" applyFont="1" applyFill="1" applyBorder="1" applyAlignment="1">
      <alignment horizontal="center" vertical="center" wrapText="1"/>
    </xf>
    <xf numFmtId="0" fontId="14" fillId="5" borderId="13" xfId="52" applyFont="1" applyFill="1" applyBorder="1" applyAlignment="1">
      <alignment horizontal="center" vertical="center" wrapText="1"/>
      <protection/>
    </xf>
    <xf numFmtId="0" fontId="14" fillId="5" borderId="13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06" fillId="5" borderId="45" xfId="0" applyFont="1" applyFill="1" applyBorder="1" applyAlignment="1">
      <alignment horizontal="center" vertical="center" wrapText="1"/>
    </xf>
    <xf numFmtId="0" fontId="70" fillId="0" borderId="4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96" fillId="0" borderId="0" xfId="52" applyFont="1" applyAlignment="1">
      <alignment horizontal="center" vertical="center" wrapText="1"/>
      <protection/>
    </xf>
    <xf numFmtId="0" fontId="20" fillId="0" borderId="49" xfId="52" applyFont="1" applyBorder="1" applyAlignment="1">
      <alignment horizontal="center" vertical="center" wrapText="1"/>
      <protection/>
    </xf>
    <xf numFmtId="0" fontId="69" fillId="0" borderId="0" xfId="0" applyFont="1" applyAlignment="1">
      <alignment horizontal="center" vertical="center"/>
    </xf>
    <xf numFmtId="0" fontId="69" fillId="0" borderId="50" xfId="0" applyFont="1" applyBorder="1" applyAlignment="1">
      <alignment horizontal="center" vertical="center"/>
    </xf>
    <xf numFmtId="0" fontId="6" fillId="5" borderId="45" xfId="52" applyFont="1" applyFill="1" applyBorder="1" applyAlignment="1">
      <alignment horizontal="center" vertical="center"/>
      <protection/>
    </xf>
    <xf numFmtId="0" fontId="6" fillId="5" borderId="46" xfId="52" applyFont="1" applyFill="1" applyBorder="1" applyAlignment="1">
      <alignment horizontal="center" vertical="center"/>
      <protection/>
    </xf>
    <xf numFmtId="0" fontId="6" fillId="5" borderId="47" xfId="52" applyFont="1" applyFill="1" applyBorder="1" applyAlignment="1">
      <alignment horizontal="center" vertical="center"/>
      <protection/>
    </xf>
    <xf numFmtId="0" fontId="10" fillId="5" borderId="45" xfId="52" applyFont="1" applyFill="1" applyBorder="1" applyAlignment="1">
      <alignment horizontal="center" vertical="center" wrapText="1"/>
      <protection/>
    </xf>
    <xf numFmtId="0" fontId="67" fillId="0" borderId="43" xfId="0" applyFont="1" applyBorder="1" applyAlignment="1">
      <alignment horizontal="center" vertical="center" wrapText="1"/>
    </xf>
    <xf numFmtId="0" fontId="9" fillId="5" borderId="51" xfId="52" applyFont="1" applyFill="1" applyBorder="1" applyAlignment="1">
      <alignment horizontal="center" vertical="center" wrapText="1"/>
      <protection/>
    </xf>
    <xf numFmtId="0" fontId="13" fillId="5" borderId="44" xfId="52" applyFont="1" applyFill="1" applyBorder="1" applyAlignment="1">
      <alignment horizontal="center" vertical="center" wrapText="1"/>
      <protection/>
    </xf>
    <xf numFmtId="0" fontId="35" fillId="0" borderId="11" xfId="0" applyFont="1" applyBorder="1" applyAlignment="1">
      <alignment horizontal="center" vertical="center" wrapText="1"/>
    </xf>
    <xf numFmtId="0" fontId="14" fillId="5" borderId="52" xfId="52" applyFont="1" applyFill="1" applyBorder="1" applyAlignment="1">
      <alignment horizontal="center" vertical="center" wrapText="1"/>
      <protection/>
    </xf>
    <xf numFmtId="0" fontId="14" fillId="5" borderId="10" xfId="52" applyFont="1" applyFill="1" applyBorder="1" applyAlignment="1">
      <alignment horizontal="center" vertical="center" wrapText="1"/>
      <protection/>
    </xf>
    <xf numFmtId="0" fontId="10" fillId="5" borderId="45" xfId="52" applyFont="1" applyFill="1" applyBorder="1" applyAlignment="1">
      <alignment horizontal="center" vertical="center"/>
      <protection/>
    </xf>
    <xf numFmtId="0" fontId="10" fillId="5" borderId="46" xfId="52" applyFont="1" applyFill="1" applyBorder="1" applyAlignment="1">
      <alignment horizontal="center" vertical="center"/>
      <protection/>
    </xf>
    <xf numFmtId="0" fontId="10" fillId="5" borderId="47" xfId="52" applyFont="1" applyFill="1" applyBorder="1" applyAlignment="1">
      <alignment horizontal="center" vertical="center"/>
      <protection/>
    </xf>
    <xf numFmtId="0" fontId="10" fillId="5" borderId="46" xfId="52" applyFont="1" applyFill="1" applyBorder="1" applyAlignment="1">
      <alignment horizontal="center" vertical="center" wrapText="1"/>
      <protection/>
    </xf>
    <xf numFmtId="0" fontId="10" fillId="5" borderId="47" xfId="52" applyFont="1" applyFill="1" applyBorder="1" applyAlignment="1">
      <alignment horizontal="center" vertical="center" wrapText="1"/>
      <protection/>
    </xf>
    <xf numFmtId="0" fontId="82" fillId="40" borderId="0" xfId="52" applyFont="1" applyFill="1" applyAlignment="1">
      <alignment horizontal="center" vertical="center"/>
      <protection/>
    </xf>
    <xf numFmtId="0" fontId="82" fillId="40" borderId="0" xfId="52" applyFont="1" applyFill="1" applyBorder="1" applyAlignment="1">
      <alignment horizontal="center" vertical="center"/>
      <protection/>
    </xf>
    <xf numFmtId="0" fontId="10" fillId="5" borderId="42" xfId="52" applyFont="1" applyFill="1" applyBorder="1" applyAlignment="1">
      <alignment horizontal="center" vertical="center" wrapText="1"/>
      <protection/>
    </xf>
    <xf numFmtId="0" fontId="67" fillId="0" borderId="18" xfId="0" applyFont="1" applyBorder="1" applyAlignment="1">
      <alignment horizontal="center" vertical="center" wrapText="1"/>
    </xf>
    <xf numFmtId="0" fontId="10" fillId="5" borderId="44" xfId="52" applyFont="1" applyFill="1" applyBorder="1" applyAlignment="1">
      <alignment horizontal="center" vertical="center" wrapText="1"/>
      <protection/>
    </xf>
    <xf numFmtId="0" fontId="30" fillId="0" borderId="11" xfId="0" applyFont="1" applyBorder="1" applyAlignment="1">
      <alignment horizontal="center" vertical="center" wrapText="1"/>
    </xf>
    <xf numFmtId="0" fontId="18" fillId="5" borderId="45" xfId="52" applyFont="1" applyFill="1" applyBorder="1" applyAlignment="1">
      <alignment horizontal="center" vertical="center" wrapText="1"/>
      <protection/>
    </xf>
    <xf numFmtId="0" fontId="69" fillId="0" borderId="43" xfId="0" applyFont="1" applyBorder="1" applyAlignment="1">
      <alignment horizontal="center" vertical="center" wrapText="1"/>
    </xf>
    <xf numFmtId="0" fontId="96" fillId="5" borderId="14" xfId="52" applyFont="1" applyFill="1" applyBorder="1" applyAlignment="1">
      <alignment horizontal="center" vertical="center" wrapText="1"/>
      <protection/>
    </xf>
    <xf numFmtId="0" fontId="29" fillId="5" borderId="16" xfId="0" applyFont="1" applyFill="1" applyBorder="1" applyAlignment="1">
      <alignment horizontal="center" vertical="center" wrapText="1"/>
    </xf>
    <xf numFmtId="0" fontId="53" fillId="0" borderId="0" xfId="52" applyFont="1" applyAlignment="1">
      <alignment horizontal="center" vertical="center" wrapText="1"/>
      <protection/>
    </xf>
    <xf numFmtId="0" fontId="28" fillId="0" borderId="0" xfId="52" applyFont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0" fontId="31" fillId="5" borderId="19" xfId="52" applyFont="1" applyFill="1" applyBorder="1" applyAlignment="1">
      <alignment horizontal="center" vertical="center" wrapText="1"/>
      <protection/>
    </xf>
    <xf numFmtId="0" fontId="31" fillId="5" borderId="22" xfId="0" applyFont="1" applyFill="1" applyBorder="1" applyAlignment="1">
      <alignment horizontal="center" vertical="center" wrapText="1"/>
    </xf>
    <xf numFmtId="0" fontId="18" fillId="5" borderId="42" xfId="52" applyFont="1" applyFill="1" applyBorder="1" applyAlignment="1">
      <alignment horizontal="center" vertical="center" wrapText="1"/>
      <protection/>
    </xf>
    <xf numFmtId="0" fontId="69" fillId="0" borderId="35" xfId="0" applyFont="1" applyBorder="1" applyAlignment="1">
      <alignment horizontal="center" vertical="center" wrapText="1"/>
    </xf>
    <xf numFmtId="0" fontId="36" fillId="5" borderId="44" xfId="52" applyFont="1" applyFill="1" applyBorder="1" applyAlignment="1">
      <alignment horizontal="center" vertical="center" wrapText="1"/>
      <protection/>
    </xf>
    <xf numFmtId="0" fontId="30" fillId="0" borderId="34" xfId="0" applyFont="1" applyBorder="1" applyAlignment="1">
      <alignment horizontal="center" vertical="center" wrapText="1"/>
    </xf>
    <xf numFmtId="0" fontId="22" fillId="5" borderId="14" xfId="52" applyFont="1" applyFill="1" applyBorder="1" applyAlignment="1">
      <alignment horizontal="center" vertical="center" wrapText="1"/>
      <protection/>
    </xf>
    <xf numFmtId="0" fontId="26" fillId="5" borderId="16" xfId="0" applyFont="1" applyFill="1" applyBorder="1" applyAlignment="1">
      <alignment horizontal="center" vertical="center" wrapText="1"/>
    </xf>
    <xf numFmtId="0" fontId="111" fillId="5" borderId="45" xfId="52" applyFont="1" applyFill="1" applyBorder="1" applyAlignment="1">
      <alignment horizontal="center" vertical="center" wrapText="1"/>
      <protection/>
    </xf>
    <xf numFmtId="0" fontId="112" fillId="0" borderId="43" xfId="0" applyFont="1" applyBorder="1" applyAlignment="1">
      <alignment horizontal="center" vertical="center" wrapText="1"/>
    </xf>
    <xf numFmtId="14" fontId="53" fillId="0" borderId="0" xfId="52" applyNumberFormat="1" applyFont="1" applyAlignment="1">
      <alignment horizontal="center" vertical="center" wrapText="1"/>
      <protection/>
    </xf>
    <xf numFmtId="0" fontId="24" fillId="5" borderId="14" xfId="52" applyFont="1" applyFill="1" applyBorder="1" applyAlignment="1">
      <alignment horizontal="center" vertical="center" wrapText="1"/>
      <protection/>
    </xf>
    <xf numFmtId="0" fontId="23" fillId="5" borderId="16" xfId="0" applyFont="1" applyFill="1" applyBorder="1" applyAlignment="1">
      <alignment horizontal="center" vertical="center" wrapText="1"/>
    </xf>
    <xf numFmtId="0" fontId="22" fillId="5" borderId="30" xfId="52" applyFont="1" applyFill="1" applyBorder="1" applyAlignment="1">
      <alignment horizontal="center" vertical="center" wrapText="1"/>
      <protection/>
    </xf>
    <xf numFmtId="0" fontId="26" fillId="5" borderId="23" xfId="0" applyFont="1" applyFill="1" applyBorder="1" applyAlignment="1">
      <alignment horizontal="center" vertical="center" wrapText="1"/>
    </xf>
    <xf numFmtId="0" fontId="96" fillId="0" borderId="0" xfId="52" applyFont="1" applyBorder="1" applyAlignment="1">
      <alignment horizontal="center" vertical="center" wrapText="1"/>
      <protection/>
    </xf>
    <xf numFmtId="0" fontId="58" fillId="0" borderId="0" xfId="0" applyFont="1" applyBorder="1" applyAlignment="1">
      <alignment horizontal="center" vertical="center" wrapText="1"/>
    </xf>
    <xf numFmtId="0" fontId="58" fillId="0" borderId="53" xfId="0" applyFont="1" applyBorder="1" applyAlignment="1">
      <alignment horizontal="center" vertical="center" wrapText="1"/>
    </xf>
    <xf numFmtId="0" fontId="135" fillId="20" borderId="13" xfId="52" applyNumberFormat="1" applyFont="1" applyFill="1" applyBorder="1" applyAlignment="1">
      <alignment horizontal="center" vertical="center"/>
      <protection/>
    </xf>
    <xf numFmtId="0" fontId="141" fillId="40" borderId="13" xfId="52" applyFont="1" applyFill="1" applyBorder="1" applyAlignment="1">
      <alignment horizontal="center" vertical="center" textRotation="90"/>
      <protection/>
    </xf>
    <xf numFmtId="0" fontId="6" fillId="5" borderId="14" xfId="52" applyFont="1" applyFill="1" applyBorder="1" applyAlignment="1">
      <alignment horizontal="center" vertical="center" wrapText="1"/>
      <protection/>
    </xf>
    <xf numFmtId="0" fontId="15" fillId="5" borderId="26" xfId="0" applyFont="1" applyFill="1" applyBorder="1" applyAlignment="1">
      <alignment horizontal="center" vertical="center" wrapText="1"/>
    </xf>
    <xf numFmtId="0" fontId="18" fillId="5" borderId="14" xfId="52" applyFont="1" applyFill="1" applyBorder="1" applyAlignment="1">
      <alignment horizontal="center" vertical="center" wrapText="1"/>
      <protection/>
    </xf>
    <xf numFmtId="0" fontId="17" fillId="5" borderId="26" xfId="0" applyFont="1" applyFill="1" applyBorder="1" applyAlignment="1">
      <alignment horizontal="center" vertical="center" wrapText="1"/>
    </xf>
    <xf numFmtId="14" fontId="106" fillId="0" borderId="0" xfId="52" applyNumberFormat="1" applyFont="1" applyAlignment="1">
      <alignment horizontal="center" vertical="center" wrapText="1"/>
      <protection/>
    </xf>
    <xf numFmtId="0" fontId="7" fillId="5" borderId="14" xfId="52" applyFont="1" applyFill="1" applyBorder="1" applyAlignment="1">
      <alignment horizontal="center" vertical="center" wrapText="1"/>
      <protection/>
    </xf>
    <xf numFmtId="0" fontId="16" fillId="5" borderId="26" xfId="0" applyFont="1" applyFill="1" applyBorder="1" applyAlignment="1">
      <alignment horizontal="center" vertical="center" wrapText="1"/>
    </xf>
    <xf numFmtId="0" fontId="18" fillId="5" borderId="30" xfId="52" applyFont="1" applyFill="1" applyBorder="1" applyAlignment="1">
      <alignment horizontal="center" vertical="center" wrapText="1"/>
      <protection/>
    </xf>
    <xf numFmtId="0" fontId="17" fillId="5" borderId="25" xfId="0" applyFont="1" applyFill="1" applyBorder="1" applyAlignment="1">
      <alignment horizontal="center" vertical="center" wrapText="1"/>
    </xf>
    <xf numFmtId="0" fontId="6" fillId="5" borderId="54" xfId="52" applyFont="1" applyFill="1" applyBorder="1" applyAlignment="1">
      <alignment horizontal="center" vertical="center" wrapText="1"/>
      <protection/>
    </xf>
    <xf numFmtId="0" fontId="6" fillId="5" borderId="50" xfId="52" applyFont="1" applyFill="1" applyBorder="1" applyAlignment="1">
      <alignment horizontal="center" vertical="center" wrapText="1"/>
      <protection/>
    </xf>
    <xf numFmtId="0" fontId="6" fillId="5" borderId="55" xfId="52" applyFont="1" applyFill="1" applyBorder="1" applyAlignment="1">
      <alignment horizontal="center" vertical="center" wrapText="1"/>
      <protection/>
    </xf>
    <xf numFmtId="0" fontId="20" fillId="5" borderId="14" xfId="52" applyFont="1" applyFill="1" applyBorder="1" applyAlignment="1">
      <alignment horizontal="center" vertical="center" wrapText="1"/>
      <protection/>
    </xf>
    <xf numFmtId="0" fontId="20" fillId="5" borderId="11" xfId="52" applyFont="1" applyFill="1" applyBorder="1" applyAlignment="1">
      <alignment horizontal="center" vertical="center" wrapText="1"/>
      <protection/>
    </xf>
    <xf numFmtId="0" fontId="27" fillId="5" borderId="26" xfId="0" applyFont="1" applyFill="1" applyBorder="1" applyAlignment="1">
      <alignment horizontal="center" vertical="center" wrapText="1"/>
    </xf>
    <xf numFmtId="0" fontId="22" fillId="5" borderId="11" xfId="52" applyFont="1" applyFill="1" applyBorder="1" applyAlignment="1">
      <alignment horizontal="center" vertical="center" wrapText="1"/>
      <protection/>
    </xf>
    <xf numFmtId="0" fontId="26" fillId="5" borderId="26" xfId="0" applyFont="1" applyFill="1" applyBorder="1" applyAlignment="1">
      <alignment horizontal="center" vertical="center" wrapText="1"/>
    </xf>
    <xf numFmtId="0" fontId="31" fillId="5" borderId="56" xfId="52" applyFont="1" applyFill="1" applyBorder="1" applyAlignment="1">
      <alignment horizontal="center" vertical="center" wrapText="1"/>
      <protection/>
    </xf>
    <xf numFmtId="0" fontId="31" fillId="5" borderId="43" xfId="52" applyFont="1" applyFill="1" applyBorder="1" applyAlignment="1">
      <alignment horizontal="center" vertical="center" wrapText="1"/>
      <protection/>
    </xf>
    <xf numFmtId="0" fontId="31" fillId="5" borderId="57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0" fillId="40" borderId="13" xfId="0" applyFill="1" applyBorder="1" applyAlignment="1">
      <alignment horizontal="center"/>
    </xf>
    <xf numFmtId="0" fontId="6" fillId="34" borderId="45" xfId="52" applyFont="1" applyFill="1" applyBorder="1" applyAlignment="1">
      <alignment horizontal="center" vertical="center" wrapText="1"/>
      <protection/>
    </xf>
    <xf numFmtId="0" fontId="58" fillId="34" borderId="43" xfId="0" applyFont="1" applyFill="1" applyBorder="1" applyAlignment="1">
      <alignment horizontal="center" vertical="center" wrapText="1"/>
    </xf>
    <xf numFmtId="0" fontId="18" fillId="5" borderId="11" xfId="52" applyFont="1" applyFill="1" applyBorder="1" applyAlignment="1">
      <alignment horizontal="center" vertical="center" wrapText="1"/>
      <protection/>
    </xf>
    <xf numFmtId="0" fontId="18" fillId="5" borderId="12" xfId="52" applyFont="1" applyFill="1" applyBorder="1" applyAlignment="1">
      <alignment horizontal="center" vertical="center" wrapText="1"/>
      <protection/>
    </xf>
    <xf numFmtId="0" fontId="6" fillId="34" borderId="42" xfId="52" applyFont="1" applyFill="1" applyBorder="1" applyAlignment="1">
      <alignment horizontal="center" vertical="center" wrapText="1"/>
      <protection/>
    </xf>
    <xf numFmtId="0" fontId="58" fillId="34" borderId="18" xfId="0" applyFont="1" applyFill="1" applyBorder="1" applyAlignment="1">
      <alignment horizontal="center" vertical="center" wrapText="1"/>
    </xf>
    <xf numFmtId="0" fontId="91" fillId="5" borderId="45" xfId="52" applyFont="1" applyFill="1" applyBorder="1" applyAlignment="1">
      <alignment horizontal="center" vertical="center" wrapText="1"/>
      <protection/>
    </xf>
    <xf numFmtId="0" fontId="99" fillId="0" borderId="43" xfId="0" applyFont="1" applyBorder="1" applyAlignment="1">
      <alignment horizontal="center" vertical="center" wrapText="1"/>
    </xf>
    <xf numFmtId="14" fontId="28" fillId="0" borderId="0" xfId="52" applyNumberFormat="1" applyFont="1" applyAlignment="1">
      <alignment horizontal="center" vertical="center" wrapText="1"/>
      <protection/>
    </xf>
    <xf numFmtId="0" fontId="91" fillId="5" borderId="42" xfId="52" applyFont="1" applyFill="1" applyBorder="1" applyAlignment="1">
      <alignment horizontal="center" vertical="center" wrapText="1"/>
      <protection/>
    </xf>
    <xf numFmtId="0" fontId="99" fillId="0" borderId="18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102" fillId="0" borderId="0" xfId="52" applyFont="1" applyAlignment="1">
      <alignment horizontal="center" vertical="center" wrapText="1"/>
      <protection/>
    </xf>
    <xf numFmtId="0" fontId="97" fillId="0" borderId="0" xfId="0" applyFont="1" applyAlignment="1">
      <alignment horizontal="center" vertical="center" wrapText="1"/>
    </xf>
    <xf numFmtId="0" fontId="101" fillId="0" borderId="0" xfId="0" applyFont="1" applyAlignment="1">
      <alignment horizontal="center" vertical="center" wrapText="1"/>
    </xf>
    <xf numFmtId="0" fontId="7" fillId="5" borderId="44" xfId="52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108" fillId="0" borderId="43" xfId="0" applyFont="1" applyBorder="1" applyAlignment="1">
      <alignment horizontal="center" wrapText="1"/>
    </xf>
    <xf numFmtId="0" fontId="32" fillId="0" borderId="0" xfId="0" applyFont="1" applyAlignment="1">
      <alignment horizontal="center" vertical="center" wrapText="1"/>
    </xf>
    <xf numFmtId="0" fontId="9" fillId="39" borderId="44" xfId="52" applyFont="1" applyFill="1" applyBorder="1" applyAlignment="1">
      <alignment horizontal="left" vertical="center" wrapText="1"/>
      <protection/>
    </xf>
    <xf numFmtId="0" fontId="193" fillId="39" borderId="11" xfId="0" applyFont="1" applyFill="1" applyBorder="1" applyAlignment="1">
      <alignment horizontal="left" vertical="center" wrapText="1"/>
    </xf>
    <xf numFmtId="0" fontId="6" fillId="39" borderId="14" xfId="52" applyFont="1" applyFill="1" applyBorder="1" applyAlignment="1">
      <alignment horizontal="center" vertical="center" wrapText="1"/>
      <protection/>
    </xf>
    <xf numFmtId="0" fontId="15" fillId="39" borderId="26" xfId="0" applyFont="1" applyFill="1" applyBorder="1" applyAlignment="1">
      <alignment horizontal="center" vertical="center" wrapText="1"/>
    </xf>
    <xf numFmtId="0" fontId="6" fillId="39" borderId="30" xfId="52" applyFont="1" applyFill="1" applyBorder="1" applyAlignment="1">
      <alignment horizontal="center" vertical="center" wrapText="1"/>
      <protection/>
    </xf>
    <xf numFmtId="0" fontId="15" fillId="39" borderId="25" xfId="0" applyFont="1" applyFill="1" applyBorder="1" applyAlignment="1">
      <alignment horizontal="center" vertical="center" wrapText="1"/>
    </xf>
    <xf numFmtId="49" fontId="28" fillId="39" borderId="13" xfId="52" applyNumberFormat="1" applyFont="1" applyFill="1" applyBorder="1" applyAlignment="1">
      <alignment horizontal="center" vertical="center" wrapText="1"/>
      <protection/>
    </xf>
    <xf numFmtId="49" fontId="194" fillId="39" borderId="26" xfId="0" applyNumberFormat="1" applyFont="1" applyFill="1" applyBorder="1" applyAlignment="1">
      <alignment horizontal="center" vertical="center" wrapText="1"/>
    </xf>
    <xf numFmtId="0" fontId="9" fillId="39" borderId="14" xfId="52" applyFont="1" applyFill="1" applyBorder="1" applyAlignment="1">
      <alignment horizontal="center" vertical="center" wrapText="1"/>
      <protection/>
    </xf>
    <xf numFmtId="0" fontId="11" fillId="39" borderId="26" xfId="0" applyFont="1" applyFill="1" applyBorder="1" applyAlignment="1">
      <alignment horizontal="center" vertical="center" wrapText="1"/>
    </xf>
    <xf numFmtId="49" fontId="18" fillId="39" borderId="17" xfId="52" applyNumberFormat="1" applyFont="1" applyFill="1" applyBorder="1" applyAlignment="1">
      <alignment horizontal="center" vertical="center" wrapText="1"/>
      <protection/>
    </xf>
    <xf numFmtId="49" fontId="18" fillId="39" borderId="41" xfId="52" applyNumberFormat="1" applyFont="1" applyFill="1" applyBorder="1" applyAlignment="1">
      <alignment horizontal="center" vertical="center" wrapText="1"/>
      <protection/>
    </xf>
    <xf numFmtId="49" fontId="18" fillId="39" borderId="40" xfId="52" applyNumberFormat="1" applyFont="1" applyFill="1" applyBorder="1" applyAlignment="1">
      <alignment horizontal="center" vertical="center" wrapText="1"/>
      <protection/>
    </xf>
    <xf numFmtId="0" fontId="14" fillId="39" borderId="19" xfId="52" applyFont="1" applyFill="1" applyBorder="1" applyAlignment="1">
      <alignment horizontal="center" vertical="center" wrapText="1"/>
      <protection/>
    </xf>
    <xf numFmtId="0" fontId="14" fillId="39" borderId="24" xfId="0" applyFont="1" applyFill="1" applyBorder="1" applyAlignment="1">
      <alignment horizontal="center" vertical="center" wrapText="1"/>
    </xf>
    <xf numFmtId="0" fontId="55" fillId="39" borderId="14" xfId="52" applyFont="1" applyFill="1" applyBorder="1" applyAlignment="1">
      <alignment horizontal="center" vertical="center" wrapText="1"/>
      <protection/>
    </xf>
    <xf numFmtId="0" fontId="56" fillId="39" borderId="26" xfId="0" applyFont="1" applyFill="1" applyBorder="1" applyAlignment="1">
      <alignment horizontal="center" vertical="center" wrapText="1"/>
    </xf>
    <xf numFmtId="49" fontId="135" fillId="39" borderId="17" xfId="52" applyNumberFormat="1" applyFont="1" applyFill="1" applyBorder="1" applyAlignment="1">
      <alignment horizontal="center" vertical="center"/>
      <protection/>
    </xf>
    <xf numFmtId="49" fontId="135" fillId="39" borderId="41" xfId="52" applyNumberFormat="1" applyFont="1" applyFill="1" applyBorder="1" applyAlignment="1">
      <alignment horizontal="center" vertical="center"/>
      <protection/>
    </xf>
    <xf numFmtId="49" fontId="135" fillId="39" borderId="40" xfId="52" applyNumberFormat="1" applyFont="1" applyFill="1" applyBorder="1" applyAlignment="1">
      <alignment horizontal="center" vertical="center"/>
      <protection/>
    </xf>
    <xf numFmtId="0" fontId="7" fillId="39" borderId="14" xfId="52" applyFont="1" applyFill="1" applyBorder="1" applyAlignment="1">
      <alignment horizontal="center" vertical="center" wrapText="1"/>
      <protection/>
    </xf>
    <xf numFmtId="0" fontId="16" fillId="39" borderId="26" xfId="0" applyFont="1" applyFill="1" applyBorder="1" applyAlignment="1">
      <alignment horizontal="center" vertical="center" wrapText="1"/>
    </xf>
    <xf numFmtId="0" fontId="28" fillId="0" borderId="49" xfId="52" applyFont="1" applyBorder="1" applyAlignment="1">
      <alignment horizontal="center" vertical="center" wrapText="1"/>
      <protection/>
    </xf>
    <xf numFmtId="0" fontId="32" fillId="0" borderId="4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1" fontId="135" fillId="39" borderId="13" xfId="52" applyNumberFormat="1" applyFont="1" applyFill="1" applyBorder="1" applyAlignment="1">
      <alignment horizontal="center" vertical="center"/>
      <protection/>
    </xf>
    <xf numFmtId="0" fontId="135" fillId="39" borderId="26" xfId="52" applyFont="1" applyFill="1" applyBorder="1" applyAlignment="1">
      <alignment horizontal="center" vertical="center"/>
      <protection/>
    </xf>
    <xf numFmtId="0" fontId="7" fillId="5" borderId="13" xfId="52" applyFont="1" applyFill="1" applyBorder="1" applyAlignment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6" fillId="20" borderId="13" xfId="52" applyFont="1" applyFill="1" applyBorder="1" applyAlignment="1">
      <alignment horizontal="center" vertical="center" wrapText="1"/>
      <protection/>
    </xf>
    <xf numFmtId="0" fontId="4" fillId="20" borderId="13" xfId="0" applyFont="1" applyFill="1" applyBorder="1" applyAlignment="1">
      <alignment horizontal="center"/>
    </xf>
    <xf numFmtId="0" fontId="58" fillId="20" borderId="26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/>
    </xf>
    <xf numFmtId="0" fontId="4" fillId="20" borderId="26" xfId="0" applyFont="1" applyFill="1" applyBorder="1" applyAlignment="1">
      <alignment horizontal="center" vertical="center"/>
    </xf>
    <xf numFmtId="0" fontId="7" fillId="5" borderId="13" xfId="52" applyFont="1" applyFill="1" applyBorder="1" applyAlignment="1">
      <alignment horizontal="center" wrapText="1"/>
      <protection/>
    </xf>
    <xf numFmtId="0" fontId="16" fillId="5" borderId="26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wrapText="1"/>
    </xf>
    <xf numFmtId="0" fontId="99" fillId="34" borderId="13" xfId="0" applyFont="1" applyFill="1" applyBorder="1" applyAlignment="1">
      <alignment horizontal="center" vertical="center"/>
    </xf>
    <xf numFmtId="0" fontId="71" fillId="33" borderId="13" xfId="0" applyFont="1" applyFill="1" applyBorder="1" applyAlignment="1">
      <alignment horizontal="center" vertical="center"/>
    </xf>
    <xf numFmtId="0" fontId="71" fillId="40" borderId="32" xfId="0" applyFont="1" applyFill="1" applyBorder="1" applyAlignment="1">
      <alignment horizontal="center" vertical="center"/>
    </xf>
    <xf numFmtId="0" fontId="195" fillId="0" borderId="13" xfId="0" applyFont="1" applyBorder="1" applyAlignment="1">
      <alignment horizontal="center" vertical="center"/>
    </xf>
    <xf numFmtId="0" fontId="114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1" fillId="0" borderId="13" xfId="52" applyFont="1" applyBorder="1" applyAlignment="1">
      <alignment horizontal="center"/>
      <protection/>
    </xf>
    <xf numFmtId="1" fontId="106" fillId="34" borderId="13" xfId="52" applyNumberFormat="1" applyFont="1" applyFill="1" applyBorder="1" applyAlignment="1">
      <alignment horizontal="center"/>
      <protection/>
    </xf>
    <xf numFmtId="0" fontId="141" fillId="34" borderId="13" xfId="52" applyFont="1" applyFill="1" applyBorder="1" applyAlignment="1">
      <alignment horizontal="center"/>
      <protection/>
    </xf>
    <xf numFmtId="0" fontId="141" fillId="0" borderId="13" xfId="52" applyFont="1" applyBorder="1" applyAlignment="1">
      <alignment horizontal="center"/>
      <protection/>
    </xf>
    <xf numFmtId="0" fontId="195" fillId="0" borderId="13" xfId="0" applyFont="1" applyBorder="1" applyAlignment="1">
      <alignment horizontal="center"/>
    </xf>
    <xf numFmtId="0" fontId="153" fillId="0" borderId="0" xfId="52" applyFont="1" applyAlignment="1">
      <alignment horizontal="center" vertical="center" wrapText="1"/>
      <protection/>
    </xf>
    <xf numFmtId="0" fontId="15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333375</xdr:rowOff>
    </xdr:from>
    <xdr:to>
      <xdr:col>1</xdr:col>
      <xdr:colOff>409575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3375"/>
          <a:ext cx="100012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180975</xdr:colOff>
      <xdr:row>0</xdr:row>
      <xdr:rowOff>200025</xdr:rowOff>
    </xdr:from>
    <xdr:to>
      <xdr:col>39</xdr:col>
      <xdr:colOff>180975</xdr:colOff>
      <xdr:row>2</xdr:row>
      <xdr:rowOff>76200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53892450" y="200025"/>
          <a:ext cx="20859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0</xdr:rowOff>
    </xdr:from>
    <xdr:to>
      <xdr:col>2</xdr:col>
      <xdr:colOff>1581150</xdr:colOff>
      <xdr:row>2</xdr:row>
      <xdr:rowOff>228600</xdr:rowOff>
    </xdr:to>
    <xdr:pic>
      <xdr:nvPicPr>
        <xdr:cNvPr id="3" name="Picture 2" descr="Лого Федераци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0"/>
          <a:ext cx="12287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2</xdr:col>
      <xdr:colOff>638175</xdr:colOff>
      <xdr:row>0</xdr:row>
      <xdr:rowOff>847725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62877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1009650</xdr:colOff>
      <xdr:row>0</xdr:row>
      <xdr:rowOff>457200</xdr:rowOff>
    </xdr:from>
    <xdr:to>
      <xdr:col>30</xdr:col>
      <xdr:colOff>504825</xdr:colOff>
      <xdr:row>2</xdr:row>
      <xdr:rowOff>723900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42310050" y="457200"/>
          <a:ext cx="20002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1152525</xdr:colOff>
      <xdr:row>0</xdr:row>
      <xdr:rowOff>0</xdr:rowOff>
    </xdr:from>
    <xdr:to>
      <xdr:col>7</xdr:col>
      <xdr:colOff>2238375</xdr:colOff>
      <xdr:row>1</xdr:row>
      <xdr:rowOff>285750</xdr:rowOff>
    </xdr:to>
    <xdr:pic>
      <xdr:nvPicPr>
        <xdr:cNvPr id="3" name="Picture 2" descr="Лого Федераци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92375" y="0"/>
          <a:ext cx="10858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276225</xdr:rowOff>
    </xdr:from>
    <xdr:to>
      <xdr:col>2</xdr:col>
      <xdr:colOff>0</xdr:colOff>
      <xdr:row>3</xdr:row>
      <xdr:rowOff>371475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76225"/>
          <a:ext cx="1943100" cy="1257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152400</xdr:colOff>
      <xdr:row>0</xdr:row>
      <xdr:rowOff>0</xdr:rowOff>
    </xdr:from>
    <xdr:to>
      <xdr:col>24</xdr:col>
      <xdr:colOff>219075</xdr:colOff>
      <xdr:row>3</xdr:row>
      <xdr:rowOff>276225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33499425" y="0"/>
          <a:ext cx="1752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428625</xdr:colOff>
      <xdr:row>0</xdr:row>
      <xdr:rowOff>0</xdr:rowOff>
    </xdr:from>
    <xdr:to>
      <xdr:col>26</xdr:col>
      <xdr:colOff>809625</xdr:colOff>
      <xdr:row>3</xdr:row>
      <xdr:rowOff>314325</xdr:rowOff>
    </xdr:to>
    <xdr:pic>
      <xdr:nvPicPr>
        <xdr:cNvPr id="3" name="Picture 2" descr="Лого Федераци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42625" y="0"/>
          <a:ext cx="13239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209550</xdr:rowOff>
    </xdr:from>
    <xdr:to>
      <xdr:col>0</xdr:col>
      <xdr:colOff>790575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685800" cy="828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2800350</xdr:colOff>
      <xdr:row>0</xdr:row>
      <xdr:rowOff>9525</xdr:rowOff>
    </xdr:from>
    <xdr:to>
      <xdr:col>5</xdr:col>
      <xdr:colOff>3686175</xdr:colOff>
      <xdr:row>1</xdr:row>
      <xdr:rowOff>104775</xdr:rowOff>
    </xdr:to>
    <xdr:pic>
      <xdr:nvPicPr>
        <xdr:cNvPr id="2" name="Picture 2" descr="Лого Федераци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0225" y="9525"/>
          <a:ext cx="885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438150</xdr:colOff>
      <xdr:row>1</xdr:row>
      <xdr:rowOff>47625</xdr:rowOff>
    </xdr:from>
    <xdr:to>
      <xdr:col>35</xdr:col>
      <xdr:colOff>304800</xdr:colOff>
      <xdr:row>5</xdr:row>
      <xdr:rowOff>66675</xdr:rowOff>
    </xdr:to>
    <xdr:pic>
      <xdr:nvPicPr>
        <xdr:cNvPr id="3" name="Рисунок 2" descr="Logo_JKZ_menu_1.jpg"/>
        <xdr:cNvPicPr preferRelativeResize="1">
          <a:picLocks noChangeAspect="1"/>
        </xdr:cNvPicPr>
      </xdr:nvPicPr>
      <xdr:blipFill>
        <a:blip r:embed="rId3"/>
        <a:srcRect l="21293" t="34210" r="18539" b="27369"/>
        <a:stretch>
          <a:fillRect/>
        </a:stretch>
      </xdr:blipFill>
      <xdr:spPr>
        <a:xfrm>
          <a:off x="62236350" y="695325"/>
          <a:ext cx="386715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24</xdr:col>
      <xdr:colOff>790575</xdr:colOff>
      <xdr:row>2</xdr:row>
      <xdr:rowOff>190500</xdr:rowOff>
    </xdr:from>
    <xdr:to>
      <xdr:col>26</xdr:col>
      <xdr:colOff>85725</xdr:colOff>
      <xdr:row>4</xdr:row>
      <xdr:rowOff>438150</xdr:rowOff>
    </xdr:to>
    <xdr:pic>
      <xdr:nvPicPr>
        <xdr:cNvPr id="2" name="Picture 2" descr="Лого Федераци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28675" y="1181100"/>
          <a:ext cx="1685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0</xdr:row>
      <xdr:rowOff>247650</xdr:rowOff>
    </xdr:from>
    <xdr:to>
      <xdr:col>23</xdr:col>
      <xdr:colOff>28575</xdr:colOff>
      <xdr:row>4</xdr:row>
      <xdr:rowOff>76200</xdr:rowOff>
    </xdr:to>
    <xdr:pic>
      <xdr:nvPicPr>
        <xdr:cNvPr id="3" name="Рисунок 2" descr="Logo_JKZ_menu_1.jpg"/>
        <xdr:cNvPicPr preferRelativeResize="1">
          <a:picLocks noChangeAspect="1"/>
        </xdr:cNvPicPr>
      </xdr:nvPicPr>
      <xdr:blipFill>
        <a:blip r:embed="rId3"/>
        <a:srcRect l="21293" t="34210" r="18539" b="27369"/>
        <a:stretch>
          <a:fillRect/>
        </a:stretch>
      </xdr:blipFill>
      <xdr:spPr>
        <a:xfrm>
          <a:off x="34994850" y="247650"/>
          <a:ext cx="21526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428625</xdr:colOff>
      <xdr:row>0</xdr:row>
      <xdr:rowOff>352425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3905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419100</xdr:rowOff>
    </xdr:from>
    <xdr:to>
      <xdr:col>12</xdr:col>
      <xdr:colOff>1019175</xdr:colOff>
      <xdr:row>2</xdr:row>
      <xdr:rowOff>238125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4307800" y="419100"/>
          <a:ext cx="1019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3276600</xdr:colOff>
      <xdr:row>0</xdr:row>
      <xdr:rowOff>0</xdr:rowOff>
    </xdr:from>
    <xdr:to>
      <xdr:col>6</xdr:col>
      <xdr:colOff>66675</xdr:colOff>
      <xdr:row>0</xdr:row>
      <xdr:rowOff>390525</xdr:rowOff>
    </xdr:to>
    <xdr:pic>
      <xdr:nvPicPr>
        <xdr:cNvPr id="3" name="Picture 2" descr="Лого Федераци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63275" y="0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2</xdr:col>
      <xdr:colOff>619125</xdr:colOff>
      <xdr:row>2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838200" cy="1228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1057275</xdr:colOff>
      <xdr:row>0</xdr:row>
      <xdr:rowOff>0</xdr:rowOff>
    </xdr:from>
    <xdr:to>
      <xdr:col>2</xdr:col>
      <xdr:colOff>2590800</xdr:colOff>
      <xdr:row>2</xdr:row>
      <xdr:rowOff>333375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895475" y="0"/>
          <a:ext cx="1533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809625</xdr:colOff>
      <xdr:row>0</xdr:row>
      <xdr:rowOff>323850</xdr:rowOff>
    </xdr:from>
    <xdr:to>
      <xdr:col>37</xdr:col>
      <xdr:colOff>266700</xdr:colOff>
      <xdr:row>4</xdr:row>
      <xdr:rowOff>200025</xdr:rowOff>
    </xdr:to>
    <xdr:pic>
      <xdr:nvPicPr>
        <xdr:cNvPr id="3" name="Picture 2" descr="Лого Федераци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091225" y="323850"/>
          <a:ext cx="14763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733425</xdr:colOff>
      <xdr:row>1</xdr:row>
      <xdr:rowOff>333375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04850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190500</xdr:colOff>
      <xdr:row>0</xdr:row>
      <xdr:rowOff>0</xdr:rowOff>
    </xdr:from>
    <xdr:to>
      <xdr:col>2</xdr:col>
      <xdr:colOff>209550</xdr:colOff>
      <xdr:row>1</xdr:row>
      <xdr:rowOff>428625</xdr:rowOff>
    </xdr:to>
    <xdr:pic>
      <xdr:nvPicPr>
        <xdr:cNvPr id="2" name="Picture 2" descr="Лого Федераци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0"/>
          <a:ext cx="1285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847725</xdr:colOff>
      <xdr:row>1</xdr:row>
      <xdr:rowOff>57150</xdr:rowOff>
    </xdr:from>
    <xdr:to>
      <xdr:col>11</xdr:col>
      <xdr:colOff>314325</xdr:colOff>
      <xdr:row>5</xdr:row>
      <xdr:rowOff>76200</xdr:rowOff>
    </xdr:to>
    <xdr:pic>
      <xdr:nvPicPr>
        <xdr:cNvPr id="3" name="Рисунок 6" descr="Logo_JKZ_menu_1.jpg"/>
        <xdr:cNvPicPr preferRelativeResize="1">
          <a:picLocks noChangeAspect="1"/>
        </xdr:cNvPicPr>
      </xdr:nvPicPr>
      <xdr:blipFill>
        <a:blip r:embed="rId3"/>
        <a:srcRect l="21293" t="34210" r="18539" b="27369"/>
        <a:stretch>
          <a:fillRect/>
        </a:stretch>
      </xdr:blipFill>
      <xdr:spPr>
        <a:xfrm>
          <a:off x="24555450" y="523875"/>
          <a:ext cx="20002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57150</xdr:rowOff>
    </xdr:from>
    <xdr:to>
      <xdr:col>2</xdr:col>
      <xdr:colOff>3038475</xdr:colOff>
      <xdr:row>4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733425"/>
          <a:ext cx="3695700" cy="3028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800100</xdr:colOff>
      <xdr:row>0</xdr:row>
      <xdr:rowOff>361950</xdr:rowOff>
    </xdr:from>
    <xdr:to>
      <xdr:col>23</xdr:col>
      <xdr:colOff>476250</xdr:colOff>
      <xdr:row>4</xdr:row>
      <xdr:rowOff>85725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32908875" y="361950"/>
          <a:ext cx="41814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171450</xdr:colOff>
      <xdr:row>0</xdr:row>
      <xdr:rowOff>85725</xdr:rowOff>
    </xdr:from>
    <xdr:to>
      <xdr:col>30</xdr:col>
      <xdr:colOff>0</xdr:colOff>
      <xdr:row>4</xdr:row>
      <xdr:rowOff>228600</xdr:rowOff>
    </xdr:to>
    <xdr:pic>
      <xdr:nvPicPr>
        <xdr:cNvPr id="3" name="Picture 2" descr="Лого Федераци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38450" y="85725"/>
          <a:ext cx="312420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L81"/>
  <sheetViews>
    <sheetView view="pageBreakPreview" zoomScale="32" zoomScaleNormal="61" zoomScaleSheetLayoutView="32" zoomScalePageLayoutView="0" workbookViewId="0" topLeftCell="A73">
      <selection activeCell="A26" sqref="A26:IV26"/>
    </sheetView>
  </sheetViews>
  <sheetFormatPr defaultColWidth="9.140625" defaultRowHeight="12.75"/>
  <cols>
    <col min="1" max="1" width="13.57421875" style="1" customWidth="1"/>
    <col min="2" max="2" width="13.8515625" style="1" customWidth="1"/>
    <col min="3" max="3" width="66.00390625" style="2" customWidth="1"/>
    <col min="4" max="4" width="19.28125" style="1" customWidth="1"/>
    <col min="5" max="5" width="14.57421875" style="1" customWidth="1"/>
    <col min="6" max="6" width="46.57421875" style="1" customWidth="1"/>
    <col min="7" max="7" width="68.8515625" style="235" customWidth="1"/>
    <col min="8" max="8" width="42.421875" style="1" customWidth="1"/>
    <col min="9" max="9" width="40.00390625" style="1" customWidth="1"/>
    <col min="10" max="10" width="20.7109375" style="1" customWidth="1"/>
    <col min="11" max="11" width="18.421875" style="1" customWidth="1"/>
    <col min="12" max="12" width="18.8515625" style="1" customWidth="1"/>
    <col min="13" max="13" width="16.8515625" style="1" customWidth="1"/>
    <col min="14" max="14" width="18.421875" style="1" customWidth="1"/>
    <col min="15" max="15" width="20.421875" style="1" customWidth="1"/>
    <col min="16" max="16" width="17.8515625" style="1" customWidth="1"/>
    <col min="17" max="17" width="17.00390625" style="191" customWidth="1"/>
    <col min="18" max="18" width="14.7109375" style="1" customWidth="1"/>
    <col min="19" max="19" width="15.57421875" style="1" customWidth="1"/>
    <col min="20" max="20" width="18.8515625" style="1" customWidth="1"/>
    <col min="21" max="21" width="20.57421875" style="191" customWidth="1"/>
    <col min="22" max="22" width="17.57421875" style="1" customWidth="1"/>
    <col min="23" max="23" width="16.140625" style="1" customWidth="1"/>
    <col min="24" max="24" width="16.8515625" style="1" customWidth="1"/>
    <col min="25" max="25" width="17.8515625" style="191" customWidth="1"/>
    <col min="26" max="26" width="18.28125" style="1" customWidth="1"/>
    <col min="27" max="27" width="19.00390625" style="636" customWidth="1"/>
    <col min="28" max="28" width="19.140625" style="1" customWidth="1"/>
    <col min="29" max="29" width="23.57421875" style="191" customWidth="1"/>
    <col min="30" max="30" width="12.8515625" style="1" customWidth="1"/>
    <col min="31" max="31" width="14.140625" style="1" bestFit="1" customWidth="1"/>
    <col min="32" max="32" width="12.8515625" style="1" customWidth="1"/>
    <col min="33" max="33" width="17.00390625" style="191" customWidth="1"/>
    <col min="34" max="34" width="12.8515625" style="1" customWidth="1"/>
    <col min="35" max="35" width="14.140625" style="1" bestFit="1" customWidth="1"/>
    <col min="36" max="36" width="12.8515625" style="1" customWidth="1"/>
    <col min="37" max="37" width="17.00390625" style="191" customWidth="1"/>
    <col min="38" max="38" width="22.140625" style="1" customWidth="1"/>
    <col min="39" max="16384" width="9.140625" style="1" customWidth="1"/>
  </cols>
  <sheetData>
    <row r="1" spans="1:37" s="674" customFormat="1" ht="72" customHeight="1">
      <c r="A1" s="749" t="s">
        <v>38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  <c r="V1" s="749"/>
      <c r="W1" s="749"/>
      <c r="X1" s="749"/>
      <c r="Y1" s="749"/>
      <c r="Z1" s="749"/>
      <c r="AA1" s="749"/>
      <c r="AB1" s="749"/>
      <c r="AC1" s="749"/>
      <c r="AD1" s="749"/>
      <c r="AE1" s="749"/>
      <c r="AF1" s="749"/>
      <c r="AG1" s="749"/>
      <c r="AH1" s="749"/>
      <c r="AK1" s="675"/>
    </row>
    <row r="2" spans="1:37" s="674" customFormat="1" ht="72" customHeight="1">
      <c r="A2" s="749" t="s">
        <v>1097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749"/>
      <c r="T2" s="749"/>
      <c r="U2" s="749"/>
      <c r="V2" s="749"/>
      <c r="W2" s="749"/>
      <c r="X2" s="749"/>
      <c r="Y2" s="749"/>
      <c r="Z2" s="749"/>
      <c r="AA2" s="749"/>
      <c r="AB2" s="749"/>
      <c r="AC2" s="749"/>
      <c r="AG2" s="675"/>
      <c r="AK2" s="675"/>
    </row>
    <row r="3" spans="1:37" s="3" customFormat="1" ht="18" customHeight="1">
      <c r="A3" s="765"/>
      <c r="B3" s="766"/>
      <c r="C3" s="766"/>
      <c r="D3" s="766"/>
      <c r="E3" s="766"/>
      <c r="F3" s="766"/>
      <c r="G3" s="766"/>
      <c r="H3" s="766"/>
      <c r="I3" s="766"/>
      <c r="J3" s="767"/>
      <c r="K3" s="767"/>
      <c r="L3" s="767"/>
      <c r="M3" s="768"/>
      <c r="Q3" s="190"/>
      <c r="U3" s="190"/>
      <c r="Y3" s="190"/>
      <c r="AA3" s="634"/>
      <c r="AC3" s="190"/>
      <c r="AG3" s="190"/>
      <c r="AK3" s="190"/>
    </row>
    <row r="4" spans="1:37" s="674" customFormat="1" ht="57.75" customHeight="1">
      <c r="A4" s="749" t="s">
        <v>1098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G4" s="675"/>
      <c r="AK4" s="675"/>
    </row>
    <row r="5" spans="1:37" s="3" customFormat="1" ht="39" customHeight="1" thickBot="1">
      <c r="A5" s="750" t="s">
        <v>5</v>
      </c>
      <c r="B5" s="750"/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0"/>
      <c r="P5" s="750"/>
      <c r="Q5" s="750"/>
      <c r="R5" s="750"/>
      <c r="S5" s="750"/>
      <c r="T5" s="750"/>
      <c r="U5" s="750"/>
      <c r="V5" s="750"/>
      <c r="W5" s="750"/>
      <c r="X5" s="750"/>
      <c r="Y5" s="750"/>
      <c r="Z5" s="750"/>
      <c r="AA5" s="750"/>
      <c r="AB5" s="750"/>
      <c r="AC5" s="750"/>
      <c r="AG5" s="190"/>
      <c r="AK5" s="190"/>
    </row>
    <row r="6" spans="1:38" s="4" customFormat="1" ht="33" customHeight="1">
      <c r="A6" s="778" t="s">
        <v>23</v>
      </c>
      <c r="B6" s="772" t="s">
        <v>4</v>
      </c>
      <c r="C6" s="772" t="s">
        <v>1</v>
      </c>
      <c r="D6" s="772" t="s">
        <v>9</v>
      </c>
      <c r="E6" s="772" t="s">
        <v>7</v>
      </c>
      <c r="F6" s="772" t="s">
        <v>3</v>
      </c>
      <c r="G6" s="760" t="s">
        <v>62</v>
      </c>
      <c r="H6" s="774" t="s">
        <v>63</v>
      </c>
      <c r="I6" s="776" t="s">
        <v>342</v>
      </c>
      <c r="J6" s="762" t="s">
        <v>442</v>
      </c>
      <c r="K6" s="763"/>
      <c r="L6" s="764"/>
      <c r="M6" s="758" t="s">
        <v>460</v>
      </c>
      <c r="N6" s="762" t="s">
        <v>878</v>
      </c>
      <c r="O6" s="763"/>
      <c r="P6" s="763"/>
      <c r="Q6" s="754" t="s">
        <v>747</v>
      </c>
      <c r="R6" s="751" t="s">
        <v>987</v>
      </c>
      <c r="S6" s="752"/>
      <c r="T6" s="753"/>
      <c r="U6" s="754" t="s">
        <v>1026</v>
      </c>
      <c r="V6" s="751" t="s">
        <v>1141</v>
      </c>
      <c r="W6" s="752"/>
      <c r="X6" s="753"/>
      <c r="Y6" s="754" t="s">
        <v>1145</v>
      </c>
      <c r="Z6" s="751" t="s">
        <v>1311</v>
      </c>
      <c r="AA6" s="752"/>
      <c r="AB6" s="753"/>
      <c r="AC6" s="754" t="s">
        <v>1308</v>
      </c>
      <c r="AD6" s="751" t="s">
        <v>1312</v>
      </c>
      <c r="AE6" s="752"/>
      <c r="AF6" s="753"/>
      <c r="AG6" s="754" t="s">
        <v>1313</v>
      </c>
      <c r="AH6" s="751" t="s">
        <v>1314</v>
      </c>
      <c r="AI6" s="752"/>
      <c r="AJ6" s="753"/>
      <c r="AK6" s="754" t="s">
        <v>1427</v>
      </c>
      <c r="AL6" s="785"/>
    </row>
    <row r="7" spans="1:38" s="4" customFormat="1" ht="75.75" customHeight="1">
      <c r="A7" s="779"/>
      <c r="B7" s="773"/>
      <c r="C7" s="773"/>
      <c r="D7" s="773"/>
      <c r="E7" s="773"/>
      <c r="F7" s="773"/>
      <c r="G7" s="761"/>
      <c r="H7" s="775"/>
      <c r="I7" s="777"/>
      <c r="J7" s="113" t="s">
        <v>457</v>
      </c>
      <c r="K7" s="114" t="s">
        <v>458</v>
      </c>
      <c r="L7" s="115" t="s">
        <v>462</v>
      </c>
      <c r="M7" s="759"/>
      <c r="N7" s="113" t="s">
        <v>733</v>
      </c>
      <c r="O7" s="114" t="s">
        <v>734</v>
      </c>
      <c r="P7" s="114" t="s">
        <v>735</v>
      </c>
      <c r="Q7" s="755"/>
      <c r="R7" s="223" t="s">
        <v>988</v>
      </c>
      <c r="S7" s="223" t="s">
        <v>989</v>
      </c>
      <c r="T7" s="223" t="s">
        <v>990</v>
      </c>
      <c r="U7" s="755"/>
      <c r="V7" s="223" t="s">
        <v>1142</v>
      </c>
      <c r="W7" s="223" t="s">
        <v>1143</v>
      </c>
      <c r="X7" s="223" t="s">
        <v>1144</v>
      </c>
      <c r="Y7" s="755"/>
      <c r="Z7" s="223" t="s">
        <v>1305</v>
      </c>
      <c r="AA7" s="635" t="s">
        <v>1306</v>
      </c>
      <c r="AB7" s="223" t="s">
        <v>1307</v>
      </c>
      <c r="AC7" s="755"/>
      <c r="AD7" s="223"/>
      <c r="AE7" s="223"/>
      <c r="AF7" s="223"/>
      <c r="AG7" s="755"/>
      <c r="AH7" s="223"/>
      <c r="AI7" s="223"/>
      <c r="AJ7" s="223"/>
      <c r="AK7" s="755"/>
      <c r="AL7" s="786"/>
    </row>
    <row r="8" spans="1:38" s="5" customFormat="1" ht="180" customHeight="1">
      <c r="A8" s="33">
        <f aca="true" t="shared" si="0" ref="A8:A33">A7+1</f>
        <v>1</v>
      </c>
      <c r="B8" s="28"/>
      <c r="C8" s="49" t="s">
        <v>1335</v>
      </c>
      <c r="D8" s="450">
        <v>1989</v>
      </c>
      <c r="E8" s="450" t="s">
        <v>13</v>
      </c>
      <c r="F8" s="49" t="s">
        <v>1338</v>
      </c>
      <c r="G8" s="37" t="s">
        <v>1417</v>
      </c>
      <c r="H8" s="188" t="s">
        <v>1333</v>
      </c>
      <c r="I8" s="57" t="s">
        <v>1337</v>
      </c>
      <c r="J8" s="200"/>
      <c r="K8" s="652"/>
      <c r="L8" s="652"/>
      <c r="M8" s="647">
        <f aca="true" t="shared" si="1" ref="M8:M33">L8+K8+J8</f>
        <v>0</v>
      </c>
      <c r="N8" s="202"/>
      <c r="O8" s="202"/>
      <c r="P8" s="202"/>
      <c r="Q8" s="648">
        <f aca="true" t="shared" si="2" ref="Q8:Q33">P8+O8+N8</f>
        <v>0</v>
      </c>
      <c r="R8" s="202"/>
      <c r="S8" s="202"/>
      <c r="T8" s="202"/>
      <c r="U8" s="648">
        <f aca="true" t="shared" si="3" ref="U8:U33">T8+S8+R8</f>
        <v>0</v>
      </c>
      <c r="V8" s="202"/>
      <c r="W8" s="202"/>
      <c r="X8" s="202"/>
      <c r="Y8" s="648">
        <f aca="true" t="shared" si="4" ref="Y8:Y33">X8+W8+V8</f>
        <v>0</v>
      </c>
      <c r="Z8" s="202">
        <v>4</v>
      </c>
      <c r="AA8" s="649">
        <v>6</v>
      </c>
      <c r="AB8" s="202">
        <v>7</v>
      </c>
      <c r="AC8" s="650">
        <f aca="true" t="shared" si="5" ref="AC8:AC33">Z8+AA8+AB8</f>
        <v>17</v>
      </c>
      <c r="AD8" s="202"/>
      <c r="AE8" s="202"/>
      <c r="AF8" s="202"/>
      <c r="AG8" s="648">
        <f aca="true" t="shared" si="6" ref="AG8:AG33">AF8+AE8+AD8</f>
        <v>0</v>
      </c>
      <c r="AH8" s="202"/>
      <c r="AI8" s="202"/>
      <c r="AJ8" s="202"/>
      <c r="AK8" s="648">
        <f aca="true" t="shared" si="7" ref="AK8:AK33">AJ8+AI8+AH8</f>
        <v>0</v>
      </c>
      <c r="AL8" s="651">
        <f aca="true" t="shared" si="8" ref="AL8:AL33">Y8+U8+Q8+M8+AC8+AG8+AK8</f>
        <v>17</v>
      </c>
    </row>
    <row r="9" spans="1:38" s="5" customFormat="1" ht="121.5" customHeight="1">
      <c r="A9" s="33">
        <f t="shared" si="0"/>
        <v>2</v>
      </c>
      <c r="B9" s="28"/>
      <c r="C9" s="49" t="s">
        <v>349</v>
      </c>
      <c r="D9" s="450">
        <v>1988</v>
      </c>
      <c r="E9" s="450" t="s">
        <v>13</v>
      </c>
      <c r="F9" s="49" t="s">
        <v>114</v>
      </c>
      <c r="G9" s="610" t="s">
        <v>115</v>
      </c>
      <c r="H9" s="469" t="s">
        <v>98</v>
      </c>
      <c r="I9" s="469" t="s">
        <v>32</v>
      </c>
      <c r="J9" s="200">
        <v>4</v>
      </c>
      <c r="K9" s="200">
        <v>2</v>
      </c>
      <c r="L9" s="200">
        <v>1</v>
      </c>
      <c r="M9" s="647">
        <f t="shared" si="1"/>
        <v>7</v>
      </c>
      <c r="N9" s="202">
        <v>5</v>
      </c>
      <c r="O9" s="202"/>
      <c r="P9" s="202"/>
      <c r="Q9" s="648">
        <f t="shared" si="2"/>
        <v>5</v>
      </c>
      <c r="R9" s="202"/>
      <c r="S9" s="202"/>
      <c r="T9" s="202"/>
      <c r="U9" s="648">
        <f t="shared" si="3"/>
        <v>0</v>
      </c>
      <c r="V9" s="202"/>
      <c r="W9" s="202"/>
      <c r="X9" s="202"/>
      <c r="Y9" s="648">
        <f t="shared" si="4"/>
        <v>0</v>
      </c>
      <c r="Z9" s="202"/>
      <c r="AA9" s="649"/>
      <c r="AB9" s="202"/>
      <c r="AC9" s="650">
        <f t="shared" si="5"/>
        <v>0</v>
      </c>
      <c r="AD9" s="202"/>
      <c r="AE9" s="202"/>
      <c r="AF9" s="202"/>
      <c r="AG9" s="648">
        <f t="shared" si="6"/>
        <v>0</v>
      </c>
      <c r="AH9" s="202"/>
      <c r="AI9" s="202"/>
      <c r="AJ9" s="202"/>
      <c r="AK9" s="648">
        <f t="shared" si="7"/>
        <v>0</v>
      </c>
      <c r="AL9" s="651">
        <f t="shared" si="8"/>
        <v>12</v>
      </c>
    </row>
    <row r="10" spans="1:38" s="5" customFormat="1" ht="128.25" customHeight="1">
      <c r="A10" s="33">
        <f t="shared" si="0"/>
        <v>3</v>
      </c>
      <c r="B10" s="28"/>
      <c r="C10" s="49" t="s">
        <v>349</v>
      </c>
      <c r="D10" s="450">
        <v>1988</v>
      </c>
      <c r="E10" s="450" t="s">
        <v>13</v>
      </c>
      <c r="F10" s="49" t="s">
        <v>109</v>
      </c>
      <c r="G10" s="610" t="s">
        <v>97</v>
      </c>
      <c r="H10" s="469" t="s">
        <v>98</v>
      </c>
      <c r="I10" s="469" t="s">
        <v>32</v>
      </c>
      <c r="J10" s="200">
        <v>3</v>
      </c>
      <c r="K10" s="200"/>
      <c r="L10" s="200"/>
      <c r="M10" s="647">
        <f t="shared" si="1"/>
        <v>3</v>
      </c>
      <c r="N10" s="202"/>
      <c r="O10" s="202"/>
      <c r="P10" s="202"/>
      <c r="Q10" s="648">
        <f t="shared" si="2"/>
        <v>0</v>
      </c>
      <c r="R10" s="202"/>
      <c r="S10" s="202"/>
      <c r="T10" s="202"/>
      <c r="U10" s="648">
        <f t="shared" si="3"/>
        <v>0</v>
      </c>
      <c r="V10" s="202"/>
      <c r="W10" s="202"/>
      <c r="X10" s="202"/>
      <c r="Y10" s="648">
        <f t="shared" si="4"/>
        <v>0</v>
      </c>
      <c r="Z10" s="202">
        <v>2</v>
      </c>
      <c r="AA10" s="649">
        <v>7</v>
      </c>
      <c r="AB10" s="202"/>
      <c r="AC10" s="650">
        <f t="shared" si="5"/>
        <v>9</v>
      </c>
      <c r="AD10" s="202"/>
      <c r="AE10" s="202"/>
      <c r="AF10" s="202"/>
      <c r="AG10" s="648">
        <f t="shared" si="6"/>
        <v>0</v>
      </c>
      <c r="AH10" s="202"/>
      <c r="AI10" s="202"/>
      <c r="AJ10" s="202"/>
      <c r="AK10" s="648">
        <f t="shared" si="7"/>
        <v>0</v>
      </c>
      <c r="AL10" s="651">
        <f t="shared" si="8"/>
        <v>12</v>
      </c>
    </row>
    <row r="11" spans="1:38" s="5" customFormat="1" ht="95.25" customHeight="1">
      <c r="A11" s="33">
        <f t="shared" si="0"/>
        <v>4</v>
      </c>
      <c r="B11" s="28"/>
      <c r="C11" s="49" t="s">
        <v>1054</v>
      </c>
      <c r="D11" s="450"/>
      <c r="E11" s="450" t="s">
        <v>13</v>
      </c>
      <c r="F11" s="49" t="s">
        <v>1055</v>
      </c>
      <c r="G11" s="37" t="s">
        <v>1056</v>
      </c>
      <c r="H11" s="46" t="s">
        <v>36</v>
      </c>
      <c r="I11" s="492" t="s">
        <v>1057</v>
      </c>
      <c r="J11" s="200"/>
      <c r="K11" s="652"/>
      <c r="L11" s="652"/>
      <c r="M11" s="647">
        <f t="shared" si="1"/>
        <v>0</v>
      </c>
      <c r="N11" s="202"/>
      <c r="O11" s="202"/>
      <c r="P11" s="202"/>
      <c r="Q11" s="648">
        <f t="shared" si="2"/>
        <v>0</v>
      </c>
      <c r="R11" s="202"/>
      <c r="S11" s="202"/>
      <c r="T11" s="202">
        <v>3</v>
      </c>
      <c r="U11" s="648">
        <f t="shared" si="3"/>
        <v>3</v>
      </c>
      <c r="V11" s="202"/>
      <c r="W11" s="202"/>
      <c r="X11" s="202"/>
      <c r="Y11" s="648">
        <f t="shared" si="4"/>
        <v>0</v>
      </c>
      <c r="Z11" s="202"/>
      <c r="AA11" s="649">
        <v>8</v>
      </c>
      <c r="AB11" s="202"/>
      <c r="AC11" s="650">
        <f t="shared" si="5"/>
        <v>8</v>
      </c>
      <c r="AD11" s="202"/>
      <c r="AE11" s="202"/>
      <c r="AF11" s="202"/>
      <c r="AG11" s="648">
        <f t="shared" si="6"/>
        <v>0</v>
      </c>
      <c r="AH11" s="202"/>
      <c r="AI11" s="202"/>
      <c r="AJ11" s="202"/>
      <c r="AK11" s="648">
        <f t="shared" si="7"/>
        <v>0</v>
      </c>
      <c r="AL11" s="651">
        <f t="shared" si="8"/>
        <v>11</v>
      </c>
    </row>
    <row r="12" spans="1:38" s="4" customFormat="1" ht="136.5" customHeight="1">
      <c r="A12" s="33">
        <f t="shared" si="0"/>
        <v>5</v>
      </c>
      <c r="B12" s="28"/>
      <c r="C12" s="49" t="s">
        <v>360</v>
      </c>
      <c r="D12" s="450"/>
      <c r="E12" s="450" t="s">
        <v>13</v>
      </c>
      <c r="F12" s="49" t="s">
        <v>845</v>
      </c>
      <c r="G12" s="37" t="s">
        <v>846</v>
      </c>
      <c r="H12" s="46" t="s">
        <v>6</v>
      </c>
      <c r="I12" s="492" t="s">
        <v>133</v>
      </c>
      <c r="J12" s="200">
        <v>0</v>
      </c>
      <c r="K12" s="652"/>
      <c r="L12" s="652"/>
      <c r="M12" s="647">
        <f t="shared" si="1"/>
        <v>0</v>
      </c>
      <c r="N12" s="202">
        <v>9</v>
      </c>
      <c r="O12" s="202"/>
      <c r="P12" s="202"/>
      <c r="Q12" s="648">
        <f t="shared" si="2"/>
        <v>9</v>
      </c>
      <c r="R12" s="202"/>
      <c r="S12" s="202"/>
      <c r="T12" s="202"/>
      <c r="U12" s="648">
        <f t="shared" si="3"/>
        <v>0</v>
      </c>
      <c r="V12" s="202"/>
      <c r="W12" s="202"/>
      <c r="X12" s="202"/>
      <c r="Y12" s="648">
        <f t="shared" si="4"/>
        <v>0</v>
      </c>
      <c r="Z12" s="202"/>
      <c r="AA12" s="649"/>
      <c r="AB12" s="202"/>
      <c r="AC12" s="650">
        <f t="shared" si="5"/>
        <v>0</v>
      </c>
      <c r="AD12" s="202"/>
      <c r="AE12" s="202"/>
      <c r="AF12" s="202"/>
      <c r="AG12" s="648">
        <f t="shared" si="6"/>
        <v>0</v>
      </c>
      <c r="AH12" s="202"/>
      <c r="AI12" s="202"/>
      <c r="AJ12" s="202"/>
      <c r="AK12" s="648">
        <f t="shared" si="7"/>
        <v>0</v>
      </c>
      <c r="AL12" s="651">
        <f t="shared" si="8"/>
        <v>9</v>
      </c>
    </row>
    <row r="13" spans="1:38" s="5" customFormat="1" ht="129" customHeight="1">
      <c r="A13" s="33">
        <f t="shared" si="0"/>
        <v>6</v>
      </c>
      <c r="B13" s="28"/>
      <c r="C13" s="49" t="s">
        <v>1147</v>
      </c>
      <c r="D13" s="450">
        <v>1974</v>
      </c>
      <c r="E13" s="450" t="s">
        <v>13</v>
      </c>
      <c r="F13" s="49" t="s">
        <v>1148</v>
      </c>
      <c r="G13" s="37" t="s">
        <v>392</v>
      </c>
      <c r="H13" s="46" t="s">
        <v>1149</v>
      </c>
      <c r="I13" s="492" t="s">
        <v>1150</v>
      </c>
      <c r="J13" s="200"/>
      <c r="K13" s="652"/>
      <c r="L13" s="652"/>
      <c r="M13" s="647">
        <f t="shared" si="1"/>
        <v>0</v>
      </c>
      <c r="N13" s="202"/>
      <c r="O13" s="202"/>
      <c r="P13" s="202"/>
      <c r="Q13" s="648">
        <f t="shared" si="2"/>
        <v>0</v>
      </c>
      <c r="R13" s="202"/>
      <c r="S13" s="202"/>
      <c r="T13" s="202"/>
      <c r="U13" s="648">
        <f t="shared" si="3"/>
        <v>0</v>
      </c>
      <c r="V13" s="202">
        <v>1</v>
      </c>
      <c r="W13" s="202">
        <v>3</v>
      </c>
      <c r="X13" s="202">
        <v>5</v>
      </c>
      <c r="Y13" s="648">
        <f t="shared" si="4"/>
        <v>9</v>
      </c>
      <c r="Z13" s="202"/>
      <c r="AA13" s="649"/>
      <c r="AB13" s="202"/>
      <c r="AC13" s="650">
        <f t="shared" si="5"/>
        <v>0</v>
      </c>
      <c r="AD13" s="202"/>
      <c r="AE13" s="202"/>
      <c r="AF13" s="202"/>
      <c r="AG13" s="648">
        <f t="shared" si="6"/>
        <v>0</v>
      </c>
      <c r="AH13" s="202"/>
      <c r="AI13" s="202"/>
      <c r="AJ13" s="202"/>
      <c r="AK13" s="648">
        <f t="shared" si="7"/>
        <v>0</v>
      </c>
      <c r="AL13" s="651">
        <f t="shared" si="8"/>
        <v>9</v>
      </c>
    </row>
    <row r="14" spans="1:38" s="5" customFormat="1" ht="102.75" customHeight="1">
      <c r="A14" s="33">
        <f t="shared" si="0"/>
        <v>7</v>
      </c>
      <c r="B14" s="28"/>
      <c r="C14" s="49" t="s">
        <v>1281</v>
      </c>
      <c r="D14" s="450"/>
      <c r="E14" s="450" t="s">
        <v>13</v>
      </c>
      <c r="F14" s="49" t="s">
        <v>1282</v>
      </c>
      <c r="G14" s="37" t="s">
        <v>883</v>
      </c>
      <c r="H14" s="46" t="s">
        <v>860</v>
      </c>
      <c r="I14" s="183" t="s">
        <v>861</v>
      </c>
      <c r="J14" s="200"/>
      <c r="K14" s="652"/>
      <c r="L14" s="652"/>
      <c r="M14" s="647">
        <f t="shared" si="1"/>
        <v>0</v>
      </c>
      <c r="N14" s="202"/>
      <c r="O14" s="202"/>
      <c r="P14" s="202"/>
      <c r="Q14" s="648">
        <f t="shared" si="2"/>
        <v>0</v>
      </c>
      <c r="R14" s="202"/>
      <c r="S14" s="202"/>
      <c r="T14" s="202"/>
      <c r="U14" s="648">
        <f t="shared" si="3"/>
        <v>0</v>
      </c>
      <c r="V14" s="202"/>
      <c r="W14" s="202"/>
      <c r="X14" s="202"/>
      <c r="Y14" s="648">
        <f t="shared" si="4"/>
        <v>0</v>
      </c>
      <c r="Z14" s="202">
        <v>3</v>
      </c>
      <c r="AA14" s="649"/>
      <c r="AB14" s="202">
        <v>6</v>
      </c>
      <c r="AC14" s="650">
        <f t="shared" si="5"/>
        <v>9</v>
      </c>
      <c r="AD14" s="202"/>
      <c r="AE14" s="202"/>
      <c r="AF14" s="202"/>
      <c r="AG14" s="648">
        <f t="shared" si="6"/>
        <v>0</v>
      </c>
      <c r="AH14" s="202"/>
      <c r="AI14" s="202"/>
      <c r="AJ14" s="202"/>
      <c r="AK14" s="648">
        <f t="shared" si="7"/>
        <v>0</v>
      </c>
      <c r="AL14" s="651">
        <f t="shared" si="8"/>
        <v>9</v>
      </c>
    </row>
    <row r="15" spans="1:38" s="5" customFormat="1" ht="140.25" customHeight="1">
      <c r="A15" s="33">
        <f t="shared" si="0"/>
        <v>8</v>
      </c>
      <c r="B15" s="28"/>
      <c r="C15" s="49" t="s">
        <v>673</v>
      </c>
      <c r="D15" s="450">
        <v>1968</v>
      </c>
      <c r="E15" s="450" t="s">
        <v>13</v>
      </c>
      <c r="F15" s="49" t="s">
        <v>847</v>
      </c>
      <c r="G15" s="37" t="s">
        <v>848</v>
      </c>
      <c r="H15" s="46" t="s">
        <v>154</v>
      </c>
      <c r="I15" s="492" t="s">
        <v>155</v>
      </c>
      <c r="J15" s="200">
        <v>0</v>
      </c>
      <c r="K15" s="652"/>
      <c r="L15" s="652"/>
      <c r="M15" s="647">
        <f t="shared" si="1"/>
        <v>0</v>
      </c>
      <c r="N15" s="202">
        <v>8</v>
      </c>
      <c r="O15" s="202"/>
      <c r="P15" s="202"/>
      <c r="Q15" s="648">
        <f t="shared" si="2"/>
        <v>8</v>
      </c>
      <c r="R15" s="202"/>
      <c r="S15" s="202"/>
      <c r="T15" s="202"/>
      <c r="U15" s="648">
        <f t="shared" si="3"/>
        <v>0</v>
      </c>
      <c r="V15" s="202"/>
      <c r="W15" s="202"/>
      <c r="X15" s="202"/>
      <c r="Y15" s="648">
        <f t="shared" si="4"/>
        <v>0</v>
      </c>
      <c r="Z15" s="202"/>
      <c r="AA15" s="649"/>
      <c r="AB15" s="202"/>
      <c r="AC15" s="650">
        <f t="shared" si="5"/>
        <v>0</v>
      </c>
      <c r="AD15" s="202"/>
      <c r="AE15" s="202"/>
      <c r="AF15" s="202"/>
      <c r="AG15" s="648">
        <f t="shared" si="6"/>
        <v>0</v>
      </c>
      <c r="AH15" s="202"/>
      <c r="AI15" s="202"/>
      <c r="AJ15" s="202"/>
      <c r="AK15" s="648">
        <f t="shared" si="7"/>
        <v>0</v>
      </c>
      <c r="AL15" s="651">
        <f t="shared" si="8"/>
        <v>8</v>
      </c>
    </row>
    <row r="16" spans="1:38" s="5" customFormat="1" ht="126.75" customHeight="1">
      <c r="A16" s="33">
        <f t="shared" si="0"/>
        <v>9</v>
      </c>
      <c r="B16" s="28"/>
      <c r="C16" s="49" t="s">
        <v>362</v>
      </c>
      <c r="D16" s="450">
        <v>1980</v>
      </c>
      <c r="E16" s="450" t="s">
        <v>13</v>
      </c>
      <c r="F16" s="49" t="s">
        <v>134</v>
      </c>
      <c r="G16" s="37" t="s">
        <v>849</v>
      </c>
      <c r="H16" s="46" t="s">
        <v>135</v>
      </c>
      <c r="I16" s="492" t="s">
        <v>136</v>
      </c>
      <c r="J16" s="200">
        <v>0</v>
      </c>
      <c r="K16" s="652"/>
      <c r="L16" s="652"/>
      <c r="M16" s="647">
        <f t="shared" si="1"/>
        <v>0</v>
      </c>
      <c r="N16" s="202">
        <v>7</v>
      </c>
      <c r="O16" s="202"/>
      <c r="P16" s="202"/>
      <c r="Q16" s="648">
        <f t="shared" si="2"/>
        <v>7</v>
      </c>
      <c r="R16" s="202"/>
      <c r="S16" s="202"/>
      <c r="T16" s="202"/>
      <c r="U16" s="648">
        <f t="shared" si="3"/>
        <v>0</v>
      </c>
      <c r="V16" s="202"/>
      <c r="W16" s="202"/>
      <c r="X16" s="202"/>
      <c r="Y16" s="648">
        <f t="shared" si="4"/>
        <v>0</v>
      </c>
      <c r="Z16" s="202"/>
      <c r="AA16" s="649"/>
      <c r="AB16" s="202"/>
      <c r="AC16" s="650">
        <f t="shared" si="5"/>
        <v>0</v>
      </c>
      <c r="AD16" s="202"/>
      <c r="AE16" s="202"/>
      <c r="AF16" s="202"/>
      <c r="AG16" s="648">
        <f t="shared" si="6"/>
        <v>0</v>
      </c>
      <c r="AH16" s="202"/>
      <c r="AI16" s="202"/>
      <c r="AJ16" s="202"/>
      <c r="AK16" s="648">
        <f t="shared" si="7"/>
        <v>0</v>
      </c>
      <c r="AL16" s="651">
        <f t="shared" si="8"/>
        <v>7</v>
      </c>
    </row>
    <row r="17" spans="1:38" s="5" customFormat="1" ht="96" customHeight="1">
      <c r="A17" s="33">
        <f t="shared" si="0"/>
        <v>10</v>
      </c>
      <c r="B17" s="28"/>
      <c r="C17" s="49" t="s">
        <v>1151</v>
      </c>
      <c r="D17" s="450"/>
      <c r="E17" s="450" t="s">
        <v>13</v>
      </c>
      <c r="F17" s="49" t="s">
        <v>1152</v>
      </c>
      <c r="G17" s="37" t="s">
        <v>1291</v>
      </c>
      <c r="H17" s="46" t="s">
        <v>30</v>
      </c>
      <c r="I17" s="492" t="s">
        <v>1153</v>
      </c>
      <c r="J17" s="200"/>
      <c r="K17" s="652"/>
      <c r="L17" s="652"/>
      <c r="M17" s="647">
        <f t="shared" si="1"/>
        <v>0</v>
      </c>
      <c r="N17" s="202"/>
      <c r="O17" s="202"/>
      <c r="P17" s="202"/>
      <c r="Q17" s="648">
        <f t="shared" si="2"/>
        <v>0</v>
      </c>
      <c r="R17" s="202"/>
      <c r="S17" s="202"/>
      <c r="T17" s="202"/>
      <c r="U17" s="648">
        <f t="shared" si="3"/>
        <v>0</v>
      </c>
      <c r="V17" s="202">
        <v>2</v>
      </c>
      <c r="W17" s="202">
        <v>2</v>
      </c>
      <c r="X17" s="202">
        <v>3</v>
      </c>
      <c r="Y17" s="648">
        <f t="shared" si="4"/>
        <v>7</v>
      </c>
      <c r="Z17" s="202"/>
      <c r="AA17" s="649"/>
      <c r="AB17" s="202"/>
      <c r="AC17" s="650">
        <f t="shared" si="5"/>
        <v>0</v>
      </c>
      <c r="AD17" s="202"/>
      <c r="AE17" s="202"/>
      <c r="AF17" s="202"/>
      <c r="AG17" s="648">
        <f t="shared" si="6"/>
        <v>0</v>
      </c>
      <c r="AH17" s="202"/>
      <c r="AI17" s="202"/>
      <c r="AJ17" s="202"/>
      <c r="AK17" s="648">
        <f t="shared" si="7"/>
        <v>0</v>
      </c>
      <c r="AL17" s="651">
        <f t="shared" si="8"/>
        <v>7</v>
      </c>
    </row>
    <row r="18" spans="1:38" s="5" customFormat="1" ht="65.25" customHeight="1">
      <c r="A18" s="33">
        <f t="shared" si="0"/>
        <v>11</v>
      </c>
      <c r="B18" s="28"/>
      <c r="C18" s="196" t="s">
        <v>1418</v>
      </c>
      <c r="D18" s="33"/>
      <c r="E18" s="40" t="s">
        <v>13</v>
      </c>
      <c r="F18" s="196" t="s">
        <v>1396</v>
      </c>
      <c r="G18" s="37" t="s">
        <v>1395</v>
      </c>
      <c r="H18" s="32" t="s">
        <v>1389</v>
      </c>
      <c r="I18" s="32" t="s">
        <v>508</v>
      </c>
      <c r="J18" s="200"/>
      <c r="K18" s="652"/>
      <c r="L18" s="652"/>
      <c r="M18" s="647">
        <f t="shared" si="1"/>
        <v>0</v>
      </c>
      <c r="N18" s="202"/>
      <c r="O18" s="202"/>
      <c r="P18" s="202"/>
      <c r="Q18" s="648">
        <f t="shared" si="2"/>
        <v>0</v>
      </c>
      <c r="R18" s="202"/>
      <c r="S18" s="202"/>
      <c r="T18" s="202"/>
      <c r="U18" s="648">
        <f t="shared" si="3"/>
        <v>0</v>
      </c>
      <c r="V18" s="202"/>
      <c r="W18" s="202"/>
      <c r="X18" s="202"/>
      <c r="Y18" s="648">
        <f t="shared" si="4"/>
        <v>0</v>
      </c>
      <c r="Z18" s="202"/>
      <c r="AA18" s="649">
        <v>4</v>
      </c>
      <c r="AB18" s="202">
        <v>3</v>
      </c>
      <c r="AC18" s="650">
        <f t="shared" si="5"/>
        <v>7</v>
      </c>
      <c r="AD18" s="202"/>
      <c r="AE18" s="202"/>
      <c r="AF18" s="202"/>
      <c r="AG18" s="648">
        <f t="shared" si="6"/>
        <v>0</v>
      </c>
      <c r="AH18" s="202"/>
      <c r="AI18" s="202"/>
      <c r="AJ18" s="202"/>
      <c r="AK18" s="648">
        <f t="shared" si="7"/>
        <v>0</v>
      </c>
      <c r="AL18" s="651">
        <f t="shared" si="8"/>
        <v>7</v>
      </c>
    </row>
    <row r="19" spans="1:38" s="5" customFormat="1" ht="93.75" customHeight="1" thickBot="1">
      <c r="A19" s="33">
        <f t="shared" si="0"/>
        <v>12</v>
      </c>
      <c r="B19" s="28"/>
      <c r="C19" s="49" t="s">
        <v>857</v>
      </c>
      <c r="D19" s="450">
        <v>1968</v>
      </c>
      <c r="E19" s="450" t="s">
        <v>13</v>
      </c>
      <c r="F19" s="49" t="s">
        <v>1282</v>
      </c>
      <c r="G19" s="37" t="s">
        <v>883</v>
      </c>
      <c r="H19" s="46" t="s">
        <v>860</v>
      </c>
      <c r="I19" s="183" t="s">
        <v>861</v>
      </c>
      <c r="J19" s="200"/>
      <c r="K19" s="652"/>
      <c r="L19" s="652"/>
      <c r="M19" s="647">
        <f t="shared" si="1"/>
        <v>0</v>
      </c>
      <c r="N19" s="202"/>
      <c r="O19" s="202"/>
      <c r="P19" s="202"/>
      <c r="Q19" s="648">
        <f t="shared" si="2"/>
        <v>0</v>
      </c>
      <c r="R19" s="202"/>
      <c r="S19" s="202"/>
      <c r="T19" s="202"/>
      <c r="U19" s="648">
        <f t="shared" si="3"/>
        <v>0</v>
      </c>
      <c r="V19" s="202"/>
      <c r="W19" s="202"/>
      <c r="X19" s="202">
        <v>2</v>
      </c>
      <c r="Y19" s="648">
        <f t="shared" si="4"/>
        <v>2</v>
      </c>
      <c r="Z19" s="202"/>
      <c r="AA19" s="649"/>
      <c r="AB19" s="202">
        <v>5</v>
      </c>
      <c r="AC19" s="650">
        <f t="shared" si="5"/>
        <v>5</v>
      </c>
      <c r="AD19" s="202"/>
      <c r="AE19" s="202"/>
      <c r="AF19" s="202"/>
      <c r="AG19" s="648">
        <f t="shared" si="6"/>
        <v>0</v>
      </c>
      <c r="AH19" s="202"/>
      <c r="AI19" s="202"/>
      <c r="AJ19" s="202"/>
      <c r="AK19" s="648">
        <f t="shared" si="7"/>
        <v>0</v>
      </c>
      <c r="AL19" s="651">
        <f t="shared" si="8"/>
        <v>7</v>
      </c>
    </row>
    <row r="20" spans="1:38" s="5" customFormat="1" ht="107.25" customHeight="1" thickBot="1">
      <c r="A20" s="33">
        <f t="shared" si="0"/>
        <v>13</v>
      </c>
      <c r="B20" s="28"/>
      <c r="C20" s="61" t="s">
        <v>850</v>
      </c>
      <c r="D20" s="496">
        <v>1962</v>
      </c>
      <c r="E20" s="450" t="s">
        <v>13</v>
      </c>
      <c r="F20" s="61" t="s">
        <v>687</v>
      </c>
      <c r="G20" s="569" t="s">
        <v>688</v>
      </c>
      <c r="H20" s="46" t="s">
        <v>154</v>
      </c>
      <c r="I20" s="492" t="s">
        <v>155</v>
      </c>
      <c r="J20" s="200">
        <v>0</v>
      </c>
      <c r="K20" s="652"/>
      <c r="L20" s="652"/>
      <c r="M20" s="647">
        <f t="shared" si="1"/>
        <v>0</v>
      </c>
      <c r="N20" s="202">
        <v>6</v>
      </c>
      <c r="O20" s="202"/>
      <c r="P20" s="202"/>
      <c r="Q20" s="648">
        <f t="shared" si="2"/>
        <v>6</v>
      </c>
      <c r="R20" s="202"/>
      <c r="S20" s="202"/>
      <c r="T20" s="202"/>
      <c r="U20" s="648">
        <f t="shared" si="3"/>
        <v>0</v>
      </c>
      <c r="V20" s="202"/>
      <c r="W20" s="202"/>
      <c r="X20" s="202"/>
      <c r="Y20" s="648">
        <f t="shared" si="4"/>
        <v>0</v>
      </c>
      <c r="Z20" s="202"/>
      <c r="AA20" s="649"/>
      <c r="AB20" s="202"/>
      <c r="AC20" s="650">
        <f t="shared" si="5"/>
        <v>0</v>
      </c>
      <c r="AD20" s="202"/>
      <c r="AE20" s="202"/>
      <c r="AF20" s="202"/>
      <c r="AG20" s="648">
        <f t="shared" si="6"/>
        <v>0</v>
      </c>
      <c r="AH20" s="202"/>
      <c r="AI20" s="202"/>
      <c r="AJ20" s="202"/>
      <c r="AK20" s="648">
        <f t="shared" si="7"/>
        <v>0</v>
      </c>
      <c r="AL20" s="651">
        <f t="shared" si="8"/>
        <v>6</v>
      </c>
    </row>
    <row r="21" spans="1:38" s="5" customFormat="1" ht="90.75" customHeight="1">
      <c r="A21" s="33">
        <f t="shared" si="0"/>
        <v>14</v>
      </c>
      <c r="B21" s="28"/>
      <c r="C21" s="61" t="s">
        <v>60</v>
      </c>
      <c r="D21" s="496"/>
      <c r="E21" s="450" t="s">
        <v>13</v>
      </c>
      <c r="F21" s="61" t="s">
        <v>443</v>
      </c>
      <c r="G21" s="569" t="s">
        <v>444</v>
      </c>
      <c r="H21" s="493" t="s">
        <v>166</v>
      </c>
      <c r="I21" s="494" t="s">
        <v>864</v>
      </c>
      <c r="J21" s="200"/>
      <c r="K21" s="652"/>
      <c r="L21" s="652"/>
      <c r="M21" s="647">
        <f t="shared" si="1"/>
        <v>0</v>
      </c>
      <c r="N21" s="202"/>
      <c r="O21" s="202"/>
      <c r="P21" s="202"/>
      <c r="Q21" s="648">
        <f t="shared" si="2"/>
        <v>0</v>
      </c>
      <c r="R21" s="202"/>
      <c r="S21" s="202"/>
      <c r="T21" s="202"/>
      <c r="U21" s="648">
        <f t="shared" si="3"/>
        <v>0</v>
      </c>
      <c r="V21" s="202"/>
      <c r="W21" s="202"/>
      <c r="X21" s="202">
        <v>6</v>
      </c>
      <c r="Y21" s="648">
        <f t="shared" si="4"/>
        <v>6</v>
      </c>
      <c r="Z21" s="202"/>
      <c r="AA21" s="649"/>
      <c r="AB21" s="202"/>
      <c r="AC21" s="650">
        <f t="shared" si="5"/>
        <v>0</v>
      </c>
      <c r="AD21" s="202"/>
      <c r="AE21" s="202"/>
      <c r="AF21" s="202"/>
      <c r="AG21" s="648">
        <f t="shared" si="6"/>
        <v>0</v>
      </c>
      <c r="AH21" s="202"/>
      <c r="AI21" s="202"/>
      <c r="AJ21" s="202"/>
      <c r="AK21" s="648">
        <f t="shared" si="7"/>
        <v>0</v>
      </c>
      <c r="AL21" s="651">
        <f t="shared" si="8"/>
        <v>6</v>
      </c>
    </row>
    <row r="22" spans="1:38" s="5" customFormat="1" ht="102.75" customHeight="1">
      <c r="A22" s="33">
        <f t="shared" si="0"/>
        <v>15</v>
      </c>
      <c r="B22" s="28"/>
      <c r="C22" s="49" t="s">
        <v>350</v>
      </c>
      <c r="D22" s="450"/>
      <c r="E22" s="450" t="s">
        <v>13</v>
      </c>
      <c r="F22" s="49" t="s">
        <v>122</v>
      </c>
      <c r="G22" s="610" t="s">
        <v>1292</v>
      </c>
      <c r="H22" s="469" t="s">
        <v>123</v>
      </c>
      <c r="I22" s="469" t="s">
        <v>124</v>
      </c>
      <c r="J22" s="200">
        <v>1</v>
      </c>
      <c r="K22" s="200">
        <v>1</v>
      </c>
      <c r="L22" s="200">
        <v>3</v>
      </c>
      <c r="M22" s="647">
        <f t="shared" si="1"/>
        <v>5</v>
      </c>
      <c r="N22" s="202"/>
      <c r="O22" s="202"/>
      <c r="P22" s="202"/>
      <c r="Q22" s="648">
        <f t="shared" si="2"/>
        <v>0</v>
      </c>
      <c r="R22" s="202"/>
      <c r="S22" s="202"/>
      <c r="T22" s="202"/>
      <c r="U22" s="648">
        <f t="shared" si="3"/>
        <v>0</v>
      </c>
      <c r="V22" s="202"/>
      <c r="W22" s="202"/>
      <c r="X22" s="202"/>
      <c r="Y22" s="648">
        <f t="shared" si="4"/>
        <v>0</v>
      </c>
      <c r="Z22" s="202"/>
      <c r="AA22" s="649"/>
      <c r="AB22" s="202"/>
      <c r="AC22" s="650">
        <f t="shared" si="5"/>
        <v>0</v>
      </c>
      <c r="AD22" s="202"/>
      <c r="AE22" s="202"/>
      <c r="AF22" s="202"/>
      <c r="AG22" s="648">
        <f t="shared" si="6"/>
        <v>0</v>
      </c>
      <c r="AH22" s="202"/>
      <c r="AI22" s="202"/>
      <c r="AJ22" s="202"/>
      <c r="AK22" s="648">
        <f t="shared" si="7"/>
        <v>0</v>
      </c>
      <c r="AL22" s="651">
        <f t="shared" si="8"/>
        <v>5</v>
      </c>
    </row>
    <row r="23" spans="1:38" s="5" customFormat="1" ht="126" customHeight="1">
      <c r="A23" s="33">
        <f t="shared" si="0"/>
        <v>16</v>
      </c>
      <c r="B23" s="28"/>
      <c r="C23" s="61" t="s">
        <v>435</v>
      </c>
      <c r="D23" s="496"/>
      <c r="E23" s="450" t="s">
        <v>13</v>
      </c>
      <c r="F23" s="61" t="s">
        <v>428</v>
      </c>
      <c r="G23" s="593" t="s">
        <v>439</v>
      </c>
      <c r="H23" s="493" t="s">
        <v>429</v>
      </c>
      <c r="I23" s="494" t="s">
        <v>430</v>
      </c>
      <c r="J23" s="653">
        <v>0</v>
      </c>
      <c r="K23" s="653">
        <v>3</v>
      </c>
      <c r="L23" s="653">
        <v>2</v>
      </c>
      <c r="M23" s="647">
        <f t="shared" si="1"/>
        <v>5</v>
      </c>
      <c r="N23" s="202"/>
      <c r="O23" s="202"/>
      <c r="P23" s="202"/>
      <c r="Q23" s="648">
        <f t="shared" si="2"/>
        <v>0</v>
      </c>
      <c r="R23" s="202">
        <v>0</v>
      </c>
      <c r="S23" s="202"/>
      <c r="T23" s="202">
        <v>0</v>
      </c>
      <c r="U23" s="648">
        <f t="shared" si="3"/>
        <v>0</v>
      </c>
      <c r="V23" s="202"/>
      <c r="W23" s="202"/>
      <c r="X23" s="202"/>
      <c r="Y23" s="648">
        <f t="shared" si="4"/>
        <v>0</v>
      </c>
      <c r="Z23" s="202"/>
      <c r="AA23" s="649"/>
      <c r="AB23" s="202"/>
      <c r="AC23" s="650">
        <f t="shared" si="5"/>
        <v>0</v>
      </c>
      <c r="AD23" s="202"/>
      <c r="AE23" s="202"/>
      <c r="AF23" s="202"/>
      <c r="AG23" s="648">
        <f t="shared" si="6"/>
        <v>0</v>
      </c>
      <c r="AH23" s="202"/>
      <c r="AI23" s="202"/>
      <c r="AJ23" s="202"/>
      <c r="AK23" s="648">
        <f t="shared" si="7"/>
        <v>0</v>
      </c>
      <c r="AL23" s="651">
        <f t="shared" si="8"/>
        <v>5</v>
      </c>
    </row>
    <row r="24" spans="1:38" s="5" customFormat="1" ht="126" customHeight="1">
      <c r="A24" s="33">
        <f t="shared" si="0"/>
        <v>17</v>
      </c>
      <c r="B24" s="28"/>
      <c r="C24" s="61" t="s">
        <v>853</v>
      </c>
      <c r="D24" s="496"/>
      <c r="E24" s="496" t="s">
        <v>13</v>
      </c>
      <c r="F24" s="61" t="s">
        <v>854</v>
      </c>
      <c r="G24" s="593" t="s">
        <v>855</v>
      </c>
      <c r="H24" s="493" t="s">
        <v>30</v>
      </c>
      <c r="I24" s="687" t="s">
        <v>499</v>
      </c>
      <c r="J24" s="200">
        <v>0</v>
      </c>
      <c r="K24" s="652"/>
      <c r="L24" s="652"/>
      <c r="M24" s="647">
        <f t="shared" si="1"/>
        <v>0</v>
      </c>
      <c r="N24" s="202">
        <v>3</v>
      </c>
      <c r="O24" s="202"/>
      <c r="P24" s="202"/>
      <c r="Q24" s="648">
        <f t="shared" si="2"/>
        <v>3</v>
      </c>
      <c r="R24" s="202"/>
      <c r="S24" s="202"/>
      <c r="T24" s="202">
        <v>2</v>
      </c>
      <c r="U24" s="648">
        <f t="shared" si="3"/>
        <v>2</v>
      </c>
      <c r="V24" s="202"/>
      <c r="W24" s="202"/>
      <c r="X24" s="202"/>
      <c r="Y24" s="648">
        <f t="shared" si="4"/>
        <v>0</v>
      </c>
      <c r="Z24" s="202"/>
      <c r="AA24" s="649"/>
      <c r="AB24" s="202"/>
      <c r="AC24" s="650">
        <f t="shared" si="5"/>
        <v>0</v>
      </c>
      <c r="AD24" s="202"/>
      <c r="AE24" s="202"/>
      <c r="AF24" s="202"/>
      <c r="AG24" s="648">
        <f t="shared" si="6"/>
        <v>0</v>
      </c>
      <c r="AH24" s="202"/>
      <c r="AI24" s="202"/>
      <c r="AJ24" s="202"/>
      <c r="AK24" s="648">
        <f t="shared" si="7"/>
        <v>0</v>
      </c>
      <c r="AL24" s="651">
        <f t="shared" si="8"/>
        <v>5</v>
      </c>
    </row>
    <row r="25" spans="1:38" s="5" customFormat="1" ht="121.5" customHeight="1">
      <c r="A25" s="33">
        <f t="shared" si="0"/>
        <v>18</v>
      </c>
      <c r="B25" s="28"/>
      <c r="C25" s="49" t="s">
        <v>1339</v>
      </c>
      <c r="D25" s="450"/>
      <c r="E25" s="450" t="s">
        <v>13</v>
      </c>
      <c r="F25" s="49" t="s">
        <v>1362</v>
      </c>
      <c r="G25" s="37" t="s">
        <v>1363</v>
      </c>
      <c r="H25" s="48" t="s">
        <v>1340</v>
      </c>
      <c r="I25" s="495" t="s">
        <v>1341</v>
      </c>
      <c r="J25" s="200"/>
      <c r="K25" s="652"/>
      <c r="L25" s="652"/>
      <c r="M25" s="647">
        <f t="shared" si="1"/>
        <v>0</v>
      </c>
      <c r="N25" s="202"/>
      <c r="O25" s="202"/>
      <c r="P25" s="202"/>
      <c r="Q25" s="648">
        <f t="shared" si="2"/>
        <v>0</v>
      </c>
      <c r="R25" s="202"/>
      <c r="S25" s="202"/>
      <c r="T25" s="202"/>
      <c r="U25" s="648">
        <f t="shared" si="3"/>
        <v>0</v>
      </c>
      <c r="V25" s="202"/>
      <c r="W25" s="202"/>
      <c r="X25" s="202"/>
      <c r="Y25" s="648">
        <f t="shared" si="4"/>
        <v>0</v>
      </c>
      <c r="Z25" s="202"/>
      <c r="AA25" s="649">
        <v>5</v>
      </c>
      <c r="AB25" s="202"/>
      <c r="AC25" s="650">
        <f t="shared" si="5"/>
        <v>5</v>
      </c>
      <c r="AD25" s="202"/>
      <c r="AE25" s="202"/>
      <c r="AF25" s="202"/>
      <c r="AG25" s="648">
        <f t="shared" si="6"/>
        <v>0</v>
      </c>
      <c r="AH25" s="202"/>
      <c r="AI25" s="202"/>
      <c r="AJ25" s="202"/>
      <c r="AK25" s="648">
        <f t="shared" si="7"/>
        <v>0</v>
      </c>
      <c r="AL25" s="651">
        <f t="shared" si="8"/>
        <v>5</v>
      </c>
    </row>
    <row r="26" spans="1:38" s="5" customFormat="1" ht="121.5" customHeight="1">
      <c r="A26" s="33">
        <f t="shared" si="0"/>
        <v>19</v>
      </c>
      <c r="B26" s="28"/>
      <c r="C26" s="61" t="s">
        <v>1335</v>
      </c>
      <c r="D26" s="496">
        <v>1989</v>
      </c>
      <c r="E26" s="450" t="s">
        <v>13</v>
      </c>
      <c r="F26" s="49" t="s">
        <v>1336</v>
      </c>
      <c r="G26" s="37" t="s">
        <v>1428</v>
      </c>
      <c r="H26" s="689" t="s">
        <v>1333</v>
      </c>
      <c r="I26" s="690" t="s">
        <v>1337</v>
      </c>
      <c r="J26" s="200"/>
      <c r="K26" s="652"/>
      <c r="L26" s="652"/>
      <c r="M26" s="647">
        <f t="shared" si="1"/>
        <v>0</v>
      </c>
      <c r="N26" s="202"/>
      <c r="O26" s="202"/>
      <c r="P26" s="202"/>
      <c r="Q26" s="648">
        <f t="shared" si="2"/>
        <v>0</v>
      </c>
      <c r="R26" s="202"/>
      <c r="S26" s="202"/>
      <c r="T26" s="202"/>
      <c r="U26" s="648">
        <f t="shared" si="3"/>
        <v>0</v>
      </c>
      <c r="V26" s="202"/>
      <c r="W26" s="202"/>
      <c r="X26" s="202"/>
      <c r="Y26" s="648">
        <f t="shared" si="4"/>
        <v>0</v>
      </c>
      <c r="Z26" s="202">
        <v>5</v>
      </c>
      <c r="AA26" s="649"/>
      <c r="AB26" s="202"/>
      <c r="AC26" s="650">
        <f t="shared" si="5"/>
        <v>5</v>
      </c>
      <c r="AD26" s="202"/>
      <c r="AE26" s="202"/>
      <c r="AF26" s="202"/>
      <c r="AG26" s="648">
        <f t="shared" si="6"/>
        <v>0</v>
      </c>
      <c r="AH26" s="202"/>
      <c r="AI26" s="202"/>
      <c r="AJ26" s="202"/>
      <c r="AK26" s="648">
        <f t="shared" si="7"/>
        <v>0</v>
      </c>
      <c r="AL26" s="651">
        <f t="shared" si="8"/>
        <v>5</v>
      </c>
    </row>
    <row r="27" spans="1:38" s="5" customFormat="1" ht="121.5" customHeight="1" thickBot="1">
      <c r="A27" s="33">
        <f t="shared" si="0"/>
        <v>20</v>
      </c>
      <c r="B27" s="28"/>
      <c r="C27" s="61" t="s">
        <v>850</v>
      </c>
      <c r="D27" s="496">
        <v>1962</v>
      </c>
      <c r="E27" s="496" t="s">
        <v>13</v>
      </c>
      <c r="F27" s="61" t="s">
        <v>851</v>
      </c>
      <c r="G27" s="593" t="s">
        <v>852</v>
      </c>
      <c r="H27" s="493" t="s">
        <v>154</v>
      </c>
      <c r="I27" s="687" t="s">
        <v>155</v>
      </c>
      <c r="J27" s="200">
        <v>0</v>
      </c>
      <c r="K27" s="652"/>
      <c r="L27" s="652"/>
      <c r="M27" s="647">
        <f t="shared" si="1"/>
        <v>0</v>
      </c>
      <c r="N27" s="202">
        <v>4</v>
      </c>
      <c r="O27" s="202"/>
      <c r="P27" s="202"/>
      <c r="Q27" s="648">
        <f t="shared" si="2"/>
        <v>4</v>
      </c>
      <c r="R27" s="202"/>
      <c r="S27" s="202"/>
      <c r="T27" s="202"/>
      <c r="U27" s="648">
        <f t="shared" si="3"/>
        <v>0</v>
      </c>
      <c r="V27" s="202"/>
      <c r="W27" s="202"/>
      <c r="X27" s="202"/>
      <c r="Y27" s="648">
        <f t="shared" si="4"/>
        <v>0</v>
      </c>
      <c r="Z27" s="202"/>
      <c r="AA27" s="649"/>
      <c r="AB27" s="202"/>
      <c r="AC27" s="650">
        <f t="shared" si="5"/>
        <v>0</v>
      </c>
      <c r="AD27" s="202"/>
      <c r="AE27" s="202"/>
      <c r="AF27" s="202"/>
      <c r="AG27" s="648">
        <f t="shared" si="6"/>
        <v>0</v>
      </c>
      <c r="AH27" s="202"/>
      <c r="AI27" s="202"/>
      <c r="AJ27" s="202"/>
      <c r="AK27" s="648">
        <f t="shared" si="7"/>
        <v>0</v>
      </c>
      <c r="AL27" s="651">
        <f t="shared" si="8"/>
        <v>4</v>
      </c>
    </row>
    <row r="28" spans="1:38" s="5" customFormat="1" ht="121.5" customHeight="1">
      <c r="A28" s="33">
        <f t="shared" si="0"/>
        <v>21</v>
      </c>
      <c r="B28" s="28"/>
      <c r="C28" s="61" t="s">
        <v>1281</v>
      </c>
      <c r="D28" s="496">
        <v>1968</v>
      </c>
      <c r="E28" s="496" t="s">
        <v>13</v>
      </c>
      <c r="F28" s="49" t="s">
        <v>882</v>
      </c>
      <c r="G28" s="569" t="s">
        <v>883</v>
      </c>
      <c r="H28" s="62" t="s">
        <v>860</v>
      </c>
      <c r="I28" s="519" t="s">
        <v>861</v>
      </c>
      <c r="J28" s="200"/>
      <c r="K28" s="652"/>
      <c r="L28" s="652"/>
      <c r="M28" s="647">
        <f t="shared" si="1"/>
        <v>0</v>
      </c>
      <c r="N28" s="202"/>
      <c r="O28" s="202"/>
      <c r="P28" s="202"/>
      <c r="Q28" s="648">
        <f t="shared" si="2"/>
        <v>0</v>
      </c>
      <c r="R28" s="202"/>
      <c r="S28" s="202"/>
      <c r="T28" s="202"/>
      <c r="U28" s="648">
        <f t="shared" si="3"/>
        <v>0</v>
      </c>
      <c r="V28" s="202"/>
      <c r="W28" s="202"/>
      <c r="X28" s="202">
        <v>4</v>
      </c>
      <c r="Y28" s="648">
        <f t="shared" si="4"/>
        <v>4</v>
      </c>
      <c r="Z28" s="202"/>
      <c r="AA28" s="649"/>
      <c r="AB28" s="202"/>
      <c r="AC28" s="650">
        <f t="shared" si="5"/>
        <v>0</v>
      </c>
      <c r="AD28" s="202"/>
      <c r="AE28" s="202"/>
      <c r="AF28" s="202"/>
      <c r="AG28" s="648">
        <f t="shared" si="6"/>
        <v>0</v>
      </c>
      <c r="AH28" s="202"/>
      <c r="AI28" s="202"/>
      <c r="AJ28" s="202"/>
      <c r="AK28" s="648">
        <f t="shared" si="7"/>
        <v>0</v>
      </c>
      <c r="AL28" s="651">
        <f t="shared" si="8"/>
        <v>4</v>
      </c>
    </row>
    <row r="29" spans="1:38" s="5" customFormat="1" ht="121.5" customHeight="1" thickBot="1">
      <c r="A29" s="33">
        <f t="shared" si="0"/>
        <v>22</v>
      </c>
      <c r="B29" s="28"/>
      <c r="C29" s="61" t="s">
        <v>1146</v>
      </c>
      <c r="D29" s="496">
        <v>1986</v>
      </c>
      <c r="E29" s="450" t="s">
        <v>13</v>
      </c>
      <c r="F29" s="49" t="s">
        <v>497</v>
      </c>
      <c r="G29" s="37" t="s">
        <v>498</v>
      </c>
      <c r="H29" s="48" t="s">
        <v>30</v>
      </c>
      <c r="I29" s="495" t="s">
        <v>499</v>
      </c>
      <c r="J29" s="200"/>
      <c r="K29" s="652"/>
      <c r="L29" s="652"/>
      <c r="M29" s="647">
        <f t="shared" si="1"/>
        <v>0</v>
      </c>
      <c r="N29" s="202"/>
      <c r="O29" s="202"/>
      <c r="P29" s="202"/>
      <c r="Q29" s="648">
        <f t="shared" si="2"/>
        <v>0</v>
      </c>
      <c r="R29" s="202"/>
      <c r="S29" s="202"/>
      <c r="T29" s="202"/>
      <c r="U29" s="648">
        <f t="shared" si="3"/>
        <v>0</v>
      </c>
      <c r="V29" s="202">
        <v>3</v>
      </c>
      <c r="W29" s="202"/>
      <c r="X29" s="202"/>
      <c r="Y29" s="648">
        <f t="shared" si="4"/>
        <v>3</v>
      </c>
      <c r="Z29" s="202"/>
      <c r="AA29" s="649"/>
      <c r="AB29" s="202"/>
      <c r="AC29" s="650">
        <f t="shared" si="5"/>
        <v>0</v>
      </c>
      <c r="AD29" s="202"/>
      <c r="AE29" s="202"/>
      <c r="AF29" s="202"/>
      <c r="AG29" s="648">
        <f t="shared" si="6"/>
        <v>0</v>
      </c>
      <c r="AH29" s="202"/>
      <c r="AI29" s="202"/>
      <c r="AJ29" s="202"/>
      <c r="AK29" s="648">
        <f t="shared" si="7"/>
        <v>0</v>
      </c>
      <c r="AL29" s="651">
        <f t="shared" si="8"/>
        <v>3</v>
      </c>
    </row>
    <row r="30" spans="1:38" s="5" customFormat="1" ht="121.5" customHeight="1">
      <c r="A30" s="33">
        <f t="shared" si="0"/>
        <v>23</v>
      </c>
      <c r="B30" s="28"/>
      <c r="C30" s="61" t="s">
        <v>351</v>
      </c>
      <c r="D30" s="496">
        <v>1970</v>
      </c>
      <c r="E30" s="496" t="s">
        <v>13</v>
      </c>
      <c r="F30" s="61" t="s">
        <v>338</v>
      </c>
      <c r="G30" s="686" t="s">
        <v>352</v>
      </c>
      <c r="H30" s="688" t="s">
        <v>339</v>
      </c>
      <c r="I30" s="688" t="s">
        <v>14</v>
      </c>
      <c r="J30" s="200">
        <v>2</v>
      </c>
      <c r="K30" s="200"/>
      <c r="L30" s="200"/>
      <c r="M30" s="647">
        <f t="shared" si="1"/>
        <v>2</v>
      </c>
      <c r="N30" s="202"/>
      <c r="O30" s="202"/>
      <c r="P30" s="202"/>
      <c r="Q30" s="648">
        <f t="shared" si="2"/>
        <v>0</v>
      </c>
      <c r="R30" s="202"/>
      <c r="S30" s="202"/>
      <c r="T30" s="202"/>
      <c r="U30" s="648">
        <f t="shared" si="3"/>
        <v>0</v>
      </c>
      <c r="V30" s="202"/>
      <c r="W30" s="202"/>
      <c r="X30" s="202"/>
      <c r="Y30" s="648">
        <f t="shared" si="4"/>
        <v>0</v>
      </c>
      <c r="Z30" s="202"/>
      <c r="AA30" s="649"/>
      <c r="AB30" s="202"/>
      <c r="AC30" s="650">
        <f t="shared" si="5"/>
        <v>0</v>
      </c>
      <c r="AD30" s="202"/>
      <c r="AE30" s="202"/>
      <c r="AF30" s="202"/>
      <c r="AG30" s="648">
        <f t="shared" si="6"/>
        <v>0</v>
      </c>
      <c r="AH30" s="202"/>
      <c r="AI30" s="202"/>
      <c r="AJ30" s="202"/>
      <c r="AK30" s="648">
        <f t="shared" si="7"/>
        <v>0</v>
      </c>
      <c r="AL30" s="651">
        <f t="shared" si="8"/>
        <v>2</v>
      </c>
    </row>
    <row r="31" spans="1:38" s="5" customFormat="1" ht="109.5" customHeight="1" thickBot="1">
      <c r="A31" s="33">
        <f t="shared" si="0"/>
        <v>24</v>
      </c>
      <c r="B31" s="28"/>
      <c r="C31" s="49" t="s">
        <v>360</v>
      </c>
      <c r="D31" s="450"/>
      <c r="E31" s="450" t="s">
        <v>13</v>
      </c>
      <c r="F31" s="49" t="s">
        <v>129</v>
      </c>
      <c r="G31" s="37" t="s">
        <v>356</v>
      </c>
      <c r="H31" s="48" t="s">
        <v>6</v>
      </c>
      <c r="I31" s="495" t="s">
        <v>14</v>
      </c>
      <c r="J31" s="200">
        <v>0</v>
      </c>
      <c r="K31" s="652"/>
      <c r="L31" s="652"/>
      <c r="M31" s="647">
        <f t="shared" si="1"/>
        <v>0</v>
      </c>
      <c r="N31" s="202">
        <v>2</v>
      </c>
      <c r="O31" s="202"/>
      <c r="P31" s="202"/>
      <c r="Q31" s="648">
        <f t="shared" si="2"/>
        <v>2</v>
      </c>
      <c r="R31" s="202"/>
      <c r="S31" s="202"/>
      <c r="T31" s="202"/>
      <c r="U31" s="648">
        <f t="shared" si="3"/>
        <v>0</v>
      </c>
      <c r="V31" s="202"/>
      <c r="W31" s="202"/>
      <c r="X31" s="202"/>
      <c r="Y31" s="648">
        <f t="shared" si="4"/>
        <v>0</v>
      </c>
      <c r="Z31" s="202"/>
      <c r="AA31" s="649"/>
      <c r="AB31" s="202"/>
      <c r="AC31" s="650">
        <f t="shared" si="5"/>
        <v>0</v>
      </c>
      <c r="AD31" s="202"/>
      <c r="AE31" s="202"/>
      <c r="AF31" s="202"/>
      <c r="AG31" s="648">
        <f t="shared" si="6"/>
        <v>0</v>
      </c>
      <c r="AH31" s="202"/>
      <c r="AI31" s="202"/>
      <c r="AJ31" s="202"/>
      <c r="AK31" s="648">
        <f t="shared" si="7"/>
        <v>0</v>
      </c>
      <c r="AL31" s="651">
        <f t="shared" si="8"/>
        <v>2</v>
      </c>
    </row>
    <row r="32" spans="1:38" s="5" customFormat="1" ht="119.25" customHeight="1">
      <c r="A32" s="33">
        <f t="shared" si="0"/>
        <v>25</v>
      </c>
      <c r="B32" s="28"/>
      <c r="C32" s="215" t="s">
        <v>1188</v>
      </c>
      <c r="D32" s="499">
        <v>1979</v>
      </c>
      <c r="E32" s="499" t="s">
        <v>13</v>
      </c>
      <c r="F32" s="215" t="s">
        <v>1189</v>
      </c>
      <c r="G32" s="569" t="s">
        <v>1300</v>
      </c>
      <c r="H32" s="456" t="s">
        <v>75</v>
      </c>
      <c r="I32" s="487" t="s">
        <v>76</v>
      </c>
      <c r="J32" s="200"/>
      <c r="K32" s="652"/>
      <c r="L32" s="652"/>
      <c r="M32" s="647">
        <f t="shared" si="1"/>
        <v>0</v>
      </c>
      <c r="N32" s="202"/>
      <c r="O32" s="202"/>
      <c r="P32" s="202"/>
      <c r="Q32" s="648">
        <f t="shared" si="2"/>
        <v>0</v>
      </c>
      <c r="R32" s="202"/>
      <c r="S32" s="202"/>
      <c r="T32" s="202"/>
      <c r="U32" s="648">
        <f t="shared" si="3"/>
        <v>0</v>
      </c>
      <c r="V32" s="202"/>
      <c r="W32" s="202">
        <v>1</v>
      </c>
      <c r="X32" s="202"/>
      <c r="Y32" s="648">
        <f t="shared" si="4"/>
        <v>1</v>
      </c>
      <c r="Z32" s="202"/>
      <c r="AA32" s="649"/>
      <c r="AB32" s="202"/>
      <c r="AC32" s="650">
        <f t="shared" si="5"/>
        <v>0</v>
      </c>
      <c r="AD32" s="202"/>
      <c r="AE32" s="202"/>
      <c r="AF32" s="202"/>
      <c r="AG32" s="648">
        <f t="shared" si="6"/>
        <v>0</v>
      </c>
      <c r="AH32" s="202"/>
      <c r="AI32" s="202"/>
      <c r="AJ32" s="202"/>
      <c r="AK32" s="648">
        <f t="shared" si="7"/>
        <v>0</v>
      </c>
      <c r="AL32" s="651">
        <f t="shared" si="8"/>
        <v>1</v>
      </c>
    </row>
    <row r="33" spans="1:38" s="5" customFormat="1" ht="116.25" customHeight="1">
      <c r="A33" s="33">
        <f t="shared" si="0"/>
        <v>26</v>
      </c>
      <c r="B33" s="28"/>
      <c r="C33" s="49" t="s">
        <v>856</v>
      </c>
      <c r="D33" s="450">
        <v>1978</v>
      </c>
      <c r="E33" s="450" t="s">
        <v>13</v>
      </c>
      <c r="F33" s="49" t="s">
        <v>669</v>
      </c>
      <c r="G33" s="37" t="s">
        <v>768</v>
      </c>
      <c r="H33" s="46" t="s">
        <v>671</v>
      </c>
      <c r="I33" s="492" t="s">
        <v>155</v>
      </c>
      <c r="J33" s="200">
        <v>0</v>
      </c>
      <c r="K33" s="652"/>
      <c r="L33" s="652"/>
      <c r="M33" s="647">
        <f t="shared" si="1"/>
        <v>0</v>
      </c>
      <c r="N33" s="202">
        <v>1</v>
      </c>
      <c r="O33" s="202"/>
      <c r="P33" s="202"/>
      <c r="Q33" s="648">
        <f t="shared" si="2"/>
        <v>1</v>
      </c>
      <c r="R33" s="202"/>
      <c r="S33" s="202"/>
      <c r="T33" s="202"/>
      <c r="U33" s="648">
        <f t="shared" si="3"/>
        <v>0</v>
      </c>
      <c r="V33" s="202"/>
      <c r="W33" s="202"/>
      <c r="X33" s="202"/>
      <c r="Y33" s="648">
        <f t="shared" si="4"/>
        <v>0</v>
      </c>
      <c r="Z33" s="202"/>
      <c r="AA33" s="649"/>
      <c r="AB33" s="202"/>
      <c r="AC33" s="650">
        <f t="shared" si="5"/>
        <v>0</v>
      </c>
      <c r="AD33" s="202"/>
      <c r="AE33" s="202"/>
      <c r="AF33" s="202"/>
      <c r="AG33" s="648">
        <f t="shared" si="6"/>
        <v>0</v>
      </c>
      <c r="AH33" s="202"/>
      <c r="AI33" s="202"/>
      <c r="AJ33" s="202"/>
      <c r="AK33" s="648">
        <f t="shared" si="7"/>
        <v>0</v>
      </c>
      <c r="AL33" s="651">
        <f t="shared" si="8"/>
        <v>1</v>
      </c>
    </row>
    <row r="34" ht="25.5" customHeight="1">
      <c r="U34" s="1"/>
    </row>
    <row r="35" spans="1:37" s="674" customFormat="1" ht="88.5" customHeight="1">
      <c r="A35" s="749" t="s">
        <v>1099</v>
      </c>
      <c r="B35" s="749"/>
      <c r="C35" s="749"/>
      <c r="D35" s="749"/>
      <c r="E35" s="749"/>
      <c r="F35" s="749"/>
      <c r="G35" s="749"/>
      <c r="H35" s="749"/>
      <c r="I35" s="749"/>
      <c r="J35" s="787"/>
      <c r="K35" s="787"/>
      <c r="L35" s="787"/>
      <c r="M35" s="788"/>
      <c r="Q35" s="675"/>
      <c r="U35" s="675"/>
      <c r="Y35" s="675"/>
      <c r="AA35" s="676"/>
      <c r="AC35" s="675"/>
      <c r="AG35" s="675"/>
      <c r="AK35" s="675"/>
    </row>
    <row r="36" ht="25.5" customHeight="1"/>
    <row r="37" spans="1:38" s="4" customFormat="1" ht="33" customHeight="1">
      <c r="A37" s="780" t="s">
        <v>23</v>
      </c>
      <c r="B37" s="771" t="s">
        <v>4</v>
      </c>
      <c r="C37" s="771" t="s">
        <v>1</v>
      </c>
      <c r="D37" s="771" t="s">
        <v>9</v>
      </c>
      <c r="E37" s="771" t="s">
        <v>7</v>
      </c>
      <c r="F37" s="771" t="s">
        <v>3</v>
      </c>
      <c r="G37" s="769" t="s">
        <v>62</v>
      </c>
      <c r="H37" s="771" t="s">
        <v>63</v>
      </c>
      <c r="I37" s="771" t="s">
        <v>342</v>
      </c>
      <c r="J37" s="754" t="s">
        <v>442</v>
      </c>
      <c r="K37" s="754"/>
      <c r="L37" s="754"/>
      <c r="M37" s="754" t="s">
        <v>460</v>
      </c>
      <c r="N37" s="754" t="s">
        <v>878</v>
      </c>
      <c r="O37" s="754"/>
      <c r="P37" s="754"/>
      <c r="Q37" s="754" t="s">
        <v>747</v>
      </c>
      <c r="R37" s="756" t="s">
        <v>987</v>
      </c>
      <c r="S37" s="756"/>
      <c r="T37" s="756"/>
      <c r="U37" s="754" t="s">
        <v>1026</v>
      </c>
      <c r="V37" s="756" t="s">
        <v>1141</v>
      </c>
      <c r="W37" s="756"/>
      <c r="X37" s="756"/>
      <c r="Y37" s="754" t="s">
        <v>1145</v>
      </c>
      <c r="Z37" s="756" t="s">
        <v>1311</v>
      </c>
      <c r="AA37" s="756"/>
      <c r="AB37" s="756"/>
      <c r="AC37" s="754" t="s">
        <v>1308</v>
      </c>
      <c r="AD37" s="756"/>
      <c r="AE37" s="756"/>
      <c r="AF37" s="756"/>
      <c r="AG37" s="754" t="s">
        <v>1313</v>
      </c>
      <c r="AH37" s="756"/>
      <c r="AI37" s="756"/>
      <c r="AJ37" s="756"/>
      <c r="AK37" s="754" t="s">
        <v>1427</v>
      </c>
      <c r="AL37" s="785"/>
    </row>
    <row r="38" spans="1:38" s="4" customFormat="1" ht="64.5" customHeight="1">
      <c r="A38" s="781"/>
      <c r="B38" s="782"/>
      <c r="C38" s="782"/>
      <c r="D38" s="782"/>
      <c r="E38" s="782"/>
      <c r="F38" s="782"/>
      <c r="G38" s="770"/>
      <c r="H38" s="771"/>
      <c r="I38" s="771"/>
      <c r="J38" s="501" t="s">
        <v>457</v>
      </c>
      <c r="K38" s="502" t="s">
        <v>458</v>
      </c>
      <c r="L38" s="502" t="s">
        <v>462</v>
      </c>
      <c r="M38" s="757"/>
      <c r="N38" s="501" t="s">
        <v>733</v>
      </c>
      <c r="O38" s="502" t="s">
        <v>734</v>
      </c>
      <c r="P38" s="502" t="s">
        <v>735</v>
      </c>
      <c r="Q38" s="757"/>
      <c r="R38" s="503" t="s">
        <v>988</v>
      </c>
      <c r="S38" s="503" t="s">
        <v>989</v>
      </c>
      <c r="T38" s="503" t="s">
        <v>990</v>
      </c>
      <c r="U38" s="757"/>
      <c r="V38" s="503" t="s">
        <v>1142</v>
      </c>
      <c r="W38" s="503" t="s">
        <v>1143</v>
      </c>
      <c r="X38" s="503" t="s">
        <v>1144</v>
      </c>
      <c r="Y38" s="757"/>
      <c r="Z38" s="223" t="s">
        <v>1305</v>
      </c>
      <c r="AA38" s="635" t="s">
        <v>1306</v>
      </c>
      <c r="AB38" s="223" t="s">
        <v>1307</v>
      </c>
      <c r="AC38" s="757"/>
      <c r="AD38" s="503"/>
      <c r="AE38" s="503"/>
      <c r="AF38" s="503"/>
      <c r="AG38" s="757"/>
      <c r="AH38" s="503"/>
      <c r="AI38" s="503"/>
      <c r="AJ38" s="503"/>
      <c r="AK38" s="757"/>
      <c r="AL38" s="785"/>
    </row>
    <row r="39" spans="1:38" s="5" customFormat="1" ht="122.25" customHeight="1">
      <c r="A39" s="55">
        <v>1</v>
      </c>
      <c r="B39" s="28"/>
      <c r="C39" s="49" t="s">
        <v>363</v>
      </c>
      <c r="D39" s="450">
        <v>1989</v>
      </c>
      <c r="E39" s="450" t="s">
        <v>13</v>
      </c>
      <c r="F39" s="49" t="s">
        <v>359</v>
      </c>
      <c r="G39" s="56" t="s">
        <v>367</v>
      </c>
      <c r="H39" s="188" t="s">
        <v>75</v>
      </c>
      <c r="I39" s="57" t="s">
        <v>76</v>
      </c>
      <c r="J39" s="668">
        <v>0</v>
      </c>
      <c r="K39" s="655"/>
      <c r="L39" s="655">
        <v>5</v>
      </c>
      <c r="M39" s="656">
        <f aca="true" t="shared" si="9" ref="M39:M60">L39+K39+J39</f>
        <v>5</v>
      </c>
      <c r="N39" s="657">
        <v>8</v>
      </c>
      <c r="O39" s="658">
        <v>7</v>
      </c>
      <c r="P39" s="658">
        <v>8</v>
      </c>
      <c r="Q39" s="659">
        <f aca="true" t="shared" si="10" ref="Q39:Q60">P39+O39+N39</f>
        <v>23</v>
      </c>
      <c r="R39" s="657"/>
      <c r="S39" s="657"/>
      <c r="T39" s="657"/>
      <c r="U39" s="659">
        <f aca="true" t="shared" si="11" ref="U39:U60">T39+S39+R39</f>
        <v>0</v>
      </c>
      <c r="V39" s="657"/>
      <c r="W39" s="657"/>
      <c r="X39" s="657"/>
      <c r="Y39" s="659">
        <f aca="true" t="shared" si="12" ref="Y39:Y60">X39+W39+V39</f>
        <v>0</v>
      </c>
      <c r="Z39" s="657"/>
      <c r="AA39" s="660"/>
      <c r="AB39" s="657"/>
      <c r="AC39" s="661">
        <f aca="true" t="shared" si="13" ref="AC39:AC60">AB39+AA39+Z39</f>
        <v>0</v>
      </c>
      <c r="AD39" s="657"/>
      <c r="AE39" s="657"/>
      <c r="AF39" s="657"/>
      <c r="AG39" s="659">
        <f aca="true" t="shared" si="14" ref="AG39:AG60">AF39+AE39+AD39</f>
        <v>0</v>
      </c>
      <c r="AH39" s="657"/>
      <c r="AI39" s="657"/>
      <c r="AJ39" s="657"/>
      <c r="AK39" s="659">
        <f aca="true" t="shared" si="15" ref="AK39:AK60">AJ39+AI39+AH39</f>
        <v>0</v>
      </c>
      <c r="AL39" s="662">
        <f aca="true" t="shared" si="16" ref="AL39:AL60">Y39+U39+Q39+M39+AC39+AG39+AK39</f>
        <v>28</v>
      </c>
    </row>
    <row r="40" spans="1:38" s="5" customFormat="1" ht="122.25" customHeight="1">
      <c r="A40" s="55">
        <f>A39+1</f>
        <v>2</v>
      </c>
      <c r="B40" s="28"/>
      <c r="C40" s="49" t="s">
        <v>60</v>
      </c>
      <c r="D40" s="450"/>
      <c r="E40" s="450" t="s">
        <v>13</v>
      </c>
      <c r="F40" s="49" t="s">
        <v>443</v>
      </c>
      <c r="G40" s="37" t="s">
        <v>444</v>
      </c>
      <c r="H40" s="36" t="s">
        <v>166</v>
      </c>
      <c r="I40" s="189" t="s">
        <v>864</v>
      </c>
      <c r="J40" s="669"/>
      <c r="K40" s="655"/>
      <c r="L40" s="655">
        <v>7</v>
      </c>
      <c r="M40" s="656">
        <f t="shared" si="9"/>
        <v>7</v>
      </c>
      <c r="N40" s="657">
        <v>7</v>
      </c>
      <c r="O40" s="658">
        <v>3</v>
      </c>
      <c r="P40" s="658">
        <v>1</v>
      </c>
      <c r="Q40" s="659">
        <f t="shared" si="10"/>
        <v>11</v>
      </c>
      <c r="R40" s="657"/>
      <c r="S40" s="657"/>
      <c r="T40" s="657"/>
      <c r="U40" s="659">
        <f t="shared" si="11"/>
        <v>0</v>
      </c>
      <c r="V40" s="657">
        <v>3</v>
      </c>
      <c r="W40" s="657"/>
      <c r="X40" s="657"/>
      <c r="Y40" s="659">
        <f t="shared" si="12"/>
        <v>3</v>
      </c>
      <c r="Z40" s="657"/>
      <c r="AA40" s="660">
        <v>2</v>
      </c>
      <c r="AB40" s="657">
        <v>2</v>
      </c>
      <c r="AC40" s="661">
        <f t="shared" si="13"/>
        <v>4</v>
      </c>
      <c r="AD40" s="657"/>
      <c r="AE40" s="657"/>
      <c r="AF40" s="657"/>
      <c r="AG40" s="659">
        <f t="shared" si="14"/>
        <v>0</v>
      </c>
      <c r="AH40" s="657"/>
      <c r="AI40" s="657"/>
      <c r="AJ40" s="657"/>
      <c r="AK40" s="659">
        <f t="shared" si="15"/>
        <v>0</v>
      </c>
      <c r="AL40" s="662">
        <f t="shared" si="16"/>
        <v>25</v>
      </c>
    </row>
    <row r="41" spans="1:38" s="5" customFormat="1" ht="119.25" customHeight="1">
      <c r="A41" s="55">
        <f aca="true" t="shared" si="17" ref="A41:A60">A40+1</f>
        <v>3</v>
      </c>
      <c r="B41" s="28"/>
      <c r="C41" s="49" t="s">
        <v>360</v>
      </c>
      <c r="D41" s="450"/>
      <c r="E41" s="450" t="s">
        <v>13</v>
      </c>
      <c r="F41" s="49" t="s">
        <v>129</v>
      </c>
      <c r="G41" s="37" t="s">
        <v>356</v>
      </c>
      <c r="H41" s="36" t="s">
        <v>6</v>
      </c>
      <c r="I41" s="57" t="s">
        <v>133</v>
      </c>
      <c r="J41" s="670">
        <v>4</v>
      </c>
      <c r="K41" s="652"/>
      <c r="L41" s="199">
        <v>6</v>
      </c>
      <c r="M41" s="656">
        <f t="shared" si="9"/>
        <v>10</v>
      </c>
      <c r="N41" s="663" t="s">
        <v>870</v>
      </c>
      <c r="O41" s="663" t="s">
        <v>868</v>
      </c>
      <c r="P41" s="663"/>
      <c r="Q41" s="659">
        <f t="shared" si="10"/>
        <v>14</v>
      </c>
      <c r="R41" s="657"/>
      <c r="S41" s="657"/>
      <c r="T41" s="657"/>
      <c r="U41" s="659">
        <f t="shared" si="11"/>
        <v>0</v>
      </c>
      <c r="V41" s="657"/>
      <c r="W41" s="657"/>
      <c r="X41" s="657"/>
      <c r="Y41" s="659">
        <f t="shared" si="12"/>
        <v>0</v>
      </c>
      <c r="Z41" s="657"/>
      <c r="AA41" s="660"/>
      <c r="AB41" s="657"/>
      <c r="AC41" s="661">
        <f t="shared" si="13"/>
        <v>0</v>
      </c>
      <c r="AD41" s="657"/>
      <c r="AE41" s="657"/>
      <c r="AF41" s="657"/>
      <c r="AG41" s="659">
        <f t="shared" si="14"/>
        <v>0</v>
      </c>
      <c r="AH41" s="657"/>
      <c r="AI41" s="657"/>
      <c r="AJ41" s="657"/>
      <c r="AK41" s="659">
        <f t="shared" si="15"/>
        <v>0</v>
      </c>
      <c r="AL41" s="662">
        <f t="shared" si="16"/>
        <v>24</v>
      </c>
    </row>
    <row r="42" spans="1:38" s="5" customFormat="1" ht="145.5" customHeight="1">
      <c r="A42" s="55">
        <f t="shared" si="17"/>
        <v>4</v>
      </c>
      <c r="B42" s="28"/>
      <c r="C42" s="49" t="s">
        <v>349</v>
      </c>
      <c r="D42" s="450">
        <v>1988</v>
      </c>
      <c r="E42" s="450" t="s">
        <v>13</v>
      </c>
      <c r="F42" s="49" t="s">
        <v>114</v>
      </c>
      <c r="G42" s="610" t="s">
        <v>115</v>
      </c>
      <c r="H42" s="57" t="s">
        <v>98</v>
      </c>
      <c r="I42" s="57" t="s">
        <v>32</v>
      </c>
      <c r="J42" s="671"/>
      <c r="K42" s="664"/>
      <c r="L42" s="664"/>
      <c r="M42" s="656">
        <f t="shared" si="9"/>
        <v>0</v>
      </c>
      <c r="N42" s="666"/>
      <c r="O42" s="202">
        <v>6</v>
      </c>
      <c r="P42" s="202">
        <v>3</v>
      </c>
      <c r="Q42" s="659">
        <f t="shared" si="10"/>
        <v>9</v>
      </c>
      <c r="R42" s="657">
        <v>2</v>
      </c>
      <c r="S42" s="657">
        <v>2</v>
      </c>
      <c r="T42" s="657">
        <v>2</v>
      </c>
      <c r="U42" s="659">
        <f t="shared" si="11"/>
        <v>6</v>
      </c>
      <c r="V42" s="657"/>
      <c r="W42" s="657"/>
      <c r="X42" s="657"/>
      <c r="Y42" s="659">
        <f t="shared" si="12"/>
        <v>0</v>
      </c>
      <c r="Z42" s="657"/>
      <c r="AA42" s="660">
        <v>3</v>
      </c>
      <c r="AB42" s="657">
        <v>5</v>
      </c>
      <c r="AC42" s="661">
        <f t="shared" si="13"/>
        <v>8</v>
      </c>
      <c r="AD42" s="657"/>
      <c r="AE42" s="657"/>
      <c r="AF42" s="657"/>
      <c r="AG42" s="659">
        <f t="shared" si="14"/>
        <v>0</v>
      </c>
      <c r="AH42" s="657"/>
      <c r="AI42" s="657"/>
      <c r="AJ42" s="657"/>
      <c r="AK42" s="659">
        <f t="shared" si="15"/>
        <v>0</v>
      </c>
      <c r="AL42" s="662">
        <f t="shared" si="16"/>
        <v>23</v>
      </c>
    </row>
    <row r="43" spans="1:38" s="5" customFormat="1" ht="120.75" customHeight="1">
      <c r="A43" s="55">
        <f t="shared" si="17"/>
        <v>5</v>
      </c>
      <c r="B43" s="28"/>
      <c r="C43" s="49" t="s">
        <v>60</v>
      </c>
      <c r="D43" s="450"/>
      <c r="E43" s="450" t="s">
        <v>13</v>
      </c>
      <c r="F43" s="49" t="s">
        <v>235</v>
      </c>
      <c r="G43" s="37" t="s">
        <v>385</v>
      </c>
      <c r="H43" s="36" t="s">
        <v>166</v>
      </c>
      <c r="I43" s="189" t="s">
        <v>864</v>
      </c>
      <c r="J43" s="671"/>
      <c r="K43" s="664"/>
      <c r="L43" s="664">
        <v>2</v>
      </c>
      <c r="M43" s="656">
        <f t="shared" si="9"/>
        <v>2</v>
      </c>
      <c r="N43" s="666"/>
      <c r="O43" s="202">
        <v>5</v>
      </c>
      <c r="P43" s="202">
        <v>6</v>
      </c>
      <c r="Q43" s="659">
        <f t="shared" si="10"/>
        <v>11</v>
      </c>
      <c r="R43" s="657"/>
      <c r="S43" s="657"/>
      <c r="T43" s="657"/>
      <c r="U43" s="659">
        <f t="shared" si="11"/>
        <v>0</v>
      </c>
      <c r="V43" s="657">
        <v>2</v>
      </c>
      <c r="W43" s="657">
        <v>1</v>
      </c>
      <c r="X43" s="657"/>
      <c r="Y43" s="659">
        <f t="shared" si="12"/>
        <v>3</v>
      </c>
      <c r="Z43" s="657"/>
      <c r="AA43" s="660"/>
      <c r="AB43" s="657"/>
      <c r="AC43" s="661">
        <f t="shared" si="13"/>
        <v>0</v>
      </c>
      <c r="AD43" s="657"/>
      <c r="AE43" s="657"/>
      <c r="AF43" s="657"/>
      <c r="AG43" s="659">
        <f t="shared" si="14"/>
        <v>0</v>
      </c>
      <c r="AH43" s="657"/>
      <c r="AI43" s="657"/>
      <c r="AJ43" s="657"/>
      <c r="AK43" s="659">
        <f t="shared" si="15"/>
        <v>0</v>
      </c>
      <c r="AL43" s="662">
        <f t="shared" si="16"/>
        <v>16</v>
      </c>
    </row>
    <row r="44" spans="1:38" s="5" customFormat="1" ht="134.25" customHeight="1">
      <c r="A44" s="55">
        <f t="shared" si="17"/>
        <v>6</v>
      </c>
      <c r="B44" s="28"/>
      <c r="C44" s="49" t="s">
        <v>857</v>
      </c>
      <c r="D44" s="450">
        <v>1968</v>
      </c>
      <c r="E44" s="450" t="s">
        <v>13</v>
      </c>
      <c r="F44" s="49" t="s">
        <v>858</v>
      </c>
      <c r="G44" s="37" t="s">
        <v>859</v>
      </c>
      <c r="H44" s="36" t="s">
        <v>860</v>
      </c>
      <c r="I44" s="172" t="s">
        <v>861</v>
      </c>
      <c r="J44" s="670"/>
      <c r="K44" s="652"/>
      <c r="L44" s="652"/>
      <c r="M44" s="656">
        <f t="shared" si="9"/>
        <v>0</v>
      </c>
      <c r="N44" s="663" t="s">
        <v>866</v>
      </c>
      <c r="O44" s="663"/>
      <c r="P44" s="663"/>
      <c r="Q44" s="659">
        <f t="shared" si="10"/>
        <v>11</v>
      </c>
      <c r="R44" s="657"/>
      <c r="S44" s="657"/>
      <c r="T44" s="657"/>
      <c r="U44" s="659">
        <f t="shared" si="11"/>
        <v>0</v>
      </c>
      <c r="V44" s="657">
        <v>1</v>
      </c>
      <c r="W44" s="657"/>
      <c r="X44" s="657"/>
      <c r="Y44" s="659">
        <f t="shared" si="12"/>
        <v>1</v>
      </c>
      <c r="Z44" s="657"/>
      <c r="AA44" s="660">
        <v>4</v>
      </c>
      <c r="AB44" s="657"/>
      <c r="AC44" s="661">
        <f t="shared" si="13"/>
        <v>4</v>
      </c>
      <c r="AD44" s="657"/>
      <c r="AE44" s="657"/>
      <c r="AF44" s="657"/>
      <c r="AG44" s="659">
        <f t="shared" si="14"/>
        <v>0</v>
      </c>
      <c r="AH44" s="657"/>
      <c r="AI44" s="657"/>
      <c r="AJ44" s="657"/>
      <c r="AK44" s="659">
        <f t="shared" si="15"/>
        <v>0</v>
      </c>
      <c r="AL44" s="662">
        <f t="shared" si="16"/>
        <v>16</v>
      </c>
    </row>
    <row r="45" spans="1:38" s="5" customFormat="1" ht="126.75" customHeight="1">
      <c r="A45" s="55">
        <f t="shared" si="17"/>
        <v>7</v>
      </c>
      <c r="B45" s="28"/>
      <c r="C45" s="49" t="s">
        <v>44</v>
      </c>
      <c r="D45" s="450"/>
      <c r="E45" s="450" t="s">
        <v>13</v>
      </c>
      <c r="F45" s="49" t="s">
        <v>130</v>
      </c>
      <c r="G45" s="56" t="s">
        <v>436</v>
      </c>
      <c r="H45" s="57" t="s">
        <v>6</v>
      </c>
      <c r="I45" s="57" t="s">
        <v>133</v>
      </c>
      <c r="J45" s="671">
        <v>3</v>
      </c>
      <c r="K45" s="664"/>
      <c r="L45" s="664"/>
      <c r="M45" s="656">
        <f t="shared" si="9"/>
        <v>3</v>
      </c>
      <c r="N45" s="666"/>
      <c r="O45" s="202">
        <v>8</v>
      </c>
      <c r="P45" s="202">
        <v>4</v>
      </c>
      <c r="Q45" s="659">
        <f t="shared" si="10"/>
        <v>12</v>
      </c>
      <c r="R45" s="657"/>
      <c r="S45" s="657"/>
      <c r="T45" s="657"/>
      <c r="U45" s="659">
        <f t="shared" si="11"/>
        <v>0</v>
      </c>
      <c r="V45" s="657"/>
      <c r="W45" s="657"/>
      <c r="X45" s="657"/>
      <c r="Y45" s="659">
        <f t="shared" si="12"/>
        <v>0</v>
      </c>
      <c r="Z45" s="657"/>
      <c r="AA45" s="660"/>
      <c r="AB45" s="657"/>
      <c r="AC45" s="661">
        <f t="shared" si="13"/>
        <v>0</v>
      </c>
      <c r="AD45" s="657"/>
      <c r="AE45" s="657"/>
      <c r="AF45" s="657"/>
      <c r="AG45" s="659">
        <f t="shared" si="14"/>
        <v>0</v>
      </c>
      <c r="AH45" s="657"/>
      <c r="AI45" s="657"/>
      <c r="AJ45" s="657"/>
      <c r="AK45" s="659">
        <f t="shared" si="15"/>
        <v>0</v>
      </c>
      <c r="AL45" s="662">
        <f t="shared" si="16"/>
        <v>15</v>
      </c>
    </row>
    <row r="46" spans="1:38" s="5" customFormat="1" ht="117" customHeight="1">
      <c r="A46" s="55">
        <f t="shared" si="17"/>
        <v>8</v>
      </c>
      <c r="B46" s="28"/>
      <c r="C46" s="49" t="s">
        <v>873</v>
      </c>
      <c r="D46" s="450"/>
      <c r="E46" s="450" t="s">
        <v>13</v>
      </c>
      <c r="F46" s="49" t="s">
        <v>128</v>
      </c>
      <c r="G46" s="37" t="s">
        <v>113</v>
      </c>
      <c r="H46" s="36" t="s">
        <v>71</v>
      </c>
      <c r="I46" s="172" t="s">
        <v>72</v>
      </c>
      <c r="J46" s="670"/>
      <c r="K46" s="652"/>
      <c r="L46" s="652"/>
      <c r="M46" s="656">
        <f t="shared" si="9"/>
        <v>0</v>
      </c>
      <c r="N46" s="663" t="s">
        <v>874</v>
      </c>
      <c r="O46" s="663" t="s">
        <v>867</v>
      </c>
      <c r="P46" s="663"/>
      <c r="Q46" s="659">
        <f t="shared" si="10"/>
        <v>10</v>
      </c>
      <c r="R46" s="657">
        <v>3</v>
      </c>
      <c r="S46" s="657">
        <v>1</v>
      </c>
      <c r="T46" s="657"/>
      <c r="U46" s="659">
        <f t="shared" si="11"/>
        <v>4</v>
      </c>
      <c r="V46" s="657"/>
      <c r="W46" s="657"/>
      <c r="X46" s="657"/>
      <c r="Y46" s="659">
        <f t="shared" si="12"/>
        <v>0</v>
      </c>
      <c r="Z46" s="657"/>
      <c r="AA46" s="660"/>
      <c r="AB46" s="657"/>
      <c r="AC46" s="661">
        <f t="shared" si="13"/>
        <v>0</v>
      </c>
      <c r="AD46" s="657"/>
      <c r="AE46" s="657"/>
      <c r="AF46" s="657"/>
      <c r="AG46" s="659">
        <f t="shared" si="14"/>
        <v>0</v>
      </c>
      <c r="AH46" s="657"/>
      <c r="AI46" s="657"/>
      <c r="AJ46" s="657"/>
      <c r="AK46" s="659">
        <f t="shared" si="15"/>
        <v>0</v>
      </c>
      <c r="AL46" s="662">
        <f t="shared" si="16"/>
        <v>14</v>
      </c>
    </row>
    <row r="47" spans="1:38" s="5" customFormat="1" ht="115.5" customHeight="1">
      <c r="A47" s="55">
        <f t="shared" si="17"/>
        <v>9</v>
      </c>
      <c r="B47" s="28"/>
      <c r="C47" s="49" t="s">
        <v>360</v>
      </c>
      <c r="D47" s="450"/>
      <c r="E47" s="450" t="s">
        <v>13</v>
      </c>
      <c r="F47" s="49" t="s">
        <v>845</v>
      </c>
      <c r="G47" s="37" t="s">
        <v>846</v>
      </c>
      <c r="H47" s="36" t="s">
        <v>6</v>
      </c>
      <c r="I47" s="189" t="s">
        <v>133</v>
      </c>
      <c r="J47" s="670"/>
      <c r="K47" s="652"/>
      <c r="L47" s="652"/>
      <c r="M47" s="656">
        <f t="shared" si="9"/>
        <v>0</v>
      </c>
      <c r="N47" s="663" t="s">
        <v>867</v>
      </c>
      <c r="O47" s="663" t="s">
        <v>876</v>
      </c>
      <c r="P47" s="663" t="s">
        <v>875</v>
      </c>
      <c r="Q47" s="659">
        <f t="shared" si="10"/>
        <v>13</v>
      </c>
      <c r="R47" s="657"/>
      <c r="S47" s="657"/>
      <c r="T47" s="657"/>
      <c r="U47" s="659">
        <f t="shared" si="11"/>
        <v>0</v>
      </c>
      <c r="V47" s="657"/>
      <c r="W47" s="657"/>
      <c r="X47" s="657"/>
      <c r="Y47" s="659">
        <f t="shared" si="12"/>
        <v>0</v>
      </c>
      <c r="Z47" s="657"/>
      <c r="AA47" s="660"/>
      <c r="AB47" s="657"/>
      <c r="AC47" s="661">
        <f t="shared" si="13"/>
        <v>0</v>
      </c>
      <c r="AD47" s="657"/>
      <c r="AE47" s="657"/>
      <c r="AF47" s="657"/>
      <c r="AG47" s="659">
        <f t="shared" si="14"/>
        <v>0</v>
      </c>
      <c r="AH47" s="657"/>
      <c r="AI47" s="657"/>
      <c r="AJ47" s="657"/>
      <c r="AK47" s="659">
        <f t="shared" si="15"/>
        <v>0</v>
      </c>
      <c r="AL47" s="662">
        <f t="shared" si="16"/>
        <v>13</v>
      </c>
    </row>
    <row r="48" spans="1:38" s="5" customFormat="1" ht="113.25" customHeight="1">
      <c r="A48" s="55">
        <f t="shared" si="17"/>
        <v>10</v>
      </c>
      <c r="B48" s="28"/>
      <c r="C48" s="49" t="s">
        <v>862</v>
      </c>
      <c r="D48" s="450">
        <v>1972</v>
      </c>
      <c r="E48" s="450" t="s">
        <v>13</v>
      </c>
      <c r="F48" s="49" t="s">
        <v>33</v>
      </c>
      <c r="G48" s="37" t="s">
        <v>865</v>
      </c>
      <c r="H48" s="36" t="s">
        <v>863</v>
      </c>
      <c r="I48" s="189" t="s">
        <v>864</v>
      </c>
      <c r="J48" s="670"/>
      <c r="K48" s="652"/>
      <c r="L48" s="652"/>
      <c r="M48" s="656">
        <f t="shared" si="9"/>
        <v>0</v>
      </c>
      <c r="N48" s="663" t="s">
        <v>871</v>
      </c>
      <c r="O48" s="663" t="s">
        <v>875</v>
      </c>
      <c r="P48" s="663" t="s">
        <v>870</v>
      </c>
      <c r="Q48" s="659">
        <f t="shared" si="10"/>
        <v>11</v>
      </c>
      <c r="R48" s="657"/>
      <c r="S48" s="657"/>
      <c r="T48" s="657"/>
      <c r="U48" s="659">
        <f t="shared" si="11"/>
        <v>0</v>
      </c>
      <c r="V48" s="657"/>
      <c r="W48" s="657"/>
      <c r="X48" s="657"/>
      <c r="Y48" s="659">
        <f t="shared" si="12"/>
        <v>0</v>
      </c>
      <c r="Z48" s="657"/>
      <c r="AA48" s="660"/>
      <c r="AB48" s="657"/>
      <c r="AC48" s="661">
        <f t="shared" si="13"/>
        <v>0</v>
      </c>
      <c r="AD48" s="657"/>
      <c r="AE48" s="657"/>
      <c r="AF48" s="657"/>
      <c r="AG48" s="659">
        <f t="shared" si="14"/>
        <v>0</v>
      </c>
      <c r="AH48" s="657"/>
      <c r="AI48" s="657"/>
      <c r="AJ48" s="657"/>
      <c r="AK48" s="659">
        <f t="shared" si="15"/>
        <v>0</v>
      </c>
      <c r="AL48" s="662">
        <f t="shared" si="16"/>
        <v>11</v>
      </c>
    </row>
    <row r="49" spans="1:38" s="5" customFormat="1" ht="72.75" customHeight="1">
      <c r="A49" s="55">
        <f t="shared" si="17"/>
        <v>11</v>
      </c>
      <c r="B49" s="28"/>
      <c r="C49" s="49" t="s">
        <v>1335</v>
      </c>
      <c r="D49" s="450">
        <v>1989</v>
      </c>
      <c r="E49" s="450" t="s">
        <v>13</v>
      </c>
      <c r="F49" s="49" t="s">
        <v>1336</v>
      </c>
      <c r="G49" s="37" t="s">
        <v>1428</v>
      </c>
      <c r="H49" s="188" t="s">
        <v>1333</v>
      </c>
      <c r="I49" s="57" t="s">
        <v>1337</v>
      </c>
      <c r="J49" s="672"/>
      <c r="K49" s="664"/>
      <c r="L49" s="664"/>
      <c r="M49" s="656">
        <f t="shared" si="9"/>
        <v>0</v>
      </c>
      <c r="N49" s="665"/>
      <c r="O49" s="202"/>
      <c r="P49" s="202"/>
      <c r="Q49" s="659">
        <f t="shared" si="10"/>
        <v>0</v>
      </c>
      <c r="R49" s="657"/>
      <c r="S49" s="657"/>
      <c r="T49" s="657"/>
      <c r="U49" s="659">
        <f t="shared" si="11"/>
        <v>0</v>
      </c>
      <c r="V49" s="657"/>
      <c r="W49" s="657"/>
      <c r="X49" s="657"/>
      <c r="Y49" s="659">
        <f t="shared" si="12"/>
        <v>0</v>
      </c>
      <c r="Z49" s="657"/>
      <c r="AA49" s="660">
        <v>5</v>
      </c>
      <c r="AB49" s="657">
        <v>4</v>
      </c>
      <c r="AC49" s="661">
        <f t="shared" si="13"/>
        <v>9</v>
      </c>
      <c r="AD49" s="657"/>
      <c r="AE49" s="657"/>
      <c r="AF49" s="657"/>
      <c r="AG49" s="659">
        <f t="shared" si="14"/>
        <v>0</v>
      </c>
      <c r="AH49" s="657"/>
      <c r="AI49" s="657"/>
      <c r="AJ49" s="657"/>
      <c r="AK49" s="659">
        <f t="shared" si="15"/>
        <v>0</v>
      </c>
      <c r="AL49" s="662">
        <f t="shared" si="16"/>
        <v>9</v>
      </c>
    </row>
    <row r="50" spans="1:38" s="5" customFormat="1" ht="72.75" customHeight="1">
      <c r="A50" s="55">
        <f t="shared" si="17"/>
        <v>12</v>
      </c>
      <c r="B50" s="28"/>
      <c r="C50" s="49" t="s">
        <v>856</v>
      </c>
      <c r="D50" s="450">
        <v>1978</v>
      </c>
      <c r="E50" s="450" t="s">
        <v>13</v>
      </c>
      <c r="F50" s="49" t="s">
        <v>669</v>
      </c>
      <c r="G50" s="37" t="s">
        <v>768</v>
      </c>
      <c r="H50" s="36" t="s">
        <v>671</v>
      </c>
      <c r="I50" s="189" t="s">
        <v>155</v>
      </c>
      <c r="J50" s="670"/>
      <c r="K50" s="652"/>
      <c r="L50" s="652"/>
      <c r="M50" s="656">
        <f t="shared" si="9"/>
        <v>0</v>
      </c>
      <c r="N50" s="663" t="s">
        <v>868</v>
      </c>
      <c r="O50" s="663"/>
      <c r="P50" s="663"/>
      <c r="Q50" s="659">
        <f t="shared" si="10"/>
        <v>9</v>
      </c>
      <c r="R50" s="657"/>
      <c r="S50" s="657"/>
      <c r="T50" s="657"/>
      <c r="U50" s="659">
        <f t="shared" si="11"/>
        <v>0</v>
      </c>
      <c r="V50" s="657"/>
      <c r="W50" s="657"/>
      <c r="X50" s="657"/>
      <c r="Y50" s="659">
        <f t="shared" si="12"/>
        <v>0</v>
      </c>
      <c r="Z50" s="657"/>
      <c r="AA50" s="660"/>
      <c r="AB50" s="657"/>
      <c r="AC50" s="661">
        <f t="shared" si="13"/>
        <v>0</v>
      </c>
      <c r="AD50" s="657"/>
      <c r="AE50" s="657"/>
      <c r="AF50" s="657"/>
      <c r="AG50" s="659">
        <f t="shared" si="14"/>
        <v>0</v>
      </c>
      <c r="AH50" s="657"/>
      <c r="AI50" s="657"/>
      <c r="AJ50" s="657"/>
      <c r="AK50" s="659">
        <f t="shared" si="15"/>
        <v>0</v>
      </c>
      <c r="AL50" s="662">
        <f t="shared" si="16"/>
        <v>9</v>
      </c>
    </row>
    <row r="51" spans="1:38" s="5" customFormat="1" ht="93.75" customHeight="1">
      <c r="A51" s="55">
        <f t="shared" si="17"/>
        <v>13</v>
      </c>
      <c r="B51" s="28"/>
      <c r="C51" s="49" t="s">
        <v>349</v>
      </c>
      <c r="D51" s="450">
        <v>1988</v>
      </c>
      <c r="E51" s="450" t="s">
        <v>13</v>
      </c>
      <c r="F51" s="49" t="s">
        <v>109</v>
      </c>
      <c r="G51" s="37" t="s">
        <v>97</v>
      </c>
      <c r="H51" s="36" t="s">
        <v>98</v>
      </c>
      <c r="I51" s="189" t="s">
        <v>32</v>
      </c>
      <c r="J51" s="670"/>
      <c r="K51" s="652"/>
      <c r="L51" s="652"/>
      <c r="M51" s="656">
        <f t="shared" si="9"/>
        <v>0</v>
      </c>
      <c r="N51" s="663" t="s">
        <v>872</v>
      </c>
      <c r="O51" s="663" t="s">
        <v>871</v>
      </c>
      <c r="P51" s="663"/>
      <c r="Q51" s="659">
        <f t="shared" si="10"/>
        <v>7</v>
      </c>
      <c r="R51" s="657"/>
      <c r="S51" s="657"/>
      <c r="T51" s="657"/>
      <c r="U51" s="659">
        <f t="shared" si="11"/>
        <v>0</v>
      </c>
      <c r="V51" s="657"/>
      <c r="W51" s="657"/>
      <c r="X51" s="657"/>
      <c r="Y51" s="659">
        <f t="shared" si="12"/>
        <v>0</v>
      </c>
      <c r="Z51" s="657"/>
      <c r="AA51" s="660"/>
      <c r="AB51" s="657"/>
      <c r="AC51" s="661">
        <f t="shared" si="13"/>
        <v>0</v>
      </c>
      <c r="AD51" s="657"/>
      <c r="AE51" s="657"/>
      <c r="AF51" s="657"/>
      <c r="AG51" s="659">
        <f t="shared" si="14"/>
        <v>0</v>
      </c>
      <c r="AH51" s="657"/>
      <c r="AI51" s="657"/>
      <c r="AJ51" s="657"/>
      <c r="AK51" s="659">
        <f t="shared" si="15"/>
        <v>0</v>
      </c>
      <c r="AL51" s="662">
        <f t="shared" si="16"/>
        <v>7</v>
      </c>
    </row>
    <row r="52" spans="1:38" s="5" customFormat="1" ht="112.5" customHeight="1">
      <c r="A52" s="55">
        <f t="shared" si="17"/>
        <v>14</v>
      </c>
      <c r="B52" s="28"/>
      <c r="C52" s="49" t="s">
        <v>362</v>
      </c>
      <c r="D52" s="450">
        <v>1980</v>
      </c>
      <c r="E52" s="450" t="s">
        <v>13</v>
      </c>
      <c r="F52" s="49" t="s">
        <v>214</v>
      </c>
      <c r="G52" s="37" t="s">
        <v>209</v>
      </c>
      <c r="H52" s="36" t="s">
        <v>135</v>
      </c>
      <c r="I52" s="189" t="s">
        <v>136</v>
      </c>
      <c r="J52" s="670"/>
      <c r="K52" s="652"/>
      <c r="L52" s="652"/>
      <c r="M52" s="656">
        <f t="shared" si="9"/>
        <v>0</v>
      </c>
      <c r="N52" s="663" t="s">
        <v>869</v>
      </c>
      <c r="O52" s="663"/>
      <c r="P52" s="663"/>
      <c r="Q52" s="659">
        <f t="shared" si="10"/>
        <v>6</v>
      </c>
      <c r="R52" s="657"/>
      <c r="S52" s="657"/>
      <c r="T52" s="657"/>
      <c r="U52" s="659">
        <f t="shared" si="11"/>
        <v>0</v>
      </c>
      <c r="V52" s="657"/>
      <c r="W52" s="657"/>
      <c r="X52" s="657"/>
      <c r="Y52" s="659">
        <f t="shared" si="12"/>
        <v>0</v>
      </c>
      <c r="Z52" s="657"/>
      <c r="AA52" s="660"/>
      <c r="AB52" s="657"/>
      <c r="AC52" s="661">
        <f t="shared" si="13"/>
        <v>0</v>
      </c>
      <c r="AD52" s="657"/>
      <c r="AE52" s="657"/>
      <c r="AF52" s="657"/>
      <c r="AG52" s="659">
        <f t="shared" si="14"/>
        <v>0</v>
      </c>
      <c r="AH52" s="657"/>
      <c r="AI52" s="657"/>
      <c r="AJ52" s="657"/>
      <c r="AK52" s="659">
        <f t="shared" si="15"/>
        <v>0</v>
      </c>
      <c r="AL52" s="662">
        <f t="shared" si="16"/>
        <v>6</v>
      </c>
    </row>
    <row r="53" spans="1:38" s="5" customFormat="1" ht="112.5" customHeight="1">
      <c r="A53" s="55">
        <f t="shared" si="17"/>
        <v>15</v>
      </c>
      <c r="B53" s="28"/>
      <c r="C53" s="49" t="s">
        <v>362</v>
      </c>
      <c r="D53" s="450">
        <v>1980</v>
      </c>
      <c r="E53" s="450" t="s">
        <v>13</v>
      </c>
      <c r="F53" s="49" t="s">
        <v>134</v>
      </c>
      <c r="G53" s="56" t="s">
        <v>357</v>
      </c>
      <c r="H53" s="57" t="s">
        <v>135</v>
      </c>
      <c r="I53" s="57" t="s">
        <v>136</v>
      </c>
      <c r="J53" s="671">
        <v>5</v>
      </c>
      <c r="K53" s="664"/>
      <c r="L53" s="664"/>
      <c r="M53" s="656">
        <f t="shared" si="9"/>
        <v>5</v>
      </c>
      <c r="N53" s="666"/>
      <c r="O53" s="202"/>
      <c r="P53" s="202"/>
      <c r="Q53" s="659">
        <f t="shared" si="10"/>
        <v>0</v>
      </c>
      <c r="R53" s="657"/>
      <c r="S53" s="657"/>
      <c r="T53" s="657"/>
      <c r="U53" s="659">
        <f t="shared" si="11"/>
        <v>0</v>
      </c>
      <c r="V53" s="657"/>
      <c r="W53" s="657"/>
      <c r="X53" s="657"/>
      <c r="Y53" s="659">
        <f t="shared" si="12"/>
        <v>0</v>
      </c>
      <c r="Z53" s="657"/>
      <c r="AA53" s="660"/>
      <c r="AB53" s="657"/>
      <c r="AC53" s="661">
        <f t="shared" si="13"/>
        <v>0</v>
      </c>
      <c r="AD53" s="657"/>
      <c r="AE53" s="657"/>
      <c r="AF53" s="657"/>
      <c r="AG53" s="659">
        <f t="shared" si="14"/>
        <v>0</v>
      </c>
      <c r="AH53" s="657"/>
      <c r="AI53" s="657"/>
      <c r="AJ53" s="657"/>
      <c r="AK53" s="659">
        <f t="shared" si="15"/>
        <v>0</v>
      </c>
      <c r="AL53" s="662">
        <f t="shared" si="16"/>
        <v>5</v>
      </c>
    </row>
    <row r="54" spans="1:38" s="5" customFormat="1" ht="98.25" customHeight="1">
      <c r="A54" s="55">
        <f t="shared" si="17"/>
        <v>16</v>
      </c>
      <c r="B54" s="28"/>
      <c r="C54" s="49" t="s">
        <v>351</v>
      </c>
      <c r="D54" s="450">
        <v>1970</v>
      </c>
      <c r="E54" s="450" t="s">
        <v>13</v>
      </c>
      <c r="F54" s="49" t="s">
        <v>338</v>
      </c>
      <c r="G54" s="610" t="s">
        <v>352</v>
      </c>
      <c r="H54" s="57" t="s">
        <v>339</v>
      </c>
      <c r="I54" s="57" t="s">
        <v>14</v>
      </c>
      <c r="J54" s="671"/>
      <c r="K54" s="664"/>
      <c r="L54" s="664">
        <v>4</v>
      </c>
      <c r="M54" s="656">
        <f t="shared" si="9"/>
        <v>4</v>
      </c>
      <c r="N54" s="666"/>
      <c r="O54" s="202"/>
      <c r="P54" s="202"/>
      <c r="Q54" s="659">
        <f t="shared" si="10"/>
        <v>0</v>
      </c>
      <c r="R54" s="657"/>
      <c r="S54" s="657"/>
      <c r="T54" s="657"/>
      <c r="U54" s="659">
        <f t="shared" si="11"/>
        <v>0</v>
      </c>
      <c r="V54" s="657"/>
      <c r="W54" s="657"/>
      <c r="X54" s="657"/>
      <c r="Y54" s="659">
        <f t="shared" si="12"/>
        <v>0</v>
      </c>
      <c r="Z54" s="657"/>
      <c r="AA54" s="660"/>
      <c r="AB54" s="657"/>
      <c r="AC54" s="661">
        <f t="shared" si="13"/>
        <v>0</v>
      </c>
      <c r="AD54" s="657"/>
      <c r="AE54" s="657"/>
      <c r="AF54" s="657"/>
      <c r="AG54" s="659">
        <f t="shared" si="14"/>
        <v>0</v>
      </c>
      <c r="AH54" s="657"/>
      <c r="AI54" s="657"/>
      <c r="AJ54" s="657"/>
      <c r="AK54" s="659">
        <f t="shared" si="15"/>
        <v>0</v>
      </c>
      <c r="AL54" s="662">
        <f t="shared" si="16"/>
        <v>4</v>
      </c>
    </row>
    <row r="55" spans="1:38" s="5" customFormat="1" ht="93.75" customHeight="1">
      <c r="A55" s="55">
        <f t="shared" si="17"/>
        <v>17</v>
      </c>
      <c r="B55" s="28"/>
      <c r="C55" s="49" t="s">
        <v>1151</v>
      </c>
      <c r="D55" s="450"/>
      <c r="E55" s="450" t="s">
        <v>13</v>
      </c>
      <c r="F55" s="49" t="s">
        <v>1152</v>
      </c>
      <c r="G55" s="37" t="s">
        <v>1291</v>
      </c>
      <c r="H55" s="46" t="s">
        <v>30</v>
      </c>
      <c r="I55" s="492" t="s">
        <v>1153</v>
      </c>
      <c r="J55" s="671"/>
      <c r="K55" s="664"/>
      <c r="L55" s="664"/>
      <c r="M55" s="656">
        <f t="shared" si="9"/>
        <v>0</v>
      </c>
      <c r="N55" s="666"/>
      <c r="O55" s="202"/>
      <c r="P55" s="202"/>
      <c r="Q55" s="659">
        <f t="shared" si="10"/>
        <v>0</v>
      </c>
      <c r="R55" s="657"/>
      <c r="S55" s="657"/>
      <c r="T55" s="657"/>
      <c r="U55" s="659">
        <f t="shared" si="11"/>
        <v>0</v>
      </c>
      <c r="V55" s="657"/>
      <c r="W55" s="657"/>
      <c r="X55" s="657"/>
      <c r="Y55" s="659">
        <f t="shared" si="12"/>
        <v>0</v>
      </c>
      <c r="Z55" s="657">
        <v>1</v>
      </c>
      <c r="AA55" s="660"/>
      <c r="AB55" s="657">
        <v>3</v>
      </c>
      <c r="AC55" s="661">
        <f t="shared" si="13"/>
        <v>4</v>
      </c>
      <c r="AD55" s="657"/>
      <c r="AE55" s="657"/>
      <c r="AF55" s="657"/>
      <c r="AG55" s="659">
        <f t="shared" si="14"/>
        <v>0</v>
      </c>
      <c r="AH55" s="657"/>
      <c r="AI55" s="657"/>
      <c r="AJ55" s="657"/>
      <c r="AK55" s="659">
        <f t="shared" si="15"/>
        <v>0</v>
      </c>
      <c r="AL55" s="662">
        <f t="shared" si="16"/>
        <v>4</v>
      </c>
    </row>
    <row r="56" spans="1:38" s="5" customFormat="1" ht="103.5" customHeight="1">
      <c r="A56" s="55">
        <f t="shared" si="17"/>
        <v>18</v>
      </c>
      <c r="B56" s="28"/>
      <c r="C56" s="49" t="s">
        <v>350</v>
      </c>
      <c r="D56" s="450"/>
      <c r="E56" s="450" t="s">
        <v>13</v>
      </c>
      <c r="F56" s="49" t="s">
        <v>122</v>
      </c>
      <c r="G56" s="610" t="s">
        <v>1292</v>
      </c>
      <c r="H56" s="57" t="s">
        <v>123</v>
      </c>
      <c r="I56" s="57" t="s">
        <v>124</v>
      </c>
      <c r="J56" s="671"/>
      <c r="K56" s="664"/>
      <c r="L56" s="664">
        <v>3</v>
      </c>
      <c r="M56" s="656">
        <f t="shared" si="9"/>
        <v>3</v>
      </c>
      <c r="N56" s="666"/>
      <c r="O56" s="202"/>
      <c r="P56" s="202"/>
      <c r="Q56" s="659">
        <f t="shared" si="10"/>
        <v>0</v>
      </c>
      <c r="R56" s="657"/>
      <c r="S56" s="657"/>
      <c r="T56" s="657"/>
      <c r="U56" s="659">
        <f t="shared" si="11"/>
        <v>0</v>
      </c>
      <c r="V56" s="657"/>
      <c r="W56" s="657"/>
      <c r="X56" s="657"/>
      <c r="Y56" s="659">
        <f t="shared" si="12"/>
        <v>0</v>
      </c>
      <c r="Z56" s="657"/>
      <c r="AA56" s="660"/>
      <c r="AB56" s="657"/>
      <c r="AC56" s="661">
        <f t="shared" si="13"/>
        <v>0</v>
      </c>
      <c r="AD56" s="657"/>
      <c r="AE56" s="657"/>
      <c r="AF56" s="657"/>
      <c r="AG56" s="659">
        <f t="shared" si="14"/>
        <v>0</v>
      </c>
      <c r="AH56" s="657"/>
      <c r="AI56" s="657"/>
      <c r="AJ56" s="657"/>
      <c r="AK56" s="659">
        <f t="shared" si="15"/>
        <v>0</v>
      </c>
      <c r="AL56" s="662">
        <f t="shared" si="16"/>
        <v>3</v>
      </c>
    </row>
    <row r="57" spans="1:38" s="5" customFormat="1" ht="103.5" customHeight="1">
      <c r="A57" s="55">
        <f t="shared" si="17"/>
        <v>19</v>
      </c>
      <c r="B57" s="28"/>
      <c r="C57" s="49" t="s">
        <v>1290</v>
      </c>
      <c r="D57" s="450">
        <v>1986</v>
      </c>
      <c r="E57" s="450" t="s">
        <v>13</v>
      </c>
      <c r="F57" s="49" t="s">
        <v>497</v>
      </c>
      <c r="G57" s="37" t="s">
        <v>498</v>
      </c>
      <c r="H57" s="46" t="s">
        <v>30</v>
      </c>
      <c r="I57" s="46" t="s">
        <v>499</v>
      </c>
      <c r="J57" s="671"/>
      <c r="K57" s="664"/>
      <c r="L57" s="664"/>
      <c r="M57" s="656">
        <f t="shared" si="9"/>
        <v>0</v>
      </c>
      <c r="N57" s="666"/>
      <c r="O57" s="202"/>
      <c r="P57" s="202"/>
      <c r="Q57" s="659">
        <f t="shared" si="10"/>
        <v>0</v>
      </c>
      <c r="R57" s="657"/>
      <c r="S57" s="657"/>
      <c r="T57" s="657"/>
      <c r="U57" s="659">
        <f t="shared" si="11"/>
        <v>0</v>
      </c>
      <c r="V57" s="657"/>
      <c r="W57" s="657">
        <v>3</v>
      </c>
      <c r="X57" s="657"/>
      <c r="Y57" s="659">
        <f t="shared" si="12"/>
        <v>3</v>
      </c>
      <c r="Z57" s="657"/>
      <c r="AA57" s="660"/>
      <c r="AB57" s="657"/>
      <c r="AC57" s="661">
        <f t="shared" si="13"/>
        <v>0</v>
      </c>
      <c r="AD57" s="657"/>
      <c r="AE57" s="657"/>
      <c r="AF57" s="657"/>
      <c r="AG57" s="659">
        <f t="shared" si="14"/>
        <v>0</v>
      </c>
      <c r="AH57" s="657"/>
      <c r="AI57" s="657"/>
      <c r="AJ57" s="657"/>
      <c r="AK57" s="659">
        <f t="shared" si="15"/>
        <v>0</v>
      </c>
      <c r="AL57" s="662">
        <f t="shared" si="16"/>
        <v>3</v>
      </c>
    </row>
    <row r="58" spans="1:38" s="5" customFormat="1" ht="89.25" customHeight="1">
      <c r="A58" s="55">
        <f t="shared" si="17"/>
        <v>20</v>
      </c>
      <c r="B58" s="28"/>
      <c r="C58" s="49" t="s">
        <v>44</v>
      </c>
      <c r="D58" s="450"/>
      <c r="E58" s="450" t="s">
        <v>13</v>
      </c>
      <c r="F58" s="49" t="s">
        <v>131</v>
      </c>
      <c r="G58" s="56" t="s">
        <v>132</v>
      </c>
      <c r="H58" s="57" t="s">
        <v>6</v>
      </c>
      <c r="I58" s="57" t="s">
        <v>133</v>
      </c>
      <c r="J58" s="671">
        <v>2</v>
      </c>
      <c r="K58" s="664"/>
      <c r="L58" s="664">
        <v>0</v>
      </c>
      <c r="M58" s="656">
        <f t="shared" si="9"/>
        <v>2</v>
      </c>
      <c r="N58" s="666"/>
      <c r="O58" s="202"/>
      <c r="P58" s="202"/>
      <c r="Q58" s="659">
        <f t="shared" si="10"/>
        <v>0</v>
      </c>
      <c r="R58" s="657"/>
      <c r="S58" s="657"/>
      <c r="T58" s="657"/>
      <c r="U58" s="659">
        <f t="shared" si="11"/>
        <v>0</v>
      </c>
      <c r="V58" s="657"/>
      <c r="W58" s="657"/>
      <c r="X58" s="657"/>
      <c r="Y58" s="659">
        <f t="shared" si="12"/>
        <v>0</v>
      </c>
      <c r="Z58" s="657"/>
      <c r="AA58" s="660"/>
      <c r="AB58" s="657"/>
      <c r="AC58" s="661">
        <f t="shared" si="13"/>
        <v>0</v>
      </c>
      <c r="AD58" s="657"/>
      <c r="AE58" s="657"/>
      <c r="AF58" s="657"/>
      <c r="AG58" s="659">
        <f t="shared" si="14"/>
        <v>0</v>
      </c>
      <c r="AH58" s="657"/>
      <c r="AI58" s="657"/>
      <c r="AJ58" s="657"/>
      <c r="AK58" s="659">
        <f t="shared" si="15"/>
        <v>0</v>
      </c>
      <c r="AL58" s="662">
        <f t="shared" si="16"/>
        <v>2</v>
      </c>
    </row>
    <row r="59" spans="1:38" s="5" customFormat="1" ht="72.75" customHeight="1">
      <c r="A59" s="55">
        <f t="shared" si="17"/>
        <v>21</v>
      </c>
      <c r="B59" s="28"/>
      <c r="C59" s="497" t="s">
        <v>998</v>
      </c>
      <c r="D59" s="498">
        <v>1985</v>
      </c>
      <c r="E59" s="498" t="s">
        <v>13</v>
      </c>
      <c r="F59" s="497" t="s">
        <v>999</v>
      </c>
      <c r="G59" s="685"/>
      <c r="H59" s="233" t="s">
        <v>6</v>
      </c>
      <c r="I59" s="233"/>
      <c r="J59" s="671"/>
      <c r="K59" s="664"/>
      <c r="L59" s="664"/>
      <c r="M59" s="656">
        <f t="shared" si="9"/>
        <v>0</v>
      </c>
      <c r="N59" s="666"/>
      <c r="O59" s="202"/>
      <c r="P59" s="202"/>
      <c r="Q59" s="659">
        <f t="shared" si="10"/>
        <v>0</v>
      </c>
      <c r="R59" s="657">
        <v>1</v>
      </c>
      <c r="S59" s="657"/>
      <c r="T59" s="657">
        <v>1</v>
      </c>
      <c r="U59" s="659">
        <f t="shared" si="11"/>
        <v>2</v>
      </c>
      <c r="V59" s="657"/>
      <c r="W59" s="657"/>
      <c r="X59" s="657"/>
      <c r="Y59" s="659">
        <f t="shared" si="12"/>
        <v>0</v>
      </c>
      <c r="Z59" s="657"/>
      <c r="AA59" s="660"/>
      <c r="AB59" s="657"/>
      <c r="AC59" s="661">
        <f t="shared" si="13"/>
        <v>0</v>
      </c>
      <c r="AD59" s="657"/>
      <c r="AE59" s="657"/>
      <c r="AF59" s="657"/>
      <c r="AG59" s="659">
        <f t="shared" si="14"/>
        <v>0</v>
      </c>
      <c r="AH59" s="657"/>
      <c r="AI59" s="657"/>
      <c r="AJ59" s="657"/>
      <c r="AK59" s="659">
        <f t="shared" si="15"/>
        <v>0</v>
      </c>
      <c r="AL59" s="662">
        <f t="shared" si="16"/>
        <v>2</v>
      </c>
    </row>
    <row r="60" spans="1:38" s="5" customFormat="1" ht="72.75" customHeight="1">
      <c r="A60" s="55">
        <f t="shared" si="17"/>
        <v>22</v>
      </c>
      <c r="B60" s="28"/>
      <c r="C60" s="49" t="s">
        <v>1277</v>
      </c>
      <c r="D60" s="450">
        <v>1969</v>
      </c>
      <c r="E60" s="450" t="s">
        <v>13</v>
      </c>
      <c r="F60" s="49" t="s">
        <v>1278</v>
      </c>
      <c r="G60" s="37" t="s">
        <v>1279</v>
      </c>
      <c r="H60" s="49" t="s">
        <v>75</v>
      </c>
      <c r="I60" s="442" t="s">
        <v>1280</v>
      </c>
      <c r="J60" s="671"/>
      <c r="K60" s="664"/>
      <c r="L60" s="664"/>
      <c r="M60" s="656">
        <f t="shared" si="9"/>
        <v>0</v>
      </c>
      <c r="N60" s="666"/>
      <c r="O60" s="202"/>
      <c r="P60" s="202"/>
      <c r="Q60" s="659">
        <f t="shared" si="10"/>
        <v>0</v>
      </c>
      <c r="R60" s="657"/>
      <c r="S60" s="657"/>
      <c r="T60" s="657"/>
      <c r="U60" s="659">
        <f t="shared" si="11"/>
        <v>0</v>
      </c>
      <c r="V60" s="657"/>
      <c r="W60" s="657">
        <v>2</v>
      </c>
      <c r="X60" s="657"/>
      <c r="Y60" s="659">
        <f t="shared" si="12"/>
        <v>2</v>
      </c>
      <c r="Z60" s="657"/>
      <c r="AA60" s="660"/>
      <c r="AB60" s="657"/>
      <c r="AC60" s="661">
        <f t="shared" si="13"/>
        <v>0</v>
      </c>
      <c r="AD60" s="657"/>
      <c r="AE60" s="657"/>
      <c r="AF60" s="657"/>
      <c r="AG60" s="659">
        <f t="shared" si="14"/>
        <v>0</v>
      </c>
      <c r="AH60" s="657"/>
      <c r="AI60" s="657"/>
      <c r="AJ60" s="657"/>
      <c r="AK60" s="659">
        <f t="shared" si="15"/>
        <v>0</v>
      </c>
      <c r="AL60" s="662">
        <f t="shared" si="16"/>
        <v>2</v>
      </c>
    </row>
    <row r="61" spans="1:38" s="5" customFormat="1" ht="72.75" customHeight="1" thickBot="1">
      <c r="A61" s="79"/>
      <c r="B61" s="79"/>
      <c r="C61" s="79"/>
      <c r="D61" s="79"/>
      <c r="E61" s="79"/>
      <c r="F61" s="79"/>
      <c r="G61" s="222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637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</row>
    <row r="62" spans="1:37" s="674" customFormat="1" ht="60" customHeight="1">
      <c r="A62" s="783" t="s">
        <v>461</v>
      </c>
      <c r="B62" s="784"/>
      <c r="C62" s="784"/>
      <c r="D62" s="784"/>
      <c r="E62" s="784"/>
      <c r="F62" s="784"/>
      <c r="G62" s="784"/>
      <c r="H62" s="784"/>
      <c r="I62" s="784"/>
      <c r="J62" s="784"/>
      <c r="K62" s="784"/>
      <c r="L62" s="784"/>
      <c r="M62" s="784"/>
      <c r="N62" s="677"/>
      <c r="Q62" s="675"/>
      <c r="R62" s="677"/>
      <c r="U62" s="675"/>
      <c r="V62" s="677"/>
      <c r="Y62" s="675"/>
      <c r="Z62" s="677"/>
      <c r="AA62" s="676"/>
      <c r="AC62" s="675"/>
      <c r="AD62" s="677"/>
      <c r="AG62" s="675"/>
      <c r="AH62" s="677"/>
      <c r="AK62" s="675"/>
    </row>
    <row r="63" ht="25.5" customHeight="1" thickBot="1"/>
    <row r="64" spans="1:38" s="4" customFormat="1" ht="33" customHeight="1">
      <c r="A64" s="778" t="s">
        <v>23</v>
      </c>
      <c r="B64" s="772" t="s">
        <v>4</v>
      </c>
      <c r="C64" s="772" t="s">
        <v>1</v>
      </c>
      <c r="D64" s="772" t="s">
        <v>9</v>
      </c>
      <c r="E64" s="772" t="s">
        <v>7</v>
      </c>
      <c r="F64" s="772" t="s">
        <v>3</v>
      </c>
      <c r="G64" s="760" t="s">
        <v>62</v>
      </c>
      <c r="H64" s="774" t="s">
        <v>63</v>
      </c>
      <c r="I64" s="776" t="s">
        <v>342</v>
      </c>
      <c r="J64" s="762" t="s">
        <v>442</v>
      </c>
      <c r="K64" s="763"/>
      <c r="L64" s="764"/>
      <c r="M64" s="758" t="s">
        <v>460</v>
      </c>
      <c r="N64" s="762" t="s">
        <v>878</v>
      </c>
      <c r="O64" s="763"/>
      <c r="P64" s="763"/>
      <c r="Q64" s="754" t="s">
        <v>747</v>
      </c>
      <c r="R64" s="751" t="s">
        <v>987</v>
      </c>
      <c r="S64" s="752"/>
      <c r="T64" s="753"/>
      <c r="U64" s="754" t="s">
        <v>1026</v>
      </c>
      <c r="V64" s="751" t="s">
        <v>1141</v>
      </c>
      <c r="W64" s="752"/>
      <c r="X64" s="753"/>
      <c r="Y64" s="754" t="s">
        <v>1145</v>
      </c>
      <c r="Z64" s="751" t="s">
        <v>1311</v>
      </c>
      <c r="AA64" s="752"/>
      <c r="AB64" s="753"/>
      <c r="AC64" s="754" t="s">
        <v>1308</v>
      </c>
      <c r="AD64" s="751"/>
      <c r="AE64" s="752"/>
      <c r="AF64" s="753"/>
      <c r="AG64" s="754" t="s">
        <v>1313</v>
      </c>
      <c r="AH64" s="751"/>
      <c r="AI64" s="752"/>
      <c r="AJ64" s="753"/>
      <c r="AK64" s="754" t="s">
        <v>1313</v>
      </c>
      <c r="AL64" s="785"/>
    </row>
    <row r="65" spans="1:38" s="4" customFormat="1" ht="75" customHeight="1">
      <c r="A65" s="779"/>
      <c r="B65" s="773"/>
      <c r="C65" s="773"/>
      <c r="D65" s="773"/>
      <c r="E65" s="773"/>
      <c r="F65" s="773"/>
      <c r="G65" s="761"/>
      <c r="H65" s="775"/>
      <c r="I65" s="777"/>
      <c r="J65" s="113" t="s">
        <v>457</v>
      </c>
      <c r="K65" s="114" t="s">
        <v>458</v>
      </c>
      <c r="L65" s="115" t="s">
        <v>462</v>
      </c>
      <c r="M65" s="759"/>
      <c r="N65" s="113" t="s">
        <v>733</v>
      </c>
      <c r="O65" s="114" t="s">
        <v>734</v>
      </c>
      <c r="P65" s="114" t="s">
        <v>735</v>
      </c>
      <c r="Q65" s="755"/>
      <c r="R65" s="223" t="s">
        <v>988</v>
      </c>
      <c r="S65" s="223" t="s">
        <v>989</v>
      </c>
      <c r="T65" s="223" t="s">
        <v>990</v>
      </c>
      <c r="U65" s="755"/>
      <c r="V65" s="223" t="s">
        <v>1142</v>
      </c>
      <c r="W65" s="223" t="s">
        <v>1143</v>
      </c>
      <c r="X65" s="223" t="s">
        <v>1144</v>
      </c>
      <c r="Y65" s="755"/>
      <c r="Z65" s="223" t="s">
        <v>1305</v>
      </c>
      <c r="AA65" s="635" t="s">
        <v>1306</v>
      </c>
      <c r="AB65" s="223" t="s">
        <v>1307</v>
      </c>
      <c r="AC65" s="755"/>
      <c r="AD65" s="223"/>
      <c r="AE65" s="223"/>
      <c r="AF65" s="223"/>
      <c r="AG65" s="755"/>
      <c r="AH65" s="223"/>
      <c r="AI65" s="223"/>
      <c r="AJ65" s="223"/>
      <c r="AK65" s="755"/>
      <c r="AL65" s="786"/>
    </row>
    <row r="66" spans="1:38" s="5" customFormat="1" ht="106.5" customHeight="1">
      <c r="A66" s="33">
        <v>1</v>
      </c>
      <c r="B66" s="28"/>
      <c r="C66" s="49" t="s">
        <v>452</v>
      </c>
      <c r="D66" s="450"/>
      <c r="E66" s="450" t="s">
        <v>13</v>
      </c>
      <c r="F66" s="49" t="s">
        <v>130</v>
      </c>
      <c r="G66" s="56" t="s">
        <v>436</v>
      </c>
      <c r="H66" s="38" t="s">
        <v>6</v>
      </c>
      <c r="I66" s="112" t="s">
        <v>14</v>
      </c>
      <c r="J66" s="193"/>
      <c r="K66" s="664"/>
      <c r="L66" s="664">
        <v>2</v>
      </c>
      <c r="M66" s="678">
        <f aca="true" t="shared" si="18" ref="M66:M80">L66+K66+J66</f>
        <v>2</v>
      </c>
      <c r="N66" s="665">
        <v>0</v>
      </c>
      <c r="O66" s="665"/>
      <c r="P66" s="679">
        <v>4</v>
      </c>
      <c r="Q66" s="680">
        <f aca="true" t="shared" si="19" ref="Q66:Q80">P66+O66+N66</f>
        <v>4</v>
      </c>
      <c r="R66" s="665"/>
      <c r="S66" s="665"/>
      <c r="T66" s="665"/>
      <c r="U66" s="680">
        <f aca="true" t="shared" si="20" ref="U66:U80">T66+S66+R66</f>
        <v>0</v>
      </c>
      <c r="V66" s="665">
        <v>5</v>
      </c>
      <c r="W66" s="665">
        <v>6</v>
      </c>
      <c r="X66" s="665">
        <v>4</v>
      </c>
      <c r="Y66" s="680">
        <f aca="true" t="shared" si="21" ref="Y66:Y80">X66+W66+V66</f>
        <v>15</v>
      </c>
      <c r="Z66" s="665">
        <v>5</v>
      </c>
      <c r="AA66" s="681">
        <v>3</v>
      </c>
      <c r="AB66" s="665"/>
      <c r="AC66" s="680">
        <f aca="true" t="shared" si="22" ref="AC66:AC80">AB66+AA66+Z66</f>
        <v>8</v>
      </c>
      <c r="AD66" s="665"/>
      <c r="AE66" s="665"/>
      <c r="AF66" s="665"/>
      <c r="AG66" s="680">
        <f aca="true" t="shared" si="23" ref="AG66:AG80">AF66+AE66+AD66</f>
        <v>0</v>
      </c>
      <c r="AH66" s="665"/>
      <c r="AI66" s="665"/>
      <c r="AJ66" s="665"/>
      <c r="AK66" s="680">
        <f aca="true" t="shared" si="24" ref="AK66:AK80">AJ66+AI66+AH66</f>
        <v>0</v>
      </c>
      <c r="AL66" s="682">
        <f aca="true" t="shared" si="25" ref="AL66:AL80">Q66+M66+U66+Y66+AC66+AG66+AK66</f>
        <v>29</v>
      </c>
    </row>
    <row r="67" spans="1:38" s="5" customFormat="1" ht="106.5" customHeight="1">
      <c r="A67" s="33">
        <f aca="true" t="shared" si="26" ref="A67:A72">A66+1</f>
        <v>2</v>
      </c>
      <c r="B67" s="28"/>
      <c r="C67" s="49" t="s">
        <v>360</v>
      </c>
      <c r="D67" s="450"/>
      <c r="E67" s="450" t="s">
        <v>13</v>
      </c>
      <c r="F67" s="49" t="s">
        <v>129</v>
      </c>
      <c r="G67" s="37" t="s">
        <v>356</v>
      </c>
      <c r="H67" s="36" t="s">
        <v>6</v>
      </c>
      <c r="I67" s="189" t="s">
        <v>14</v>
      </c>
      <c r="J67" s="193"/>
      <c r="K67" s="664"/>
      <c r="L67" s="664"/>
      <c r="M67" s="678">
        <f t="shared" si="18"/>
        <v>0</v>
      </c>
      <c r="N67" s="665"/>
      <c r="O67" s="665"/>
      <c r="P67" s="665"/>
      <c r="Q67" s="680">
        <f t="shared" si="19"/>
        <v>0</v>
      </c>
      <c r="R67" s="665"/>
      <c r="S67" s="665"/>
      <c r="T67" s="665"/>
      <c r="U67" s="680">
        <f t="shared" si="20"/>
        <v>0</v>
      </c>
      <c r="V67" s="665">
        <v>2</v>
      </c>
      <c r="W67" s="665">
        <v>3</v>
      </c>
      <c r="X67" s="665">
        <v>6</v>
      </c>
      <c r="Y67" s="680">
        <f t="shared" si="21"/>
        <v>11</v>
      </c>
      <c r="Z67" s="665">
        <v>8</v>
      </c>
      <c r="AA67" s="681">
        <v>8</v>
      </c>
      <c r="AB67" s="665"/>
      <c r="AC67" s="680">
        <f t="shared" si="22"/>
        <v>16</v>
      </c>
      <c r="AD67" s="665"/>
      <c r="AE67" s="665"/>
      <c r="AF67" s="665"/>
      <c r="AG67" s="680">
        <f t="shared" si="23"/>
        <v>0</v>
      </c>
      <c r="AH67" s="665"/>
      <c r="AI67" s="665"/>
      <c r="AJ67" s="665"/>
      <c r="AK67" s="680">
        <f t="shared" si="24"/>
        <v>0</v>
      </c>
      <c r="AL67" s="682">
        <f t="shared" si="25"/>
        <v>27</v>
      </c>
    </row>
    <row r="68" spans="1:38" s="5" customFormat="1" ht="106.5" customHeight="1">
      <c r="A68" s="33">
        <f t="shared" si="26"/>
        <v>3</v>
      </c>
      <c r="B68" s="28"/>
      <c r="C68" s="49" t="s">
        <v>360</v>
      </c>
      <c r="D68" s="450"/>
      <c r="E68" s="450" t="s">
        <v>13</v>
      </c>
      <c r="F68" s="49" t="s">
        <v>845</v>
      </c>
      <c r="G68" s="37" t="s">
        <v>846</v>
      </c>
      <c r="H68" s="36" t="s">
        <v>6</v>
      </c>
      <c r="I68" s="189" t="s">
        <v>133</v>
      </c>
      <c r="J68" s="193"/>
      <c r="K68" s="664"/>
      <c r="L68" s="664"/>
      <c r="M68" s="678">
        <f t="shared" si="18"/>
        <v>0</v>
      </c>
      <c r="N68" s="665"/>
      <c r="O68" s="665"/>
      <c r="P68" s="665">
        <v>1</v>
      </c>
      <c r="Q68" s="680">
        <f t="shared" si="19"/>
        <v>1</v>
      </c>
      <c r="R68" s="665"/>
      <c r="S68" s="665"/>
      <c r="T68" s="665"/>
      <c r="U68" s="680">
        <f t="shared" si="20"/>
        <v>0</v>
      </c>
      <c r="V68" s="665">
        <v>3</v>
      </c>
      <c r="W68" s="665">
        <v>4</v>
      </c>
      <c r="X68" s="665">
        <v>5</v>
      </c>
      <c r="Y68" s="680">
        <f t="shared" si="21"/>
        <v>12</v>
      </c>
      <c r="Z68" s="665">
        <v>1</v>
      </c>
      <c r="AA68" s="681">
        <v>7</v>
      </c>
      <c r="AB68" s="665"/>
      <c r="AC68" s="680">
        <f t="shared" si="22"/>
        <v>8</v>
      </c>
      <c r="AD68" s="665"/>
      <c r="AE68" s="665"/>
      <c r="AF68" s="665"/>
      <c r="AG68" s="680">
        <f t="shared" si="23"/>
        <v>0</v>
      </c>
      <c r="AH68" s="665"/>
      <c r="AI68" s="665"/>
      <c r="AJ68" s="665"/>
      <c r="AK68" s="680">
        <f t="shared" si="24"/>
        <v>0</v>
      </c>
      <c r="AL68" s="682">
        <f t="shared" si="25"/>
        <v>21</v>
      </c>
    </row>
    <row r="69" spans="1:38" s="5" customFormat="1" ht="106.5" customHeight="1">
      <c r="A69" s="33">
        <f t="shared" si="26"/>
        <v>4</v>
      </c>
      <c r="B69" s="28"/>
      <c r="C69" s="49" t="s">
        <v>362</v>
      </c>
      <c r="D69" s="450">
        <v>1980</v>
      </c>
      <c r="E69" s="450" t="s">
        <v>13</v>
      </c>
      <c r="F69" s="49" t="s">
        <v>877</v>
      </c>
      <c r="G69" s="37" t="s">
        <v>314</v>
      </c>
      <c r="H69" s="32" t="s">
        <v>135</v>
      </c>
      <c r="I69" s="167" t="s">
        <v>136</v>
      </c>
      <c r="J69" s="193"/>
      <c r="K69" s="664"/>
      <c r="L69" s="664"/>
      <c r="M69" s="678">
        <f t="shared" si="18"/>
        <v>0</v>
      </c>
      <c r="N69" s="664"/>
      <c r="O69" s="664">
        <v>3</v>
      </c>
      <c r="P69" s="664">
        <v>3</v>
      </c>
      <c r="Q69" s="680">
        <f t="shared" si="19"/>
        <v>6</v>
      </c>
      <c r="R69" s="665"/>
      <c r="S69" s="665"/>
      <c r="T69" s="665"/>
      <c r="U69" s="680">
        <f t="shared" si="20"/>
        <v>0</v>
      </c>
      <c r="V69" s="665"/>
      <c r="W69" s="665"/>
      <c r="X69" s="665"/>
      <c r="Y69" s="680">
        <f t="shared" si="21"/>
        <v>0</v>
      </c>
      <c r="Z69" s="665">
        <v>6</v>
      </c>
      <c r="AA69" s="681">
        <v>5</v>
      </c>
      <c r="AB69" s="665">
        <v>2</v>
      </c>
      <c r="AC69" s="680">
        <f t="shared" si="22"/>
        <v>13</v>
      </c>
      <c r="AD69" s="665"/>
      <c r="AE69" s="665"/>
      <c r="AF69" s="665"/>
      <c r="AG69" s="680">
        <f t="shared" si="23"/>
        <v>0</v>
      </c>
      <c r="AH69" s="665"/>
      <c r="AI69" s="665"/>
      <c r="AJ69" s="665"/>
      <c r="AK69" s="680">
        <f t="shared" si="24"/>
        <v>0</v>
      </c>
      <c r="AL69" s="682">
        <f t="shared" si="25"/>
        <v>19</v>
      </c>
    </row>
    <row r="70" spans="1:38" s="5" customFormat="1" ht="106.5" customHeight="1">
      <c r="A70" s="33">
        <f t="shared" si="26"/>
        <v>5</v>
      </c>
      <c r="B70" s="28"/>
      <c r="C70" s="49" t="s">
        <v>451</v>
      </c>
      <c r="D70" s="450"/>
      <c r="E70" s="450" t="s">
        <v>13</v>
      </c>
      <c r="F70" s="49" t="s">
        <v>33</v>
      </c>
      <c r="G70" s="37" t="s">
        <v>383</v>
      </c>
      <c r="H70" s="38" t="s">
        <v>166</v>
      </c>
      <c r="I70" s="112" t="s">
        <v>14</v>
      </c>
      <c r="J70" s="193"/>
      <c r="K70" s="664"/>
      <c r="L70" s="664">
        <v>1</v>
      </c>
      <c r="M70" s="678">
        <f t="shared" si="18"/>
        <v>1</v>
      </c>
      <c r="N70" s="665">
        <v>0</v>
      </c>
      <c r="O70" s="665"/>
      <c r="P70" s="665"/>
      <c r="Q70" s="680">
        <f t="shared" si="19"/>
        <v>0</v>
      </c>
      <c r="R70" s="665"/>
      <c r="S70" s="665"/>
      <c r="T70" s="665"/>
      <c r="U70" s="680">
        <f t="shared" si="20"/>
        <v>0</v>
      </c>
      <c r="V70" s="665">
        <v>1</v>
      </c>
      <c r="W70" s="665"/>
      <c r="X70" s="665">
        <v>8</v>
      </c>
      <c r="Y70" s="680">
        <f t="shared" si="21"/>
        <v>9</v>
      </c>
      <c r="Z70" s="665"/>
      <c r="AA70" s="681">
        <v>6</v>
      </c>
      <c r="AB70" s="665"/>
      <c r="AC70" s="680">
        <f t="shared" si="22"/>
        <v>6</v>
      </c>
      <c r="AD70" s="665"/>
      <c r="AE70" s="665"/>
      <c r="AF70" s="665"/>
      <c r="AG70" s="680">
        <f t="shared" si="23"/>
        <v>0</v>
      </c>
      <c r="AH70" s="665"/>
      <c r="AI70" s="665"/>
      <c r="AJ70" s="665"/>
      <c r="AK70" s="680">
        <f t="shared" si="24"/>
        <v>0</v>
      </c>
      <c r="AL70" s="682">
        <f t="shared" si="25"/>
        <v>16</v>
      </c>
    </row>
    <row r="71" spans="1:38" s="5" customFormat="1" ht="109.5" customHeight="1">
      <c r="A71" s="33">
        <f t="shared" si="26"/>
        <v>6</v>
      </c>
      <c r="B71" s="28"/>
      <c r="C71" s="49" t="s">
        <v>363</v>
      </c>
      <c r="D71" s="450">
        <v>1989</v>
      </c>
      <c r="E71" s="450" t="s">
        <v>13</v>
      </c>
      <c r="F71" s="49" t="s">
        <v>359</v>
      </c>
      <c r="G71" s="56" t="s">
        <v>367</v>
      </c>
      <c r="H71" s="188" t="s">
        <v>75</v>
      </c>
      <c r="I71" s="57" t="s">
        <v>76</v>
      </c>
      <c r="J71" s="193"/>
      <c r="K71" s="664"/>
      <c r="L71" s="664"/>
      <c r="M71" s="678">
        <f t="shared" si="18"/>
        <v>0</v>
      </c>
      <c r="N71" s="665"/>
      <c r="O71" s="665"/>
      <c r="P71" s="679"/>
      <c r="Q71" s="680">
        <f t="shared" si="19"/>
        <v>0</v>
      </c>
      <c r="R71" s="665"/>
      <c r="S71" s="665"/>
      <c r="T71" s="665"/>
      <c r="U71" s="680">
        <f t="shared" si="20"/>
        <v>0</v>
      </c>
      <c r="V71" s="665">
        <v>4</v>
      </c>
      <c r="W71" s="665">
        <v>5</v>
      </c>
      <c r="X71" s="665">
        <v>3</v>
      </c>
      <c r="Y71" s="680">
        <f t="shared" si="21"/>
        <v>12</v>
      </c>
      <c r="Z71" s="665"/>
      <c r="AA71" s="681"/>
      <c r="AB71" s="665"/>
      <c r="AC71" s="680">
        <f t="shared" si="22"/>
        <v>0</v>
      </c>
      <c r="AD71" s="665"/>
      <c r="AE71" s="665"/>
      <c r="AF71" s="665"/>
      <c r="AG71" s="680">
        <f t="shared" si="23"/>
        <v>0</v>
      </c>
      <c r="AH71" s="665"/>
      <c r="AI71" s="665"/>
      <c r="AJ71" s="665"/>
      <c r="AK71" s="680">
        <f t="shared" si="24"/>
        <v>0</v>
      </c>
      <c r="AL71" s="682">
        <f t="shared" si="25"/>
        <v>12</v>
      </c>
    </row>
    <row r="72" spans="1:38" s="192" customFormat="1" ht="128.25" customHeight="1">
      <c r="A72" s="33">
        <f t="shared" si="26"/>
        <v>7</v>
      </c>
      <c r="B72" s="28"/>
      <c r="C72" s="49" t="s">
        <v>362</v>
      </c>
      <c r="D72" s="450">
        <v>1980</v>
      </c>
      <c r="E72" s="450" t="s">
        <v>13</v>
      </c>
      <c r="F72" s="49" t="s">
        <v>216</v>
      </c>
      <c r="G72" s="37" t="s">
        <v>208</v>
      </c>
      <c r="H72" s="32" t="s">
        <v>135</v>
      </c>
      <c r="I72" s="167" t="s">
        <v>136</v>
      </c>
      <c r="J72" s="193"/>
      <c r="K72" s="664"/>
      <c r="L72" s="664"/>
      <c r="M72" s="678">
        <f t="shared" si="18"/>
        <v>0</v>
      </c>
      <c r="N72" s="664"/>
      <c r="O72" s="664">
        <v>1</v>
      </c>
      <c r="P72" s="664">
        <v>2</v>
      </c>
      <c r="Q72" s="680">
        <f t="shared" si="19"/>
        <v>3</v>
      </c>
      <c r="R72" s="665"/>
      <c r="S72" s="665"/>
      <c r="T72" s="665"/>
      <c r="U72" s="680">
        <f t="shared" si="20"/>
        <v>0</v>
      </c>
      <c r="V72" s="665"/>
      <c r="W72" s="665"/>
      <c r="X72" s="665"/>
      <c r="Y72" s="680">
        <f t="shared" si="21"/>
        <v>0</v>
      </c>
      <c r="Z72" s="665">
        <v>4</v>
      </c>
      <c r="AA72" s="681">
        <v>4</v>
      </c>
      <c r="AB72" s="665">
        <v>1</v>
      </c>
      <c r="AC72" s="680">
        <f t="shared" si="22"/>
        <v>9</v>
      </c>
      <c r="AD72" s="665"/>
      <c r="AE72" s="665"/>
      <c r="AF72" s="665"/>
      <c r="AG72" s="680">
        <f t="shared" si="23"/>
        <v>0</v>
      </c>
      <c r="AH72" s="665"/>
      <c r="AI72" s="665"/>
      <c r="AJ72" s="665"/>
      <c r="AK72" s="680">
        <f t="shared" si="24"/>
        <v>0</v>
      </c>
      <c r="AL72" s="682">
        <f t="shared" si="25"/>
        <v>12</v>
      </c>
    </row>
    <row r="73" spans="1:38" s="192" customFormat="1" ht="135.75" customHeight="1">
      <c r="A73" s="33">
        <f aca="true" t="shared" si="27" ref="A73:A80">A72+1</f>
        <v>8</v>
      </c>
      <c r="B73" s="28"/>
      <c r="C73" s="497" t="s">
        <v>998</v>
      </c>
      <c r="D73" s="498">
        <v>1985</v>
      </c>
      <c r="E73" s="498" t="s">
        <v>13</v>
      </c>
      <c r="F73" s="49" t="s">
        <v>1055</v>
      </c>
      <c r="G73" s="37" t="s">
        <v>1056</v>
      </c>
      <c r="H73" s="46" t="s">
        <v>36</v>
      </c>
      <c r="I73" s="112" t="s">
        <v>14</v>
      </c>
      <c r="J73" s="193"/>
      <c r="K73" s="664"/>
      <c r="L73" s="664"/>
      <c r="M73" s="678">
        <f t="shared" si="18"/>
        <v>0</v>
      </c>
      <c r="N73" s="664"/>
      <c r="O73" s="664"/>
      <c r="P73" s="664"/>
      <c r="Q73" s="680">
        <f t="shared" si="19"/>
        <v>0</v>
      </c>
      <c r="R73" s="665"/>
      <c r="S73" s="665"/>
      <c r="T73" s="665"/>
      <c r="U73" s="680">
        <f t="shared" si="20"/>
        <v>0</v>
      </c>
      <c r="V73" s="665"/>
      <c r="W73" s="665"/>
      <c r="X73" s="665"/>
      <c r="Y73" s="680">
        <f t="shared" si="21"/>
        <v>0</v>
      </c>
      <c r="Z73" s="665">
        <v>7</v>
      </c>
      <c r="AA73" s="681">
        <v>1</v>
      </c>
      <c r="AB73" s="665"/>
      <c r="AC73" s="680">
        <f t="shared" si="22"/>
        <v>8</v>
      </c>
      <c r="AD73" s="665"/>
      <c r="AE73" s="665"/>
      <c r="AF73" s="665"/>
      <c r="AG73" s="680">
        <f t="shared" si="23"/>
        <v>0</v>
      </c>
      <c r="AH73" s="665"/>
      <c r="AI73" s="665"/>
      <c r="AJ73" s="665"/>
      <c r="AK73" s="680">
        <f t="shared" si="24"/>
        <v>0</v>
      </c>
      <c r="AL73" s="682">
        <f t="shared" si="25"/>
        <v>8</v>
      </c>
    </row>
    <row r="74" spans="1:38" s="192" customFormat="1" ht="135.75" customHeight="1">
      <c r="A74" s="33">
        <f t="shared" si="27"/>
        <v>9</v>
      </c>
      <c r="B74" s="28"/>
      <c r="C74" s="49" t="s">
        <v>1277</v>
      </c>
      <c r="D74" s="450">
        <v>1969</v>
      </c>
      <c r="E74" s="450" t="s">
        <v>13</v>
      </c>
      <c r="F74" s="49" t="s">
        <v>1278</v>
      </c>
      <c r="G74" s="37" t="s">
        <v>1279</v>
      </c>
      <c r="H74" s="49" t="s">
        <v>75</v>
      </c>
      <c r="I74" s="442" t="s">
        <v>1280</v>
      </c>
      <c r="J74" s="193"/>
      <c r="K74" s="664"/>
      <c r="L74" s="664"/>
      <c r="M74" s="678">
        <f t="shared" si="18"/>
        <v>0</v>
      </c>
      <c r="N74" s="665"/>
      <c r="O74" s="665"/>
      <c r="P74" s="665"/>
      <c r="Q74" s="680">
        <f t="shared" si="19"/>
        <v>0</v>
      </c>
      <c r="R74" s="665"/>
      <c r="S74" s="665"/>
      <c r="T74" s="665"/>
      <c r="U74" s="680">
        <f t="shared" si="20"/>
        <v>0</v>
      </c>
      <c r="V74" s="683"/>
      <c r="W74" s="683"/>
      <c r="X74" s="683">
        <v>7</v>
      </c>
      <c r="Y74" s="680">
        <f t="shared" si="21"/>
        <v>7</v>
      </c>
      <c r="Z74" s="665"/>
      <c r="AA74" s="681"/>
      <c r="AB74" s="665"/>
      <c r="AC74" s="680">
        <f t="shared" si="22"/>
        <v>0</v>
      </c>
      <c r="AD74" s="665"/>
      <c r="AE74" s="665"/>
      <c r="AF74" s="665"/>
      <c r="AG74" s="680">
        <f t="shared" si="23"/>
        <v>0</v>
      </c>
      <c r="AH74" s="665"/>
      <c r="AI74" s="665"/>
      <c r="AJ74" s="665"/>
      <c r="AK74" s="680">
        <f t="shared" si="24"/>
        <v>0</v>
      </c>
      <c r="AL74" s="682">
        <f t="shared" si="25"/>
        <v>7</v>
      </c>
    </row>
    <row r="75" spans="1:38" s="192" customFormat="1" ht="135.75" customHeight="1">
      <c r="A75" s="33">
        <f t="shared" si="27"/>
        <v>10</v>
      </c>
      <c r="B75" s="28"/>
      <c r="C75" s="49" t="s">
        <v>857</v>
      </c>
      <c r="D75" s="450">
        <v>1968</v>
      </c>
      <c r="E75" s="450" t="s">
        <v>13</v>
      </c>
      <c r="F75" s="49" t="s">
        <v>858</v>
      </c>
      <c r="G75" s="37" t="s">
        <v>859</v>
      </c>
      <c r="H75" s="51" t="s">
        <v>860</v>
      </c>
      <c r="I75" s="625" t="s">
        <v>861</v>
      </c>
      <c r="J75" s="193"/>
      <c r="K75" s="664"/>
      <c r="L75" s="664"/>
      <c r="M75" s="678">
        <f t="shared" si="18"/>
        <v>0</v>
      </c>
      <c r="N75" s="664"/>
      <c r="O75" s="664">
        <v>2</v>
      </c>
      <c r="P75" s="664"/>
      <c r="Q75" s="680">
        <f t="shared" si="19"/>
        <v>2</v>
      </c>
      <c r="R75" s="665"/>
      <c r="S75" s="665"/>
      <c r="T75" s="665"/>
      <c r="U75" s="680">
        <f t="shared" si="20"/>
        <v>0</v>
      </c>
      <c r="V75" s="665"/>
      <c r="W75" s="665">
        <v>2</v>
      </c>
      <c r="X75" s="665"/>
      <c r="Y75" s="680">
        <f t="shared" si="21"/>
        <v>2</v>
      </c>
      <c r="Z75" s="665"/>
      <c r="AA75" s="681"/>
      <c r="AB75" s="665"/>
      <c r="AC75" s="680">
        <f t="shared" si="22"/>
        <v>0</v>
      </c>
      <c r="AD75" s="665"/>
      <c r="AE75" s="665"/>
      <c r="AF75" s="665"/>
      <c r="AG75" s="680">
        <f t="shared" si="23"/>
        <v>0</v>
      </c>
      <c r="AH75" s="665"/>
      <c r="AI75" s="665"/>
      <c r="AJ75" s="665"/>
      <c r="AK75" s="680">
        <f t="shared" si="24"/>
        <v>0</v>
      </c>
      <c r="AL75" s="682">
        <f t="shared" si="25"/>
        <v>4</v>
      </c>
    </row>
    <row r="76" spans="1:38" s="192" customFormat="1" ht="134.25" customHeight="1">
      <c r="A76" s="33">
        <f t="shared" si="27"/>
        <v>11</v>
      </c>
      <c r="B76" s="28"/>
      <c r="C76" s="49" t="s">
        <v>60</v>
      </c>
      <c r="D76" s="450"/>
      <c r="E76" s="450" t="s">
        <v>13</v>
      </c>
      <c r="F76" s="49" t="s">
        <v>235</v>
      </c>
      <c r="G76" s="37" t="s">
        <v>385</v>
      </c>
      <c r="H76" s="36" t="s">
        <v>166</v>
      </c>
      <c r="I76" s="189" t="s">
        <v>864</v>
      </c>
      <c r="J76" s="193"/>
      <c r="K76" s="664"/>
      <c r="L76" s="664"/>
      <c r="M76" s="678">
        <f t="shared" si="18"/>
        <v>0</v>
      </c>
      <c r="N76" s="665"/>
      <c r="O76" s="665"/>
      <c r="P76" s="679"/>
      <c r="Q76" s="680">
        <f t="shared" si="19"/>
        <v>0</v>
      </c>
      <c r="R76" s="665"/>
      <c r="S76" s="665"/>
      <c r="T76" s="665"/>
      <c r="U76" s="680">
        <f t="shared" si="20"/>
        <v>0</v>
      </c>
      <c r="V76" s="665"/>
      <c r="W76" s="665"/>
      <c r="X76" s="665">
        <v>2</v>
      </c>
      <c r="Y76" s="680">
        <f t="shared" si="21"/>
        <v>2</v>
      </c>
      <c r="Z76" s="665"/>
      <c r="AA76" s="681">
        <v>2</v>
      </c>
      <c r="AB76" s="665"/>
      <c r="AC76" s="680">
        <f t="shared" si="22"/>
        <v>2</v>
      </c>
      <c r="AD76" s="665"/>
      <c r="AE76" s="665"/>
      <c r="AF76" s="665"/>
      <c r="AG76" s="680">
        <f t="shared" si="23"/>
        <v>0</v>
      </c>
      <c r="AH76" s="665"/>
      <c r="AI76" s="665"/>
      <c r="AJ76" s="665"/>
      <c r="AK76" s="680">
        <f t="shared" si="24"/>
        <v>0</v>
      </c>
      <c r="AL76" s="682">
        <f t="shared" si="25"/>
        <v>4</v>
      </c>
    </row>
    <row r="77" spans="1:38" ht="112.5" customHeight="1">
      <c r="A77" s="33">
        <f t="shared" si="27"/>
        <v>12</v>
      </c>
      <c r="B77" s="28"/>
      <c r="C77" s="49" t="s">
        <v>60</v>
      </c>
      <c r="D77" s="450"/>
      <c r="E77" s="450" t="s">
        <v>13</v>
      </c>
      <c r="F77" s="49" t="s">
        <v>443</v>
      </c>
      <c r="G77" s="37" t="s">
        <v>444</v>
      </c>
      <c r="H77" s="36" t="s">
        <v>166</v>
      </c>
      <c r="I77" s="189" t="s">
        <v>864</v>
      </c>
      <c r="J77" s="193"/>
      <c r="K77" s="664"/>
      <c r="L77" s="664"/>
      <c r="M77" s="678">
        <f t="shared" si="18"/>
        <v>0</v>
      </c>
      <c r="N77" s="664"/>
      <c r="O77" s="664"/>
      <c r="P77" s="664"/>
      <c r="Q77" s="680">
        <f t="shared" si="19"/>
        <v>0</v>
      </c>
      <c r="R77" s="665"/>
      <c r="S77" s="665"/>
      <c r="T77" s="665"/>
      <c r="U77" s="680">
        <f t="shared" si="20"/>
        <v>0</v>
      </c>
      <c r="V77" s="665"/>
      <c r="W77" s="665">
        <v>1</v>
      </c>
      <c r="X77" s="665"/>
      <c r="Y77" s="680">
        <f t="shared" si="21"/>
        <v>1</v>
      </c>
      <c r="Z77" s="665">
        <v>3</v>
      </c>
      <c r="AA77" s="681"/>
      <c r="AB77" s="665"/>
      <c r="AC77" s="680">
        <f t="shared" si="22"/>
        <v>3</v>
      </c>
      <c r="AD77" s="665"/>
      <c r="AE77" s="665"/>
      <c r="AF77" s="665"/>
      <c r="AG77" s="680">
        <f t="shared" si="23"/>
        <v>0</v>
      </c>
      <c r="AH77" s="665"/>
      <c r="AI77" s="665"/>
      <c r="AJ77" s="665"/>
      <c r="AK77" s="680">
        <f t="shared" si="24"/>
        <v>0</v>
      </c>
      <c r="AL77" s="682">
        <f t="shared" si="25"/>
        <v>4</v>
      </c>
    </row>
    <row r="78" spans="1:38" ht="112.5" customHeight="1">
      <c r="A78" s="33">
        <f t="shared" si="27"/>
        <v>13</v>
      </c>
      <c r="B78" s="28"/>
      <c r="C78" s="49" t="s">
        <v>349</v>
      </c>
      <c r="D78" s="450">
        <v>1988</v>
      </c>
      <c r="E78" s="450" t="s">
        <v>13</v>
      </c>
      <c r="F78" s="49" t="s">
        <v>114</v>
      </c>
      <c r="G78" s="610" t="s">
        <v>115</v>
      </c>
      <c r="H78" s="667" t="s">
        <v>98</v>
      </c>
      <c r="I78" s="684" t="s">
        <v>32</v>
      </c>
      <c r="J78" s="193"/>
      <c r="K78" s="664"/>
      <c r="L78" s="664"/>
      <c r="M78" s="678">
        <f t="shared" si="18"/>
        <v>0</v>
      </c>
      <c r="N78" s="665"/>
      <c r="O78" s="665"/>
      <c r="P78" s="665"/>
      <c r="Q78" s="680">
        <f t="shared" si="19"/>
        <v>0</v>
      </c>
      <c r="R78" s="665"/>
      <c r="S78" s="665">
        <v>2</v>
      </c>
      <c r="T78" s="665"/>
      <c r="U78" s="680">
        <f t="shared" si="20"/>
        <v>2</v>
      </c>
      <c r="V78" s="665"/>
      <c r="W78" s="665"/>
      <c r="X78" s="665"/>
      <c r="Y78" s="680">
        <f t="shared" si="21"/>
        <v>0</v>
      </c>
      <c r="Z78" s="665"/>
      <c r="AA78" s="681"/>
      <c r="AB78" s="665"/>
      <c r="AC78" s="680">
        <f t="shared" si="22"/>
        <v>0</v>
      </c>
      <c r="AD78" s="665"/>
      <c r="AE78" s="665"/>
      <c r="AF78" s="665"/>
      <c r="AG78" s="680">
        <f t="shared" si="23"/>
        <v>0</v>
      </c>
      <c r="AH78" s="665"/>
      <c r="AI78" s="665"/>
      <c r="AJ78" s="665"/>
      <c r="AK78" s="680">
        <f t="shared" si="24"/>
        <v>0</v>
      </c>
      <c r="AL78" s="682">
        <f t="shared" si="25"/>
        <v>2</v>
      </c>
    </row>
    <row r="79" spans="1:38" ht="112.5" customHeight="1">
      <c r="A79" s="33">
        <f t="shared" si="27"/>
        <v>14</v>
      </c>
      <c r="B79" s="28"/>
      <c r="C79" s="49" t="s">
        <v>1151</v>
      </c>
      <c r="D79" s="450"/>
      <c r="E79" s="450" t="s">
        <v>13</v>
      </c>
      <c r="F79" s="61" t="s">
        <v>1266</v>
      </c>
      <c r="G79" s="593" t="s">
        <v>1267</v>
      </c>
      <c r="H79" s="481" t="s">
        <v>30</v>
      </c>
      <c r="I79" s="442" t="s">
        <v>1268</v>
      </c>
      <c r="J79" s="193"/>
      <c r="K79" s="664"/>
      <c r="L79" s="664"/>
      <c r="M79" s="678">
        <f t="shared" si="18"/>
        <v>0</v>
      </c>
      <c r="N79" s="664"/>
      <c r="O79" s="664"/>
      <c r="P79" s="664"/>
      <c r="Q79" s="680">
        <f t="shared" si="19"/>
        <v>0</v>
      </c>
      <c r="R79" s="665"/>
      <c r="S79" s="665"/>
      <c r="T79" s="665"/>
      <c r="U79" s="680">
        <f t="shared" si="20"/>
        <v>0</v>
      </c>
      <c r="V79" s="665"/>
      <c r="W79" s="665"/>
      <c r="X79" s="665"/>
      <c r="Y79" s="680">
        <f t="shared" si="21"/>
        <v>0</v>
      </c>
      <c r="Z79" s="665">
        <v>2</v>
      </c>
      <c r="AA79" s="681"/>
      <c r="AB79" s="665"/>
      <c r="AC79" s="680">
        <f t="shared" si="22"/>
        <v>2</v>
      </c>
      <c r="AD79" s="665"/>
      <c r="AE79" s="665"/>
      <c r="AF79" s="665"/>
      <c r="AG79" s="680">
        <f t="shared" si="23"/>
        <v>0</v>
      </c>
      <c r="AH79" s="665"/>
      <c r="AI79" s="665"/>
      <c r="AJ79" s="665"/>
      <c r="AK79" s="680">
        <f t="shared" si="24"/>
        <v>0</v>
      </c>
      <c r="AL79" s="682">
        <f t="shared" si="25"/>
        <v>2</v>
      </c>
    </row>
    <row r="80" spans="1:38" ht="132.75" customHeight="1">
      <c r="A80" s="33">
        <f t="shared" si="27"/>
        <v>15</v>
      </c>
      <c r="B80" s="28"/>
      <c r="C80" s="61" t="s">
        <v>873</v>
      </c>
      <c r="D80" s="496"/>
      <c r="E80" s="496" t="s">
        <v>13</v>
      </c>
      <c r="F80" s="61" t="s">
        <v>128</v>
      </c>
      <c r="G80" s="593" t="s">
        <v>113</v>
      </c>
      <c r="H80" s="209" t="s">
        <v>71</v>
      </c>
      <c r="I80" s="230" t="s">
        <v>72</v>
      </c>
      <c r="J80" s="193"/>
      <c r="K80" s="664"/>
      <c r="L80" s="664"/>
      <c r="M80" s="678">
        <f t="shared" si="18"/>
        <v>0</v>
      </c>
      <c r="N80" s="665"/>
      <c r="O80" s="665"/>
      <c r="P80" s="665"/>
      <c r="Q80" s="680">
        <f t="shared" si="19"/>
        <v>0</v>
      </c>
      <c r="R80" s="665"/>
      <c r="S80" s="665">
        <v>1</v>
      </c>
      <c r="T80" s="665"/>
      <c r="U80" s="680">
        <f t="shared" si="20"/>
        <v>1</v>
      </c>
      <c r="V80" s="665"/>
      <c r="W80" s="665"/>
      <c r="X80" s="665"/>
      <c r="Y80" s="680">
        <f t="shared" si="21"/>
        <v>0</v>
      </c>
      <c r="Z80" s="665"/>
      <c r="AA80" s="681"/>
      <c r="AB80" s="665"/>
      <c r="AC80" s="680">
        <f t="shared" si="22"/>
        <v>0</v>
      </c>
      <c r="AD80" s="665"/>
      <c r="AE80" s="665"/>
      <c r="AF80" s="665"/>
      <c r="AG80" s="680">
        <f t="shared" si="23"/>
        <v>0</v>
      </c>
      <c r="AH80" s="665"/>
      <c r="AI80" s="665"/>
      <c r="AJ80" s="665"/>
      <c r="AK80" s="680">
        <f t="shared" si="24"/>
        <v>0</v>
      </c>
      <c r="AL80" s="682">
        <f t="shared" si="25"/>
        <v>1</v>
      </c>
    </row>
    <row r="81" ht="25.5" customHeight="1">
      <c r="AC81" s="1"/>
    </row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</sheetData>
  <sheetProtection/>
  <mergeCells count="79">
    <mergeCell ref="AG37:AG38"/>
    <mergeCell ref="AD64:AF64"/>
    <mergeCell ref="AG64:AG65"/>
    <mergeCell ref="AH6:AJ6"/>
    <mergeCell ref="AK6:AK7"/>
    <mergeCell ref="AH37:AJ37"/>
    <mergeCell ref="AK37:AK38"/>
    <mergeCell ref="AH64:AJ64"/>
    <mergeCell ref="AK64:AK65"/>
    <mergeCell ref="AL64:AL65"/>
    <mergeCell ref="Z6:AB6"/>
    <mergeCell ref="AC6:AC7"/>
    <mergeCell ref="Z37:AB37"/>
    <mergeCell ref="AC37:AC38"/>
    <mergeCell ref="Z64:AB64"/>
    <mergeCell ref="AC64:AC65"/>
    <mergeCell ref="AD6:AF6"/>
    <mergeCell ref="AG6:AG7"/>
    <mergeCell ref="AD37:AF37"/>
    <mergeCell ref="I37:I38"/>
    <mergeCell ref="AL37:AL38"/>
    <mergeCell ref="J64:L64"/>
    <mergeCell ref="A35:M35"/>
    <mergeCell ref="R6:T6"/>
    <mergeCell ref="U6:U7"/>
    <mergeCell ref="R37:T37"/>
    <mergeCell ref="U37:U38"/>
    <mergeCell ref="R64:T64"/>
    <mergeCell ref="U64:U65"/>
    <mergeCell ref="F37:F38"/>
    <mergeCell ref="N64:P64"/>
    <mergeCell ref="Q64:Q65"/>
    <mergeCell ref="A62:M62"/>
    <mergeCell ref="AL6:AL7"/>
    <mergeCell ref="F64:F65"/>
    <mergeCell ref="G64:G65"/>
    <mergeCell ref="H64:H65"/>
    <mergeCell ref="I64:I65"/>
    <mergeCell ref="M64:M65"/>
    <mergeCell ref="E37:E38"/>
    <mergeCell ref="M37:M38"/>
    <mergeCell ref="N37:P37"/>
    <mergeCell ref="Q37:Q38"/>
    <mergeCell ref="J37:L37"/>
    <mergeCell ref="A64:A65"/>
    <mergeCell ref="B64:B65"/>
    <mergeCell ref="C64:C65"/>
    <mergeCell ref="D64:D65"/>
    <mergeCell ref="E64:E65"/>
    <mergeCell ref="A1:AH1"/>
    <mergeCell ref="G37:G38"/>
    <mergeCell ref="H37:H38"/>
    <mergeCell ref="F6:F7"/>
    <mergeCell ref="B6:B7"/>
    <mergeCell ref="C6:C7"/>
    <mergeCell ref="D6:D7"/>
    <mergeCell ref="E6:E7"/>
    <mergeCell ref="N6:P6"/>
    <mergeCell ref="H6:H7"/>
    <mergeCell ref="V64:X64"/>
    <mergeCell ref="Y64:Y65"/>
    <mergeCell ref="M6:M7"/>
    <mergeCell ref="G6:G7"/>
    <mergeCell ref="J6:L6"/>
    <mergeCell ref="A3:M3"/>
    <mergeCell ref="I6:I7"/>
    <mergeCell ref="A6:A7"/>
    <mergeCell ref="Q6:Q7"/>
    <mergeCell ref="A37:A38"/>
    <mergeCell ref="A2:AC2"/>
    <mergeCell ref="A4:AC4"/>
    <mergeCell ref="A5:AC5"/>
    <mergeCell ref="V6:X6"/>
    <mergeCell ref="Y6:Y7"/>
    <mergeCell ref="V37:X37"/>
    <mergeCell ref="Y37:Y38"/>
    <mergeCell ref="B37:B38"/>
    <mergeCell ref="C37:C38"/>
    <mergeCell ref="D37:D38"/>
  </mergeCells>
  <printOptions horizontalCentered="1"/>
  <pageMargins left="0.1968503937007874" right="0.2755905511811024" top="0.1968503937007874" bottom="0.03937007874015748" header="0" footer="0"/>
  <pageSetup horizontalDpi="600" verticalDpi="600" orientation="landscape" paperSize="9" scale="17" r:id="rId2"/>
  <rowBreaks count="2" manualBreakCount="2">
    <brk id="33" max="40" man="1"/>
    <brk id="61" max="40" man="1"/>
  </rowBreaks>
  <colBreaks count="1" manualBreakCount="1">
    <brk id="38" max="80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V95"/>
  <sheetViews>
    <sheetView view="pageBreakPreview" zoomScale="32" zoomScaleNormal="34" zoomScaleSheetLayoutView="32" zoomScalePageLayoutView="0" workbookViewId="0" topLeftCell="A1">
      <selection activeCell="A3" sqref="A3:M3"/>
    </sheetView>
  </sheetViews>
  <sheetFormatPr defaultColWidth="9.140625" defaultRowHeight="12.75"/>
  <cols>
    <col min="1" max="1" width="10.8515625" style="1" customWidth="1"/>
    <col min="2" max="2" width="14.28125" style="1" customWidth="1"/>
    <col min="3" max="3" width="48.140625" style="2" customWidth="1"/>
    <col min="4" max="4" width="18.140625" style="1" customWidth="1"/>
    <col min="5" max="5" width="20.7109375" style="1" customWidth="1"/>
    <col min="6" max="6" width="44.8515625" style="237" customWidth="1"/>
    <col min="7" max="7" width="59.57421875" style="17" customWidth="1"/>
    <col min="8" max="8" width="48.421875" style="1" customWidth="1"/>
    <col min="9" max="9" width="43.8515625" style="1" customWidth="1"/>
    <col min="10" max="10" width="16.8515625" style="1" customWidth="1"/>
    <col min="11" max="11" width="18.28125" style="1" customWidth="1"/>
    <col min="12" max="12" width="16.140625" style="1" customWidth="1"/>
    <col min="13" max="13" width="18.140625" style="1" customWidth="1"/>
    <col min="14" max="14" width="15.8515625" style="0" customWidth="1"/>
    <col min="15" max="15" width="18.7109375" style="0" customWidth="1"/>
    <col min="16" max="16" width="20.00390625" style="0" customWidth="1"/>
    <col min="17" max="17" width="16.140625" style="0" customWidth="1"/>
    <col min="18" max="18" width="17.28125" style="185" customWidth="1"/>
    <col min="19" max="19" width="15.28125" style="0" customWidth="1"/>
    <col min="20" max="20" width="18.7109375" style="0" customWidth="1"/>
    <col min="21" max="21" width="20.00390625" style="211" customWidth="1"/>
    <col min="22" max="22" width="13.28125" style="185" customWidth="1"/>
    <col min="23" max="24" width="15.57421875" style="0" customWidth="1"/>
    <col min="25" max="25" width="16.421875" style="211" customWidth="1"/>
    <col min="26" max="26" width="16.00390625" style="185" customWidth="1"/>
    <col min="27" max="27" width="14.28125" style="0" customWidth="1"/>
    <col min="28" max="28" width="12.57421875" style="0" customWidth="1"/>
    <col min="29" max="29" width="16.421875" style="211" customWidth="1"/>
    <col min="30" max="30" width="20.421875" style="211" customWidth="1"/>
  </cols>
  <sheetData>
    <row r="1" spans="1:13" ht="53.25" customHeight="1">
      <c r="A1" s="819" t="s">
        <v>16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</row>
    <row r="2" spans="1:13" ht="29.25" customHeight="1">
      <c r="A2" s="871"/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</row>
    <row r="3" spans="1:13" ht="126.75" customHeight="1">
      <c r="A3" s="931" t="s">
        <v>464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</row>
    <row r="4" spans="1:13" ht="68.25" customHeight="1">
      <c r="A4" s="622"/>
      <c r="B4" s="116"/>
      <c r="C4" s="116"/>
      <c r="D4" s="116"/>
      <c r="E4" s="116"/>
      <c r="F4" s="877" t="s">
        <v>1439</v>
      </c>
      <c r="G4" s="877"/>
      <c r="H4" s="877"/>
      <c r="I4" s="877"/>
      <c r="J4" s="116"/>
      <c r="K4" s="116"/>
      <c r="L4" s="116"/>
      <c r="M4" s="116"/>
    </row>
    <row r="5" spans="1:13" ht="61.5" customHeight="1">
      <c r="A5" s="819" t="s">
        <v>5</v>
      </c>
      <c r="B5" s="768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</row>
    <row r="6" spans="1:30" ht="51" customHeight="1">
      <c r="A6" s="780" t="s">
        <v>23</v>
      </c>
      <c r="B6" s="771" t="s">
        <v>4</v>
      </c>
      <c r="C6" s="771" t="s">
        <v>1</v>
      </c>
      <c r="D6" s="771" t="s">
        <v>9</v>
      </c>
      <c r="E6" s="771" t="s">
        <v>7</v>
      </c>
      <c r="F6" s="917" t="s">
        <v>3</v>
      </c>
      <c r="G6" s="909" t="s">
        <v>62</v>
      </c>
      <c r="H6" s="909" t="s">
        <v>63</v>
      </c>
      <c r="I6" s="909" t="s">
        <v>386</v>
      </c>
      <c r="J6" s="912" t="s">
        <v>442</v>
      </c>
      <c r="K6" s="912"/>
      <c r="L6" s="912"/>
      <c r="M6" s="912" t="s">
        <v>460</v>
      </c>
      <c r="N6" s="912" t="s">
        <v>878</v>
      </c>
      <c r="O6" s="912"/>
      <c r="P6" s="912"/>
      <c r="Q6" s="912" t="s">
        <v>747</v>
      </c>
      <c r="R6" s="913" t="s">
        <v>987</v>
      </c>
      <c r="S6" s="913"/>
      <c r="T6" s="913"/>
      <c r="U6" s="912" t="s">
        <v>1026</v>
      </c>
      <c r="V6" s="913" t="s">
        <v>1141</v>
      </c>
      <c r="W6" s="913"/>
      <c r="X6" s="913"/>
      <c r="Y6" s="912" t="s">
        <v>1145</v>
      </c>
      <c r="Z6" s="913" t="s">
        <v>1323</v>
      </c>
      <c r="AA6" s="913"/>
      <c r="AB6" s="913"/>
      <c r="AC6" s="912" t="s">
        <v>1308</v>
      </c>
      <c r="AD6" s="915"/>
    </row>
    <row r="7" spans="1:30" ht="84.75" customHeight="1" thickBot="1">
      <c r="A7" s="911"/>
      <c r="B7" s="773"/>
      <c r="C7" s="773"/>
      <c r="D7" s="773"/>
      <c r="E7" s="773"/>
      <c r="F7" s="918"/>
      <c r="G7" s="910"/>
      <c r="H7" s="847"/>
      <c r="I7" s="847"/>
      <c r="J7" s="465" t="s">
        <v>457</v>
      </c>
      <c r="K7" s="461" t="s">
        <v>458</v>
      </c>
      <c r="L7" s="461" t="s">
        <v>462</v>
      </c>
      <c r="M7" s="914"/>
      <c r="N7" s="465" t="s">
        <v>733</v>
      </c>
      <c r="O7" s="461" t="s">
        <v>734</v>
      </c>
      <c r="P7" s="461" t="s">
        <v>735</v>
      </c>
      <c r="Q7" s="914"/>
      <c r="R7" s="462" t="s">
        <v>988</v>
      </c>
      <c r="S7" s="462" t="s">
        <v>989</v>
      </c>
      <c r="T7" s="462" t="s">
        <v>990</v>
      </c>
      <c r="U7" s="914"/>
      <c r="V7" s="462" t="s">
        <v>1142</v>
      </c>
      <c r="W7" s="462" t="s">
        <v>1143</v>
      </c>
      <c r="X7" s="462" t="s">
        <v>1144</v>
      </c>
      <c r="Y7" s="914"/>
      <c r="Z7" s="462" t="s">
        <v>1142</v>
      </c>
      <c r="AA7" s="462" t="s">
        <v>1143</v>
      </c>
      <c r="AB7" s="462" t="s">
        <v>1144</v>
      </c>
      <c r="AC7" s="914"/>
      <c r="AD7" s="916"/>
    </row>
    <row r="8" spans="1:30" ht="149.25" customHeight="1" thickBot="1">
      <c r="A8" s="53">
        <f aca="true" t="shared" si="0" ref="A8:A39">A7+1</f>
        <v>1</v>
      </c>
      <c r="B8" s="99">
        <v>129</v>
      </c>
      <c r="C8" s="741" t="s">
        <v>185</v>
      </c>
      <c r="D8" s="741">
        <v>1983</v>
      </c>
      <c r="E8" s="741" t="s">
        <v>27</v>
      </c>
      <c r="F8" s="742" t="s">
        <v>332</v>
      </c>
      <c r="G8" s="727" t="s">
        <v>298</v>
      </c>
      <c r="H8" s="743" t="s">
        <v>117</v>
      </c>
      <c r="I8" s="743" t="s">
        <v>58</v>
      </c>
      <c r="J8" s="664">
        <v>11</v>
      </c>
      <c r="K8" s="664">
        <v>7</v>
      </c>
      <c r="L8" s="664">
        <v>0</v>
      </c>
      <c r="M8" s="720">
        <f aca="true" t="shared" si="1" ref="M8:M54">L8+K8+J8</f>
        <v>18</v>
      </c>
      <c r="N8" s="691">
        <v>13</v>
      </c>
      <c r="O8" s="691">
        <v>9</v>
      </c>
      <c r="P8" s="691">
        <v>15</v>
      </c>
      <c r="Q8" s="920">
        <f aca="true" t="shared" si="2" ref="Q8:Q54">SUM(N8:P8)</f>
        <v>37</v>
      </c>
      <c r="R8" s="921"/>
      <c r="S8" s="691"/>
      <c r="T8" s="691"/>
      <c r="U8" s="692">
        <f aca="true" t="shared" si="3" ref="U8:U54">R8+S8+T8</f>
        <v>0</v>
      </c>
      <c r="V8" s="921"/>
      <c r="W8" s="691"/>
      <c r="X8" s="691"/>
      <c r="Y8" s="692">
        <f aca="true" t="shared" si="4" ref="Y8:Y54">V8+W8+X8</f>
        <v>0</v>
      </c>
      <c r="Z8" s="921"/>
      <c r="AA8" s="691"/>
      <c r="AB8" s="691"/>
      <c r="AC8" s="692">
        <f aca="true" t="shared" si="5" ref="AC8:AC54">Z8+AA8+AB8</f>
        <v>0</v>
      </c>
      <c r="AD8" s="922">
        <f aca="true" t="shared" si="6" ref="AD8:AD39">U8+Q8+M8+Y8+AC8</f>
        <v>55</v>
      </c>
    </row>
    <row r="9" spans="1:30" ht="124.5" customHeight="1" thickBot="1">
      <c r="A9" s="33">
        <f t="shared" si="0"/>
        <v>2</v>
      </c>
      <c r="B9" s="99">
        <v>7</v>
      </c>
      <c r="C9" s="47" t="s">
        <v>86</v>
      </c>
      <c r="D9" s="47">
        <v>1991</v>
      </c>
      <c r="E9" s="47" t="s">
        <v>11</v>
      </c>
      <c r="F9" s="470" t="s">
        <v>476</v>
      </c>
      <c r="G9" s="41" t="s">
        <v>789</v>
      </c>
      <c r="H9" s="33" t="s">
        <v>71</v>
      </c>
      <c r="I9" s="458" t="s">
        <v>72</v>
      </c>
      <c r="J9" s="200"/>
      <c r="K9" s="652"/>
      <c r="L9" s="652"/>
      <c r="M9" s="720">
        <f t="shared" si="1"/>
        <v>0</v>
      </c>
      <c r="N9" s="199">
        <v>9</v>
      </c>
      <c r="O9" s="691"/>
      <c r="P9" s="683"/>
      <c r="Q9" s="920">
        <f t="shared" si="2"/>
        <v>9</v>
      </c>
      <c r="R9" s="921">
        <v>14</v>
      </c>
      <c r="S9" s="691"/>
      <c r="T9" s="691">
        <v>3</v>
      </c>
      <c r="U9" s="692">
        <f t="shared" si="3"/>
        <v>17</v>
      </c>
      <c r="V9" s="921">
        <v>12</v>
      </c>
      <c r="W9" s="691"/>
      <c r="X9" s="691">
        <v>14</v>
      </c>
      <c r="Y9" s="692">
        <f t="shared" si="4"/>
        <v>26</v>
      </c>
      <c r="Z9" s="921"/>
      <c r="AA9" s="691"/>
      <c r="AB9" s="691"/>
      <c r="AC9" s="692">
        <f t="shared" si="5"/>
        <v>0</v>
      </c>
      <c r="AD9" s="922">
        <f t="shared" si="6"/>
        <v>52</v>
      </c>
    </row>
    <row r="10" spans="1:30" ht="132" customHeight="1" thickBot="1">
      <c r="A10" s="35">
        <f t="shared" si="0"/>
        <v>3</v>
      </c>
      <c r="B10" s="111"/>
      <c r="C10" s="47" t="s">
        <v>183</v>
      </c>
      <c r="D10" s="47">
        <v>1985</v>
      </c>
      <c r="E10" s="47" t="s">
        <v>11</v>
      </c>
      <c r="F10" s="470" t="s">
        <v>328</v>
      </c>
      <c r="G10" s="41" t="s">
        <v>296</v>
      </c>
      <c r="H10" s="33" t="s">
        <v>117</v>
      </c>
      <c r="I10" s="33" t="s">
        <v>58</v>
      </c>
      <c r="J10" s="664">
        <v>1</v>
      </c>
      <c r="K10" s="664"/>
      <c r="L10" s="664">
        <v>15</v>
      </c>
      <c r="M10" s="720">
        <f t="shared" si="1"/>
        <v>16</v>
      </c>
      <c r="N10" s="691">
        <v>14</v>
      </c>
      <c r="O10" s="691">
        <v>7</v>
      </c>
      <c r="P10" s="691">
        <v>14</v>
      </c>
      <c r="Q10" s="920">
        <f t="shared" si="2"/>
        <v>35</v>
      </c>
      <c r="R10" s="921"/>
      <c r="S10" s="691"/>
      <c r="T10" s="691"/>
      <c r="U10" s="692">
        <f t="shared" si="3"/>
        <v>0</v>
      </c>
      <c r="V10" s="921"/>
      <c r="W10" s="691"/>
      <c r="X10" s="691"/>
      <c r="Y10" s="692">
        <f t="shared" si="4"/>
        <v>0</v>
      </c>
      <c r="Z10" s="921"/>
      <c r="AA10" s="691"/>
      <c r="AB10" s="691"/>
      <c r="AC10" s="692">
        <f t="shared" si="5"/>
        <v>0</v>
      </c>
      <c r="AD10" s="922">
        <f t="shared" si="6"/>
        <v>51</v>
      </c>
    </row>
    <row r="11" spans="1:30" ht="108" customHeight="1" thickBot="1">
      <c r="A11" s="35">
        <f t="shared" si="0"/>
        <v>4</v>
      </c>
      <c r="B11" s="178"/>
      <c r="C11" s="47" t="s">
        <v>1009</v>
      </c>
      <c r="D11" s="47">
        <v>1986</v>
      </c>
      <c r="E11" s="47" t="s">
        <v>10</v>
      </c>
      <c r="F11" s="470" t="s">
        <v>1010</v>
      </c>
      <c r="G11" s="41" t="s">
        <v>1011</v>
      </c>
      <c r="H11" s="33" t="s">
        <v>1012</v>
      </c>
      <c r="I11" s="458" t="s">
        <v>155</v>
      </c>
      <c r="J11" s="683"/>
      <c r="K11" s="683"/>
      <c r="L11" s="683"/>
      <c r="M11" s="720">
        <f t="shared" si="1"/>
        <v>0</v>
      </c>
      <c r="N11" s="683"/>
      <c r="O11" s="683"/>
      <c r="P11" s="683"/>
      <c r="Q11" s="920">
        <f t="shared" si="2"/>
        <v>0</v>
      </c>
      <c r="R11" s="202">
        <v>6</v>
      </c>
      <c r="S11" s="202">
        <v>3</v>
      </c>
      <c r="T11" s="202">
        <v>6</v>
      </c>
      <c r="U11" s="692">
        <f t="shared" si="3"/>
        <v>15</v>
      </c>
      <c r="V11" s="921">
        <v>10</v>
      </c>
      <c r="W11" s="691"/>
      <c r="X11" s="691">
        <v>13</v>
      </c>
      <c r="Y11" s="692">
        <f t="shared" si="4"/>
        <v>23</v>
      </c>
      <c r="Z11" s="921">
        <v>7</v>
      </c>
      <c r="AA11" s="691">
        <v>3</v>
      </c>
      <c r="AB11" s="691"/>
      <c r="AC11" s="692">
        <f t="shared" si="5"/>
        <v>10</v>
      </c>
      <c r="AD11" s="922">
        <f t="shared" si="6"/>
        <v>48</v>
      </c>
    </row>
    <row r="12" spans="1:30" s="187" customFormat="1" ht="120" customHeight="1" thickBot="1">
      <c r="A12" s="35">
        <f t="shared" si="0"/>
        <v>5</v>
      </c>
      <c r="B12" s="178"/>
      <c r="C12" s="47" t="s">
        <v>1015</v>
      </c>
      <c r="D12" s="47">
        <v>1986</v>
      </c>
      <c r="E12" s="47" t="s">
        <v>10</v>
      </c>
      <c r="F12" s="470" t="s">
        <v>1016</v>
      </c>
      <c r="G12" s="41" t="s">
        <v>1017</v>
      </c>
      <c r="H12" s="33" t="s">
        <v>1018</v>
      </c>
      <c r="I12" s="458" t="s">
        <v>1019</v>
      </c>
      <c r="J12" s="683"/>
      <c r="K12" s="683"/>
      <c r="L12" s="683"/>
      <c r="M12" s="720">
        <f t="shared" si="1"/>
        <v>0</v>
      </c>
      <c r="N12" s="683"/>
      <c r="O12" s="683"/>
      <c r="P12" s="683"/>
      <c r="Q12" s="920">
        <f t="shared" si="2"/>
        <v>0</v>
      </c>
      <c r="R12" s="202">
        <v>3</v>
      </c>
      <c r="S12" s="202">
        <v>2</v>
      </c>
      <c r="T12" s="202">
        <v>11</v>
      </c>
      <c r="U12" s="692">
        <f t="shared" si="3"/>
        <v>16</v>
      </c>
      <c r="V12" s="921">
        <v>8</v>
      </c>
      <c r="W12" s="691">
        <v>11</v>
      </c>
      <c r="X12" s="691">
        <v>10</v>
      </c>
      <c r="Y12" s="692">
        <f t="shared" si="4"/>
        <v>29</v>
      </c>
      <c r="Z12" s="921"/>
      <c r="AA12" s="691"/>
      <c r="AB12" s="691"/>
      <c r="AC12" s="692">
        <f t="shared" si="5"/>
        <v>0</v>
      </c>
      <c r="AD12" s="922">
        <f t="shared" si="6"/>
        <v>45</v>
      </c>
    </row>
    <row r="13" spans="1:30" ht="111.75" thickBot="1">
      <c r="A13" s="35">
        <f t="shared" si="0"/>
        <v>6</v>
      </c>
      <c r="B13" s="99">
        <v>90</v>
      </c>
      <c r="C13" s="47" t="s">
        <v>792</v>
      </c>
      <c r="D13" s="47">
        <v>1989</v>
      </c>
      <c r="E13" s="47" t="s">
        <v>11</v>
      </c>
      <c r="F13" s="470" t="s">
        <v>816</v>
      </c>
      <c r="G13" s="41" t="s">
        <v>817</v>
      </c>
      <c r="H13" s="33" t="s">
        <v>795</v>
      </c>
      <c r="I13" s="458" t="s">
        <v>14</v>
      </c>
      <c r="J13" s="200"/>
      <c r="K13" s="652"/>
      <c r="L13" s="652"/>
      <c r="M13" s="720">
        <f t="shared" si="1"/>
        <v>0</v>
      </c>
      <c r="N13" s="199">
        <v>1</v>
      </c>
      <c r="O13" s="691"/>
      <c r="P13" s="683"/>
      <c r="Q13" s="920">
        <f t="shared" si="2"/>
        <v>1</v>
      </c>
      <c r="R13" s="921">
        <v>10</v>
      </c>
      <c r="S13" s="683"/>
      <c r="T13" s="683"/>
      <c r="U13" s="692">
        <f t="shared" si="3"/>
        <v>10</v>
      </c>
      <c r="V13" s="921">
        <v>5</v>
      </c>
      <c r="W13" s="691"/>
      <c r="X13" s="691"/>
      <c r="Y13" s="692">
        <f t="shared" si="4"/>
        <v>5</v>
      </c>
      <c r="Z13" s="921">
        <v>10</v>
      </c>
      <c r="AA13" s="691">
        <v>5</v>
      </c>
      <c r="AB13" s="691">
        <v>8</v>
      </c>
      <c r="AC13" s="692">
        <f t="shared" si="5"/>
        <v>23</v>
      </c>
      <c r="AD13" s="922">
        <f t="shared" si="6"/>
        <v>39</v>
      </c>
    </row>
    <row r="14" spans="1:30" ht="111.75" thickBot="1">
      <c r="A14" s="35">
        <f t="shared" si="0"/>
        <v>7</v>
      </c>
      <c r="B14" s="178"/>
      <c r="C14" s="47" t="s">
        <v>829</v>
      </c>
      <c r="D14" s="47">
        <v>1990</v>
      </c>
      <c r="E14" s="47" t="s">
        <v>11</v>
      </c>
      <c r="F14" s="470" t="s">
        <v>1013</v>
      </c>
      <c r="G14" s="41" t="s">
        <v>1014</v>
      </c>
      <c r="H14" s="33" t="s">
        <v>831</v>
      </c>
      <c r="I14" s="458" t="s">
        <v>832</v>
      </c>
      <c r="J14" s="200"/>
      <c r="K14" s="652"/>
      <c r="L14" s="652"/>
      <c r="M14" s="720">
        <f t="shared" si="1"/>
        <v>0</v>
      </c>
      <c r="N14" s="199"/>
      <c r="O14" s="691">
        <v>5</v>
      </c>
      <c r="P14" s="683">
        <v>10</v>
      </c>
      <c r="Q14" s="920">
        <f t="shared" si="2"/>
        <v>15</v>
      </c>
      <c r="R14" s="921">
        <v>5</v>
      </c>
      <c r="S14" s="691">
        <v>6</v>
      </c>
      <c r="T14" s="691">
        <v>8</v>
      </c>
      <c r="U14" s="692">
        <f t="shared" si="3"/>
        <v>19</v>
      </c>
      <c r="V14" s="921"/>
      <c r="W14" s="691"/>
      <c r="X14" s="691">
        <v>1</v>
      </c>
      <c r="Y14" s="692">
        <f t="shared" si="4"/>
        <v>1</v>
      </c>
      <c r="Z14" s="921"/>
      <c r="AA14" s="691"/>
      <c r="AB14" s="691">
        <v>4</v>
      </c>
      <c r="AC14" s="692">
        <f t="shared" si="5"/>
        <v>4</v>
      </c>
      <c r="AD14" s="922">
        <f t="shared" si="6"/>
        <v>39</v>
      </c>
    </row>
    <row r="15" spans="1:30" ht="132.75" thickBot="1">
      <c r="A15" s="35">
        <f t="shared" si="0"/>
        <v>8</v>
      </c>
      <c r="B15" s="99">
        <v>101</v>
      </c>
      <c r="C15" s="741" t="s">
        <v>299</v>
      </c>
      <c r="D15" s="741">
        <v>1991</v>
      </c>
      <c r="E15" s="741" t="s">
        <v>29</v>
      </c>
      <c r="F15" s="744" t="s">
        <v>329</v>
      </c>
      <c r="G15" s="727" t="s">
        <v>469</v>
      </c>
      <c r="H15" s="743" t="s">
        <v>117</v>
      </c>
      <c r="I15" s="743" t="s">
        <v>58</v>
      </c>
      <c r="J15" s="664">
        <v>10</v>
      </c>
      <c r="K15" s="664">
        <v>6</v>
      </c>
      <c r="L15" s="664">
        <v>13</v>
      </c>
      <c r="M15" s="720">
        <f t="shared" si="1"/>
        <v>29</v>
      </c>
      <c r="N15" s="691">
        <v>1</v>
      </c>
      <c r="O15" s="691">
        <v>3</v>
      </c>
      <c r="P15" s="691">
        <v>5</v>
      </c>
      <c r="Q15" s="920">
        <f t="shared" si="2"/>
        <v>9</v>
      </c>
      <c r="R15" s="921"/>
      <c r="S15" s="691"/>
      <c r="T15" s="691"/>
      <c r="U15" s="692">
        <f t="shared" si="3"/>
        <v>0</v>
      </c>
      <c r="V15" s="921"/>
      <c r="W15" s="691"/>
      <c r="X15" s="691"/>
      <c r="Y15" s="692">
        <f t="shared" si="4"/>
        <v>0</v>
      </c>
      <c r="Z15" s="921"/>
      <c r="AA15" s="691"/>
      <c r="AB15" s="691"/>
      <c r="AC15" s="692">
        <f t="shared" si="5"/>
        <v>0</v>
      </c>
      <c r="AD15" s="922">
        <f t="shared" si="6"/>
        <v>38</v>
      </c>
    </row>
    <row r="16" spans="1:30" ht="117.75" customHeight="1" thickBot="1">
      <c r="A16" s="35">
        <f t="shared" si="0"/>
        <v>9</v>
      </c>
      <c r="B16" s="457"/>
      <c r="C16" s="47" t="s">
        <v>1185</v>
      </c>
      <c r="D16" s="47">
        <v>1967</v>
      </c>
      <c r="E16" s="47" t="s">
        <v>1154</v>
      </c>
      <c r="F16" s="471" t="s">
        <v>1223</v>
      </c>
      <c r="G16" s="41" t="s">
        <v>1224</v>
      </c>
      <c r="H16" s="33" t="s">
        <v>30</v>
      </c>
      <c r="I16" s="33" t="s">
        <v>1187</v>
      </c>
      <c r="J16" s="923"/>
      <c r="K16" s="923"/>
      <c r="L16" s="923"/>
      <c r="M16" s="720">
        <f t="shared" si="1"/>
        <v>0</v>
      </c>
      <c r="N16" s="923"/>
      <c r="O16" s="923"/>
      <c r="P16" s="923"/>
      <c r="Q16" s="920">
        <f t="shared" si="2"/>
        <v>0</v>
      </c>
      <c r="R16" s="923"/>
      <c r="S16" s="923"/>
      <c r="T16" s="923"/>
      <c r="U16" s="692">
        <f t="shared" si="3"/>
        <v>0</v>
      </c>
      <c r="V16" s="923">
        <v>2</v>
      </c>
      <c r="W16" s="923">
        <v>9</v>
      </c>
      <c r="X16" s="923">
        <v>15</v>
      </c>
      <c r="Y16" s="692">
        <f t="shared" si="4"/>
        <v>26</v>
      </c>
      <c r="Z16" s="921">
        <v>11</v>
      </c>
      <c r="AA16" s="691"/>
      <c r="AB16" s="691"/>
      <c r="AC16" s="692">
        <f t="shared" si="5"/>
        <v>11</v>
      </c>
      <c r="AD16" s="922">
        <f t="shared" si="6"/>
        <v>37</v>
      </c>
    </row>
    <row r="17" spans="1:30" ht="139.5" thickBot="1">
      <c r="A17" s="35">
        <f t="shared" si="0"/>
        <v>10</v>
      </c>
      <c r="B17" s="111"/>
      <c r="C17" s="47" t="s">
        <v>807</v>
      </c>
      <c r="D17" s="47">
        <v>1966</v>
      </c>
      <c r="E17" s="47" t="s">
        <v>11</v>
      </c>
      <c r="F17" s="470" t="s">
        <v>808</v>
      </c>
      <c r="G17" s="41" t="s">
        <v>809</v>
      </c>
      <c r="H17" s="33" t="s">
        <v>810</v>
      </c>
      <c r="I17" s="458" t="s">
        <v>14</v>
      </c>
      <c r="J17" s="200"/>
      <c r="K17" s="652"/>
      <c r="L17" s="652"/>
      <c r="M17" s="720">
        <f t="shared" si="1"/>
        <v>0</v>
      </c>
      <c r="N17" s="199">
        <v>1</v>
      </c>
      <c r="O17" s="691"/>
      <c r="P17" s="683">
        <v>9</v>
      </c>
      <c r="Q17" s="920">
        <f t="shared" si="2"/>
        <v>10</v>
      </c>
      <c r="R17" s="921"/>
      <c r="S17" s="691">
        <v>4</v>
      </c>
      <c r="T17" s="691">
        <v>9</v>
      </c>
      <c r="U17" s="692">
        <f t="shared" si="3"/>
        <v>13</v>
      </c>
      <c r="V17" s="921"/>
      <c r="W17" s="691">
        <v>10</v>
      </c>
      <c r="X17" s="691">
        <v>3</v>
      </c>
      <c r="Y17" s="692">
        <f t="shared" si="4"/>
        <v>13</v>
      </c>
      <c r="Z17" s="921"/>
      <c r="AA17" s="691"/>
      <c r="AB17" s="691"/>
      <c r="AC17" s="692">
        <f t="shared" si="5"/>
        <v>0</v>
      </c>
      <c r="AD17" s="922">
        <f t="shared" si="6"/>
        <v>36</v>
      </c>
    </row>
    <row r="18" spans="1:30" ht="132.75" thickBot="1">
      <c r="A18" s="35">
        <f t="shared" si="0"/>
        <v>11</v>
      </c>
      <c r="B18" s="457"/>
      <c r="C18" s="47" t="s">
        <v>185</v>
      </c>
      <c r="D18" s="47">
        <v>1983</v>
      </c>
      <c r="E18" s="47" t="s">
        <v>27</v>
      </c>
      <c r="F18" s="470" t="s">
        <v>319</v>
      </c>
      <c r="G18" s="41" t="s">
        <v>468</v>
      </c>
      <c r="H18" s="33" t="s">
        <v>117</v>
      </c>
      <c r="I18" s="33" t="s">
        <v>58</v>
      </c>
      <c r="J18" s="664">
        <v>14</v>
      </c>
      <c r="K18" s="664"/>
      <c r="L18" s="664">
        <v>12</v>
      </c>
      <c r="M18" s="720">
        <f t="shared" si="1"/>
        <v>26</v>
      </c>
      <c r="N18" s="691">
        <v>8</v>
      </c>
      <c r="O18" s="691"/>
      <c r="P18" s="691"/>
      <c r="Q18" s="920">
        <f t="shared" si="2"/>
        <v>8</v>
      </c>
      <c r="R18" s="921"/>
      <c r="S18" s="691"/>
      <c r="T18" s="691"/>
      <c r="U18" s="692">
        <f t="shared" si="3"/>
        <v>0</v>
      </c>
      <c r="V18" s="921"/>
      <c r="W18" s="691"/>
      <c r="X18" s="691"/>
      <c r="Y18" s="692">
        <f t="shared" si="4"/>
        <v>0</v>
      </c>
      <c r="Z18" s="921"/>
      <c r="AA18" s="691"/>
      <c r="AB18" s="691"/>
      <c r="AC18" s="692">
        <f t="shared" si="5"/>
        <v>0</v>
      </c>
      <c r="AD18" s="922">
        <f t="shared" si="6"/>
        <v>34</v>
      </c>
    </row>
    <row r="19" spans="1:30" ht="139.5" thickBot="1">
      <c r="A19" s="35">
        <f t="shared" si="0"/>
        <v>12</v>
      </c>
      <c r="B19" s="99">
        <v>119</v>
      </c>
      <c r="C19" s="47" t="s">
        <v>792</v>
      </c>
      <c r="D19" s="47">
        <v>1989</v>
      </c>
      <c r="E19" s="47" t="s">
        <v>11</v>
      </c>
      <c r="F19" s="471" t="s">
        <v>793</v>
      </c>
      <c r="G19" s="41" t="s">
        <v>794</v>
      </c>
      <c r="H19" s="33" t="s">
        <v>795</v>
      </c>
      <c r="I19" s="458" t="s">
        <v>14</v>
      </c>
      <c r="J19" s="200"/>
      <c r="K19" s="652"/>
      <c r="L19" s="652"/>
      <c r="M19" s="720">
        <f t="shared" si="1"/>
        <v>0</v>
      </c>
      <c r="N19" s="199">
        <v>6</v>
      </c>
      <c r="O19" s="691"/>
      <c r="P19" s="683"/>
      <c r="Q19" s="920">
        <f t="shared" si="2"/>
        <v>6</v>
      </c>
      <c r="R19" s="921">
        <v>11</v>
      </c>
      <c r="S19" s="924"/>
      <c r="T19" s="924"/>
      <c r="U19" s="692">
        <f t="shared" si="3"/>
        <v>11</v>
      </c>
      <c r="V19" s="921">
        <v>16</v>
      </c>
      <c r="W19" s="691"/>
      <c r="X19" s="691"/>
      <c r="Y19" s="692">
        <f t="shared" si="4"/>
        <v>16</v>
      </c>
      <c r="Z19" s="921"/>
      <c r="AA19" s="691"/>
      <c r="AB19" s="691"/>
      <c r="AC19" s="692">
        <f t="shared" si="5"/>
        <v>0</v>
      </c>
      <c r="AD19" s="922">
        <f t="shared" si="6"/>
        <v>33</v>
      </c>
    </row>
    <row r="20" spans="1:30" ht="111.75" thickBot="1">
      <c r="A20" s="35">
        <f t="shared" si="0"/>
        <v>13</v>
      </c>
      <c r="B20" s="178"/>
      <c r="C20" s="741" t="s">
        <v>249</v>
      </c>
      <c r="D20" s="741">
        <v>1970</v>
      </c>
      <c r="E20" s="741" t="s">
        <v>11</v>
      </c>
      <c r="F20" s="744" t="s">
        <v>311</v>
      </c>
      <c r="G20" s="727" t="s">
        <v>312</v>
      </c>
      <c r="H20" s="743" t="s">
        <v>171</v>
      </c>
      <c r="I20" s="745" t="s">
        <v>14</v>
      </c>
      <c r="J20" s="200">
        <v>15</v>
      </c>
      <c r="K20" s="652"/>
      <c r="L20" s="652"/>
      <c r="M20" s="720">
        <f t="shared" si="1"/>
        <v>15</v>
      </c>
      <c r="N20" s="199">
        <v>16</v>
      </c>
      <c r="O20" s="691"/>
      <c r="P20" s="924"/>
      <c r="Q20" s="920">
        <f t="shared" si="2"/>
        <v>16</v>
      </c>
      <c r="R20" s="921"/>
      <c r="S20" s="691"/>
      <c r="T20" s="691"/>
      <c r="U20" s="692">
        <f t="shared" si="3"/>
        <v>0</v>
      </c>
      <c r="V20" s="921"/>
      <c r="W20" s="691"/>
      <c r="X20" s="691"/>
      <c r="Y20" s="692">
        <f t="shared" si="4"/>
        <v>0</v>
      </c>
      <c r="Z20" s="921"/>
      <c r="AA20" s="691"/>
      <c r="AB20" s="691"/>
      <c r="AC20" s="692">
        <f t="shared" si="5"/>
        <v>0</v>
      </c>
      <c r="AD20" s="922">
        <f t="shared" si="6"/>
        <v>31</v>
      </c>
    </row>
    <row r="21" spans="1:30" ht="132.75" thickBot="1">
      <c r="A21" s="35">
        <f t="shared" si="0"/>
        <v>14</v>
      </c>
      <c r="B21" s="178"/>
      <c r="C21" s="47" t="s">
        <v>290</v>
      </c>
      <c r="D21" s="47">
        <v>1993</v>
      </c>
      <c r="E21" s="47" t="s">
        <v>10</v>
      </c>
      <c r="F21" s="470" t="s">
        <v>330</v>
      </c>
      <c r="G21" s="41" t="s">
        <v>391</v>
      </c>
      <c r="H21" s="33" t="s">
        <v>292</v>
      </c>
      <c r="I21" s="33" t="s">
        <v>58</v>
      </c>
      <c r="J21" s="664">
        <v>1</v>
      </c>
      <c r="K21" s="664"/>
      <c r="L21" s="664"/>
      <c r="M21" s="720">
        <f t="shared" si="1"/>
        <v>1</v>
      </c>
      <c r="N21" s="691">
        <v>7</v>
      </c>
      <c r="O21" s="691">
        <v>6</v>
      </c>
      <c r="P21" s="691">
        <v>16</v>
      </c>
      <c r="Q21" s="920">
        <f t="shared" si="2"/>
        <v>29</v>
      </c>
      <c r="R21" s="921"/>
      <c r="S21" s="691"/>
      <c r="T21" s="691"/>
      <c r="U21" s="692">
        <f t="shared" si="3"/>
        <v>0</v>
      </c>
      <c r="V21" s="921"/>
      <c r="W21" s="691"/>
      <c r="X21" s="691"/>
      <c r="Y21" s="692">
        <f t="shared" si="4"/>
        <v>0</v>
      </c>
      <c r="Z21" s="921"/>
      <c r="AA21" s="691"/>
      <c r="AB21" s="691"/>
      <c r="AC21" s="692">
        <f t="shared" si="5"/>
        <v>0</v>
      </c>
      <c r="AD21" s="922">
        <f t="shared" si="6"/>
        <v>30</v>
      </c>
    </row>
    <row r="22" spans="1:30" ht="111.75" thickBot="1">
      <c r="A22" s="35">
        <f t="shared" si="0"/>
        <v>15</v>
      </c>
      <c r="B22" s="99"/>
      <c r="C22" s="47" t="s">
        <v>12</v>
      </c>
      <c r="D22" s="47">
        <v>1965</v>
      </c>
      <c r="E22" s="47" t="s">
        <v>11</v>
      </c>
      <c r="F22" s="470" t="s">
        <v>326</v>
      </c>
      <c r="G22" s="41" t="s">
        <v>310</v>
      </c>
      <c r="H22" s="33" t="s">
        <v>30</v>
      </c>
      <c r="I22" s="33" t="s">
        <v>31</v>
      </c>
      <c r="J22" s="664">
        <v>1</v>
      </c>
      <c r="K22" s="664">
        <v>10</v>
      </c>
      <c r="L22" s="664">
        <v>7</v>
      </c>
      <c r="M22" s="720">
        <f t="shared" si="1"/>
        <v>18</v>
      </c>
      <c r="N22" s="691">
        <v>11</v>
      </c>
      <c r="O22" s="691"/>
      <c r="P22" s="691"/>
      <c r="Q22" s="920">
        <f t="shared" si="2"/>
        <v>11</v>
      </c>
      <c r="R22" s="921"/>
      <c r="S22" s="691"/>
      <c r="T22" s="691"/>
      <c r="U22" s="692">
        <f t="shared" si="3"/>
        <v>0</v>
      </c>
      <c r="V22" s="921"/>
      <c r="W22" s="691"/>
      <c r="X22" s="691"/>
      <c r="Y22" s="692">
        <f t="shared" si="4"/>
        <v>0</v>
      </c>
      <c r="Z22" s="921"/>
      <c r="AA22" s="691"/>
      <c r="AB22" s="691"/>
      <c r="AC22" s="692">
        <f t="shared" si="5"/>
        <v>0</v>
      </c>
      <c r="AD22" s="922">
        <f t="shared" si="6"/>
        <v>29</v>
      </c>
    </row>
    <row r="23" spans="1:30" ht="111.75" thickBot="1">
      <c r="A23" s="35">
        <f t="shared" si="0"/>
        <v>16</v>
      </c>
      <c r="B23" s="99">
        <v>56</v>
      </c>
      <c r="C23" s="47" t="s">
        <v>361</v>
      </c>
      <c r="D23" s="47">
        <v>1992</v>
      </c>
      <c r="E23" s="47"/>
      <c r="F23" s="470" t="s">
        <v>294</v>
      </c>
      <c r="G23" s="41" t="s">
        <v>295</v>
      </c>
      <c r="H23" s="33" t="s">
        <v>169</v>
      </c>
      <c r="I23" s="33" t="s">
        <v>14</v>
      </c>
      <c r="J23" s="664">
        <v>4</v>
      </c>
      <c r="K23" s="664">
        <v>5</v>
      </c>
      <c r="L23" s="664">
        <v>6</v>
      </c>
      <c r="M23" s="720">
        <f t="shared" si="1"/>
        <v>15</v>
      </c>
      <c r="N23" s="691">
        <v>1</v>
      </c>
      <c r="O23" s="691"/>
      <c r="P23" s="691">
        <v>11</v>
      </c>
      <c r="Q23" s="920">
        <f t="shared" si="2"/>
        <v>12</v>
      </c>
      <c r="R23" s="921"/>
      <c r="S23" s="691"/>
      <c r="T23" s="691"/>
      <c r="U23" s="692">
        <f t="shared" si="3"/>
        <v>0</v>
      </c>
      <c r="V23" s="921"/>
      <c r="W23" s="691"/>
      <c r="X23" s="691"/>
      <c r="Y23" s="692">
        <f t="shared" si="4"/>
        <v>0</v>
      </c>
      <c r="Z23" s="921"/>
      <c r="AA23" s="691"/>
      <c r="AB23" s="691"/>
      <c r="AC23" s="692">
        <f t="shared" si="5"/>
        <v>0</v>
      </c>
      <c r="AD23" s="922">
        <f t="shared" si="6"/>
        <v>27</v>
      </c>
    </row>
    <row r="24" spans="1:30" ht="111.75" thickBot="1">
      <c r="A24" s="35">
        <f t="shared" si="0"/>
        <v>17</v>
      </c>
      <c r="B24" s="178"/>
      <c r="C24" s="47" t="s">
        <v>829</v>
      </c>
      <c r="D24" s="47">
        <v>1990</v>
      </c>
      <c r="E24" s="47" t="s">
        <v>11</v>
      </c>
      <c r="F24" s="471" t="s">
        <v>830</v>
      </c>
      <c r="G24" s="41" t="s">
        <v>1007</v>
      </c>
      <c r="H24" s="33" t="s">
        <v>831</v>
      </c>
      <c r="I24" s="458" t="s">
        <v>832</v>
      </c>
      <c r="J24" s="200"/>
      <c r="K24" s="652"/>
      <c r="L24" s="652"/>
      <c r="M24" s="720">
        <f t="shared" si="1"/>
        <v>0</v>
      </c>
      <c r="N24" s="199">
        <v>1</v>
      </c>
      <c r="O24" s="691"/>
      <c r="P24" s="683"/>
      <c r="Q24" s="920">
        <f t="shared" si="2"/>
        <v>1</v>
      </c>
      <c r="R24" s="921">
        <v>9</v>
      </c>
      <c r="S24" s="683">
        <v>9</v>
      </c>
      <c r="T24" s="683"/>
      <c r="U24" s="692">
        <f t="shared" si="3"/>
        <v>18</v>
      </c>
      <c r="V24" s="921">
        <v>7</v>
      </c>
      <c r="W24" s="691"/>
      <c r="X24" s="691"/>
      <c r="Y24" s="692">
        <f t="shared" si="4"/>
        <v>7</v>
      </c>
      <c r="Z24" s="921"/>
      <c r="AA24" s="691"/>
      <c r="AB24" s="691"/>
      <c r="AC24" s="692">
        <f t="shared" si="5"/>
        <v>0</v>
      </c>
      <c r="AD24" s="922">
        <f t="shared" si="6"/>
        <v>26</v>
      </c>
    </row>
    <row r="25" spans="1:30" ht="102" customHeight="1" thickBot="1">
      <c r="A25" s="35">
        <f t="shared" si="0"/>
        <v>18</v>
      </c>
      <c r="B25" s="111"/>
      <c r="C25" s="47" t="s">
        <v>1220</v>
      </c>
      <c r="D25" s="33">
        <v>1971</v>
      </c>
      <c r="E25" s="40" t="s">
        <v>11</v>
      </c>
      <c r="F25" s="471" t="s">
        <v>1299</v>
      </c>
      <c r="G25" s="204" t="s">
        <v>1369</v>
      </c>
      <c r="H25" s="33" t="s">
        <v>1221</v>
      </c>
      <c r="I25" s="33" t="s">
        <v>1222</v>
      </c>
      <c r="J25" s="923"/>
      <c r="K25" s="923"/>
      <c r="L25" s="923"/>
      <c r="M25" s="720">
        <f t="shared" si="1"/>
        <v>0</v>
      </c>
      <c r="N25" s="923"/>
      <c r="O25" s="923"/>
      <c r="P25" s="923"/>
      <c r="Q25" s="920">
        <f t="shared" si="2"/>
        <v>0</v>
      </c>
      <c r="R25" s="923"/>
      <c r="S25" s="923"/>
      <c r="T25" s="923"/>
      <c r="U25" s="692">
        <f t="shared" si="3"/>
        <v>0</v>
      </c>
      <c r="V25" s="923">
        <v>13</v>
      </c>
      <c r="W25" s="923"/>
      <c r="X25" s="923"/>
      <c r="Y25" s="692">
        <f t="shared" si="4"/>
        <v>13</v>
      </c>
      <c r="Z25" s="921">
        <v>12</v>
      </c>
      <c r="AA25" s="691"/>
      <c r="AB25" s="691"/>
      <c r="AC25" s="692">
        <f t="shared" si="5"/>
        <v>12</v>
      </c>
      <c r="AD25" s="922">
        <f t="shared" si="6"/>
        <v>25</v>
      </c>
    </row>
    <row r="26" spans="1:30" ht="102" customHeight="1" thickBot="1">
      <c r="A26" s="35">
        <f t="shared" si="0"/>
        <v>19</v>
      </c>
      <c r="B26" s="99"/>
      <c r="C26" s="47" t="s">
        <v>35</v>
      </c>
      <c r="D26" s="47">
        <v>1974</v>
      </c>
      <c r="E26" s="47" t="s">
        <v>10</v>
      </c>
      <c r="F26" s="470" t="s">
        <v>334</v>
      </c>
      <c r="G26" s="41" t="s">
        <v>316</v>
      </c>
      <c r="H26" s="33" t="s">
        <v>256</v>
      </c>
      <c r="I26" s="33" t="s">
        <v>37</v>
      </c>
      <c r="J26" s="664">
        <v>9</v>
      </c>
      <c r="K26" s="664"/>
      <c r="L26" s="664"/>
      <c r="M26" s="720">
        <f t="shared" si="1"/>
        <v>9</v>
      </c>
      <c r="N26" s="691"/>
      <c r="O26" s="691"/>
      <c r="P26" s="691"/>
      <c r="Q26" s="920">
        <f t="shared" si="2"/>
        <v>0</v>
      </c>
      <c r="R26" s="921">
        <v>15</v>
      </c>
      <c r="S26" s="691"/>
      <c r="T26" s="691"/>
      <c r="U26" s="692">
        <f t="shared" si="3"/>
        <v>15</v>
      </c>
      <c r="V26" s="921"/>
      <c r="W26" s="691"/>
      <c r="X26" s="691"/>
      <c r="Y26" s="692">
        <f t="shared" si="4"/>
        <v>0</v>
      </c>
      <c r="Z26" s="921">
        <v>1</v>
      </c>
      <c r="AA26" s="691"/>
      <c r="AB26" s="691"/>
      <c r="AC26" s="692">
        <f t="shared" si="5"/>
        <v>1</v>
      </c>
      <c r="AD26" s="922">
        <f t="shared" si="6"/>
        <v>25</v>
      </c>
    </row>
    <row r="27" spans="1:30" ht="85.5" customHeight="1" thickBot="1">
      <c r="A27" s="35">
        <f t="shared" si="0"/>
        <v>20</v>
      </c>
      <c r="B27" s="111"/>
      <c r="C27" s="47" t="s">
        <v>790</v>
      </c>
      <c r="D27" s="47">
        <v>1993</v>
      </c>
      <c r="E27" s="47" t="s">
        <v>10</v>
      </c>
      <c r="F27" s="472" t="s">
        <v>818</v>
      </c>
      <c r="G27" s="631" t="s">
        <v>818</v>
      </c>
      <c r="H27" s="33" t="s">
        <v>791</v>
      </c>
      <c r="I27" s="459" t="s">
        <v>293</v>
      </c>
      <c r="J27" s="200"/>
      <c r="K27" s="652"/>
      <c r="L27" s="652"/>
      <c r="M27" s="720">
        <f t="shared" si="1"/>
        <v>0</v>
      </c>
      <c r="N27" s="199">
        <v>1</v>
      </c>
      <c r="O27" s="691">
        <v>10</v>
      </c>
      <c r="P27" s="683">
        <v>13</v>
      </c>
      <c r="Q27" s="920">
        <f t="shared" si="2"/>
        <v>24</v>
      </c>
      <c r="R27" s="921"/>
      <c r="S27" s="691"/>
      <c r="T27" s="691"/>
      <c r="U27" s="692">
        <f t="shared" si="3"/>
        <v>0</v>
      </c>
      <c r="V27" s="921"/>
      <c r="W27" s="691"/>
      <c r="X27" s="691"/>
      <c r="Y27" s="692">
        <f t="shared" si="4"/>
        <v>0</v>
      </c>
      <c r="Z27" s="921"/>
      <c r="AA27" s="691"/>
      <c r="AB27" s="691"/>
      <c r="AC27" s="692">
        <f t="shared" si="5"/>
        <v>0</v>
      </c>
      <c r="AD27" s="922">
        <f t="shared" si="6"/>
        <v>24</v>
      </c>
    </row>
    <row r="28" spans="1:30" ht="66.75" thickBot="1">
      <c r="A28" s="35">
        <f t="shared" si="0"/>
        <v>21</v>
      </c>
      <c r="B28" s="178"/>
      <c r="C28" s="47" t="s">
        <v>243</v>
      </c>
      <c r="D28" s="47">
        <v>1961</v>
      </c>
      <c r="E28" s="47" t="s">
        <v>11</v>
      </c>
      <c r="F28" s="470" t="s">
        <v>244</v>
      </c>
      <c r="G28" s="41" t="s">
        <v>389</v>
      </c>
      <c r="H28" s="33" t="s">
        <v>245</v>
      </c>
      <c r="I28" s="33" t="s">
        <v>14</v>
      </c>
      <c r="J28" s="664">
        <v>1</v>
      </c>
      <c r="K28" s="664">
        <v>8</v>
      </c>
      <c r="L28" s="664">
        <v>14</v>
      </c>
      <c r="M28" s="720">
        <f t="shared" si="1"/>
        <v>23</v>
      </c>
      <c r="N28" s="691"/>
      <c r="O28" s="691"/>
      <c r="P28" s="691"/>
      <c r="Q28" s="920">
        <f t="shared" si="2"/>
        <v>0</v>
      </c>
      <c r="R28" s="921"/>
      <c r="S28" s="691"/>
      <c r="T28" s="691"/>
      <c r="U28" s="692">
        <f t="shared" si="3"/>
        <v>0</v>
      </c>
      <c r="V28" s="921"/>
      <c r="W28" s="691"/>
      <c r="X28" s="691"/>
      <c r="Y28" s="692">
        <f t="shared" si="4"/>
        <v>0</v>
      </c>
      <c r="Z28" s="921"/>
      <c r="AA28" s="691"/>
      <c r="AB28" s="691"/>
      <c r="AC28" s="692">
        <f t="shared" si="5"/>
        <v>0</v>
      </c>
      <c r="AD28" s="922">
        <f t="shared" si="6"/>
        <v>23</v>
      </c>
    </row>
    <row r="29" spans="1:30" ht="132.75" thickBot="1">
      <c r="A29" s="35">
        <f t="shared" si="0"/>
        <v>22</v>
      </c>
      <c r="B29" s="178"/>
      <c r="C29" s="47" t="s">
        <v>184</v>
      </c>
      <c r="D29" s="47">
        <v>1989</v>
      </c>
      <c r="E29" s="47" t="s">
        <v>11</v>
      </c>
      <c r="F29" s="471" t="s">
        <v>320</v>
      </c>
      <c r="G29" s="41" t="s">
        <v>465</v>
      </c>
      <c r="H29" s="33" t="s">
        <v>117</v>
      </c>
      <c r="I29" s="33" t="s">
        <v>58</v>
      </c>
      <c r="J29" s="664">
        <v>3</v>
      </c>
      <c r="K29" s="664">
        <v>9</v>
      </c>
      <c r="L29" s="664">
        <v>11</v>
      </c>
      <c r="M29" s="720">
        <f t="shared" si="1"/>
        <v>23</v>
      </c>
      <c r="N29" s="691"/>
      <c r="O29" s="691"/>
      <c r="P29" s="691"/>
      <c r="Q29" s="920">
        <f t="shared" si="2"/>
        <v>0</v>
      </c>
      <c r="R29" s="921"/>
      <c r="S29" s="691"/>
      <c r="T29" s="691"/>
      <c r="U29" s="692">
        <f t="shared" si="3"/>
        <v>0</v>
      </c>
      <c r="V29" s="921"/>
      <c r="W29" s="691"/>
      <c r="X29" s="691"/>
      <c r="Y29" s="692">
        <f t="shared" si="4"/>
        <v>0</v>
      </c>
      <c r="Z29" s="921"/>
      <c r="AA29" s="691"/>
      <c r="AB29" s="691"/>
      <c r="AC29" s="692">
        <f t="shared" si="5"/>
        <v>0</v>
      </c>
      <c r="AD29" s="922">
        <f t="shared" si="6"/>
        <v>23</v>
      </c>
    </row>
    <row r="30" spans="1:30" ht="105.75" customHeight="1" thickBot="1">
      <c r="A30" s="35">
        <f t="shared" si="0"/>
        <v>23</v>
      </c>
      <c r="B30" s="178"/>
      <c r="C30" s="47" t="s">
        <v>46</v>
      </c>
      <c r="D30" s="47">
        <v>1980</v>
      </c>
      <c r="E30" s="47" t="s">
        <v>27</v>
      </c>
      <c r="F30" s="470" t="s">
        <v>277</v>
      </c>
      <c r="G30" s="41" t="s">
        <v>278</v>
      </c>
      <c r="H30" s="33" t="s">
        <v>48</v>
      </c>
      <c r="I30" s="33" t="s">
        <v>74</v>
      </c>
      <c r="J30" s="664">
        <v>12</v>
      </c>
      <c r="K30" s="664"/>
      <c r="L30" s="664">
        <v>9</v>
      </c>
      <c r="M30" s="720">
        <f t="shared" si="1"/>
        <v>21</v>
      </c>
      <c r="N30" s="691">
        <v>1</v>
      </c>
      <c r="O30" s="691"/>
      <c r="P30" s="691"/>
      <c r="Q30" s="920">
        <f t="shared" si="2"/>
        <v>1</v>
      </c>
      <c r="R30" s="921"/>
      <c r="S30" s="691"/>
      <c r="T30" s="691"/>
      <c r="U30" s="692">
        <f t="shared" si="3"/>
        <v>0</v>
      </c>
      <c r="V30" s="921"/>
      <c r="W30" s="691"/>
      <c r="X30" s="691"/>
      <c r="Y30" s="692">
        <f t="shared" si="4"/>
        <v>0</v>
      </c>
      <c r="Z30" s="921"/>
      <c r="AA30" s="691"/>
      <c r="AB30" s="691"/>
      <c r="AC30" s="692">
        <f t="shared" si="5"/>
        <v>0</v>
      </c>
      <c r="AD30" s="922">
        <f t="shared" si="6"/>
        <v>22</v>
      </c>
    </row>
    <row r="31" spans="1:30" ht="102.75" customHeight="1" thickBot="1">
      <c r="A31" s="35">
        <f t="shared" si="0"/>
        <v>24</v>
      </c>
      <c r="B31" s="99">
        <v>69</v>
      </c>
      <c r="C31" s="47" t="s">
        <v>12</v>
      </c>
      <c r="D31" s="47">
        <v>1965</v>
      </c>
      <c r="E31" s="47" t="s">
        <v>11</v>
      </c>
      <c r="F31" s="470" t="s">
        <v>787</v>
      </c>
      <c r="G31" s="41" t="s">
        <v>788</v>
      </c>
      <c r="H31" s="33" t="s">
        <v>30</v>
      </c>
      <c r="I31" s="458" t="s">
        <v>31</v>
      </c>
      <c r="J31" s="200">
        <v>8</v>
      </c>
      <c r="K31" s="652"/>
      <c r="L31" s="652"/>
      <c r="M31" s="720">
        <f t="shared" si="1"/>
        <v>8</v>
      </c>
      <c r="N31" s="199">
        <v>10</v>
      </c>
      <c r="O31" s="691"/>
      <c r="P31" s="683"/>
      <c r="Q31" s="920">
        <f t="shared" si="2"/>
        <v>10</v>
      </c>
      <c r="R31" s="921"/>
      <c r="S31" s="691"/>
      <c r="T31" s="691"/>
      <c r="U31" s="692">
        <f t="shared" si="3"/>
        <v>0</v>
      </c>
      <c r="V31" s="921">
        <v>1</v>
      </c>
      <c r="W31" s="691"/>
      <c r="X31" s="691"/>
      <c r="Y31" s="692">
        <f t="shared" si="4"/>
        <v>1</v>
      </c>
      <c r="Z31" s="921">
        <v>2</v>
      </c>
      <c r="AA31" s="691"/>
      <c r="AB31" s="691"/>
      <c r="AC31" s="692">
        <f t="shared" si="5"/>
        <v>2</v>
      </c>
      <c r="AD31" s="922">
        <f t="shared" si="6"/>
        <v>21</v>
      </c>
    </row>
    <row r="32" spans="1:30" ht="139.5" thickBot="1">
      <c r="A32" s="35">
        <f t="shared" si="0"/>
        <v>25</v>
      </c>
      <c r="B32" s="178"/>
      <c r="C32" s="47" t="s">
        <v>267</v>
      </c>
      <c r="D32" s="47">
        <v>1979</v>
      </c>
      <c r="E32" s="47" t="s">
        <v>11</v>
      </c>
      <c r="F32" s="470" t="s">
        <v>269</v>
      </c>
      <c r="G32" s="41" t="s">
        <v>270</v>
      </c>
      <c r="H32" s="33" t="s">
        <v>140</v>
      </c>
      <c r="I32" s="33" t="s">
        <v>141</v>
      </c>
      <c r="J32" s="664">
        <v>1</v>
      </c>
      <c r="K32" s="664"/>
      <c r="L32" s="664">
        <v>4</v>
      </c>
      <c r="M32" s="720">
        <f t="shared" si="1"/>
        <v>5</v>
      </c>
      <c r="N32" s="691">
        <v>3</v>
      </c>
      <c r="O32" s="691"/>
      <c r="P32" s="691"/>
      <c r="Q32" s="920">
        <f t="shared" si="2"/>
        <v>3</v>
      </c>
      <c r="R32" s="921">
        <v>13</v>
      </c>
      <c r="S32" s="691"/>
      <c r="T32" s="691"/>
      <c r="U32" s="692">
        <f t="shared" si="3"/>
        <v>13</v>
      </c>
      <c r="V32" s="921"/>
      <c r="W32" s="691"/>
      <c r="X32" s="691"/>
      <c r="Y32" s="692">
        <f t="shared" si="4"/>
        <v>0</v>
      </c>
      <c r="Z32" s="921"/>
      <c r="AA32" s="691"/>
      <c r="AB32" s="691"/>
      <c r="AC32" s="692">
        <f t="shared" si="5"/>
        <v>0</v>
      </c>
      <c r="AD32" s="922">
        <f t="shared" si="6"/>
        <v>21</v>
      </c>
    </row>
    <row r="33" spans="1:30" ht="84" thickBot="1">
      <c r="A33" s="35">
        <f t="shared" si="0"/>
        <v>26</v>
      </c>
      <c r="B33" s="99">
        <v>36</v>
      </c>
      <c r="C33" s="47" t="s">
        <v>61</v>
      </c>
      <c r="D33" s="47">
        <v>1994</v>
      </c>
      <c r="E33" s="47" t="s">
        <v>27</v>
      </c>
      <c r="F33" s="470" t="s">
        <v>368</v>
      </c>
      <c r="G33" s="41" t="s">
        <v>392</v>
      </c>
      <c r="H33" s="33" t="s">
        <v>75</v>
      </c>
      <c r="I33" s="33" t="s">
        <v>76</v>
      </c>
      <c r="J33" s="664">
        <v>16</v>
      </c>
      <c r="K33" s="664"/>
      <c r="L33" s="664"/>
      <c r="M33" s="720">
        <f t="shared" si="1"/>
        <v>16</v>
      </c>
      <c r="N33" s="691">
        <v>1</v>
      </c>
      <c r="O33" s="691"/>
      <c r="P33" s="691">
        <v>3</v>
      </c>
      <c r="Q33" s="920">
        <f t="shared" si="2"/>
        <v>4</v>
      </c>
      <c r="R33" s="921"/>
      <c r="S33" s="691"/>
      <c r="T33" s="691"/>
      <c r="U33" s="692">
        <f t="shared" si="3"/>
        <v>0</v>
      </c>
      <c r="V33" s="921"/>
      <c r="W33" s="691"/>
      <c r="X33" s="691"/>
      <c r="Y33" s="692">
        <f t="shared" si="4"/>
        <v>0</v>
      </c>
      <c r="Z33" s="921"/>
      <c r="AA33" s="691"/>
      <c r="AB33" s="691"/>
      <c r="AC33" s="692">
        <f t="shared" si="5"/>
        <v>0</v>
      </c>
      <c r="AD33" s="922">
        <f t="shared" si="6"/>
        <v>20</v>
      </c>
    </row>
    <row r="34" spans="1:30" ht="111.75" thickBot="1">
      <c r="A34" s="35">
        <f t="shared" si="0"/>
        <v>27</v>
      </c>
      <c r="B34" s="111"/>
      <c r="C34" s="47" t="s">
        <v>405</v>
      </c>
      <c r="D34" s="33">
        <v>1958</v>
      </c>
      <c r="E34" s="40" t="s">
        <v>27</v>
      </c>
      <c r="F34" s="473" t="s">
        <v>1251</v>
      </c>
      <c r="G34" s="41" t="s">
        <v>1252</v>
      </c>
      <c r="H34" s="38" t="s">
        <v>41</v>
      </c>
      <c r="I34" s="112" t="s">
        <v>14</v>
      </c>
      <c r="J34" s="925"/>
      <c r="K34" s="202"/>
      <c r="L34" s="202"/>
      <c r="M34" s="720">
        <f t="shared" si="1"/>
        <v>0</v>
      </c>
      <c r="N34" s="923"/>
      <c r="O34" s="923"/>
      <c r="P34" s="923"/>
      <c r="Q34" s="920">
        <f t="shared" si="2"/>
        <v>0</v>
      </c>
      <c r="R34" s="923"/>
      <c r="S34" s="923"/>
      <c r="T34" s="923"/>
      <c r="U34" s="692">
        <f t="shared" si="3"/>
        <v>0</v>
      </c>
      <c r="V34" s="202"/>
      <c r="W34" s="202">
        <v>3</v>
      </c>
      <c r="X34" s="202">
        <v>16</v>
      </c>
      <c r="Y34" s="692">
        <f t="shared" si="4"/>
        <v>19</v>
      </c>
      <c r="Z34" s="921"/>
      <c r="AA34" s="691"/>
      <c r="AB34" s="691"/>
      <c r="AC34" s="692">
        <f t="shared" si="5"/>
        <v>0</v>
      </c>
      <c r="AD34" s="922">
        <f t="shared" si="6"/>
        <v>19</v>
      </c>
    </row>
    <row r="35" spans="1:30" ht="111.75" thickBot="1">
      <c r="A35" s="35">
        <f t="shared" si="0"/>
        <v>28</v>
      </c>
      <c r="B35" s="99">
        <v>104</v>
      </c>
      <c r="C35" s="47" t="s">
        <v>249</v>
      </c>
      <c r="D35" s="47">
        <v>1970</v>
      </c>
      <c r="E35" s="47" t="s">
        <v>11</v>
      </c>
      <c r="F35" s="471" t="s">
        <v>380</v>
      </c>
      <c r="G35" s="41" t="s">
        <v>1236</v>
      </c>
      <c r="H35" s="33" t="s">
        <v>171</v>
      </c>
      <c r="I35" s="33" t="s">
        <v>155</v>
      </c>
      <c r="J35" s="925"/>
      <c r="K35" s="202"/>
      <c r="L35" s="202"/>
      <c r="M35" s="720">
        <f t="shared" si="1"/>
        <v>0</v>
      </c>
      <c r="N35" s="923"/>
      <c r="O35" s="923"/>
      <c r="P35" s="923"/>
      <c r="Q35" s="920">
        <f t="shared" si="2"/>
        <v>0</v>
      </c>
      <c r="R35" s="923"/>
      <c r="S35" s="923"/>
      <c r="T35" s="923"/>
      <c r="U35" s="692">
        <f t="shared" si="3"/>
        <v>0</v>
      </c>
      <c r="V35" s="202">
        <v>1</v>
      </c>
      <c r="W35" s="202">
        <v>8</v>
      </c>
      <c r="X35" s="202">
        <v>8</v>
      </c>
      <c r="Y35" s="692">
        <f t="shared" si="4"/>
        <v>17</v>
      </c>
      <c r="Z35" s="921"/>
      <c r="AA35" s="691"/>
      <c r="AB35" s="691"/>
      <c r="AC35" s="692">
        <f t="shared" si="5"/>
        <v>0</v>
      </c>
      <c r="AD35" s="922">
        <f t="shared" si="6"/>
        <v>17</v>
      </c>
    </row>
    <row r="36" spans="1:30" ht="120" customHeight="1" thickBot="1">
      <c r="A36" s="35">
        <f t="shared" si="0"/>
        <v>29</v>
      </c>
      <c r="B36" s="99">
        <v>10</v>
      </c>
      <c r="C36" s="47" t="s">
        <v>28</v>
      </c>
      <c r="D36" s="47">
        <v>1986</v>
      </c>
      <c r="E36" s="47" t="s">
        <v>10</v>
      </c>
      <c r="F36" s="470" t="s">
        <v>806</v>
      </c>
      <c r="G36" s="919" t="s">
        <v>1438</v>
      </c>
      <c r="H36" s="33" t="s">
        <v>6</v>
      </c>
      <c r="I36" s="458" t="s">
        <v>14</v>
      </c>
      <c r="J36" s="200"/>
      <c r="K36" s="652"/>
      <c r="L36" s="652"/>
      <c r="M36" s="720">
        <f t="shared" si="1"/>
        <v>0</v>
      </c>
      <c r="N36" s="199">
        <v>1</v>
      </c>
      <c r="O36" s="691"/>
      <c r="P36" s="683"/>
      <c r="Q36" s="920">
        <f t="shared" si="2"/>
        <v>1</v>
      </c>
      <c r="R36" s="921">
        <v>4</v>
      </c>
      <c r="S36" s="683"/>
      <c r="T36" s="683">
        <v>7</v>
      </c>
      <c r="U36" s="692">
        <f t="shared" si="3"/>
        <v>11</v>
      </c>
      <c r="V36" s="921">
        <v>1</v>
      </c>
      <c r="W36" s="691"/>
      <c r="X36" s="691"/>
      <c r="Y36" s="692">
        <f t="shared" si="4"/>
        <v>1</v>
      </c>
      <c r="Z36" s="921">
        <v>4</v>
      </c>
      <c r="AA36" s="691"/>
      <c r="AB36" s="691"/>
      <c r="AC36" s="692">
        <f t="shared" si="5"/>
        <v>4</v>
      </c>
      <c r="AD36" s="922">
        <f t="shared" si="6"/>
        <v>17</v>
      </c>
    </row>
    <row r="37" spans="1:30" ht="139.5" thickBot="1">
      <c r="A37" s="35">
        <f t="shared" si="0"/>
        <v>30</v>
      </c>
      <c r="B37" s="99">
        <v>3</v>
      </c>
      <c r="C37" s="47" t="s">
        <v>778</v>
      </c>
      <c r="D37" s="47">
        <v>1971</v>
      </c>
      <c r="E37" s="47" t="s">
        <v>27</v>
      </c>
      <c r="F37" s="471" t="s">
        <v>1129</v>
      </c>
      <c r="G37" s="41" t="s">
        <v>823</v>
      </c>
      <c r="H37" s="33" t="s">
        <v>781</v>
      </c>
      <c r="I37" s="458" t="s">
        <v>782</v>
      </c>
      <c r="J37" s="200"/>
      <c r="K37" s="652"/>
      <c r="L37" s="652"/>
      <c r="M37" s="720">
        <f t="shared" si="1"/>
        <v>0</v>
      </c>
      <c r="N37" s="199">
        <v>1</v>
      </c>
      <c r="O37" s="691">
        <v>8</v>
      </c>
      <c r="P37" s="683">
        <v>7</v>
      </c>
      <c r="Q37" s="920">
        <f t="shared" si="2"/>
        <v>16</v>
      </c>
      <c r="R37" s="921"/>
      <c r="S37" s="691"/>
      <c r="T37" s="691"/>
      <c r="U37" s="692">
        <f t="shared" si="3"/>
        <v>0</v>
      </c>
      <c r="V37" s="921"/>
      <c r="W37" s="691"/>
      <c r="X37" s="691"/>
      <c r="Y37" s="692">
        <f t="shared" si="4"/>
        <v>0</v>
      </c>
      <c r="Z37" s="921"/>
      <c r="AA37" s="691"/>
      <c r="AB37" s="691"/>
      <c r="AC37" s="692">
        <f t="shared" si="5"/>
        <v>0</v>
      </c>
      <c r="AD37" s="922">
        <f t="shared" si="6"/>
        <v>16</v>
      </c>
    </row>
    <row r="38" spans="1:30" ht="99.75" thickBot="1">
      <c r="A38" s="35">
        <f t="shared" si="0"/>
        <v>31</v>
      </c>
      <c r="B38" s="99"/>
      <c r="C38" s="47" t="s">
        <v>783</v>
      </c>
      <c r="D38" s="47">
        <v>1996</v>
      </c>
      <c r="E38" s="47" t="s">
        <v>10</v>
      </c>
      <c r="F38" s="472" t="s">
        <v>784</v>
      </c>
      <c r="G38" s="632" t="s">
        <v>1125</v>
      </c>
      <c r="H38" s="33" t="s">
        <v>785</v>
      </c>
      <c r="I38" s="459" t="s">
        <v>786</v>
      </c>
      <c r="J38" s="200"/>
      <c r="K38" s="652"/>
      <c r="L38" s="652"/>
      <c r="M38" s="720">
        <f t="shared" si="1"/>
        <v>0</v>
      </c>
      <c r="N38" s="199">
        <v>12</v>
      </c>
      <c r="O38" s="691"/>
      <c r="P38" s="683">
        <v>4</v>
      </c>
      <c r="Q38" s="920">
        <f t="shared" si="2"/>
        <v>16</v>
      </c>
      <c r="R38" s="921"/>
      <c r="S38" s="691"/>
      <c r="T38" s="691"/>
      <c r="U38" s="692">
        <f t="shared" si="3"/>
        <v>0</v>
      </c>
      <c r="V38" s="921"/>
      <c r="W38" s="691"/>
      <c r="X38" s="691"/>
      <c r="Y38" s="692">
        <f t="shared" si="4"/>
        <v>0</v>
      </c>
      <c r="Z38" s="921"/>
      <c r="AA38" s="691"/>
      <c r="AB38" s="691"/>
      <c r="AC38" s="692">
        <f t="shared" si="5"/>
        <v>0</v>
      </c>
      <c r="AD38" s="922">
        <f t="shared" si="6"/>
        <v>16</v>
      </c>
    </row>
    <row r="39" spans="1:30" ht="111.75" thickBot="1">
      <c r="A39" s="35">
        <f t="shared" si="0"/>
        <v>32</v>
      </c>
      <c r="B39" s="178"/>
      <c r="C39" s="47" t="s">
        <v>303</v>
      </c>
      <c r="D39" s="47">
        <v>1970</v>
      </c>
      <c r="E39" s="47" t="s">
        <v>29</v>
      </c>
      <c r="F39" s="470" t="s">
        <v>324</v>
      </c>
      <c r="G39" s="41" t="s">
        <v>388</v>
      </c>
      <c r="H39" s="33" t="s">
        <v>197</v>
      </c>
      <c r="I39" s="33" t="s">
        <v>198</v>
      </c>
      <c r="J39" s="664">
        <v>1</v>
      </c>
      <c r="K39" s="664"/>
      <c r="L39" s="664">
        <v>2</v>
      </c>
      <c r="M39" s="720">
        <f t="shared" si="1"/>
        <v>3</v>
      </c>
      <c r="N39" s="691"/>
      <c r="O39" s="691"/>
      <c r="P39" s="691"/>
      <c r="Q39" s="920">
        <f t="shared" si="2"/>
        <v>0</v>
      </c>
      <c r="R39" s="921"/>
      <c r="S39" s="683"/>
      <c r="T39" s="683">
        <v>10</v>
      </c>
      <c r="U39" s="692">
        <f t="shared" si="3"/>
        <v>10</v>
      </c>
      <c r="V39" s="921">
        <v>3</v>
      </c>
      <c r="W39" s="691"/>
      <c r="X39" s="691"/>
      <c r="Y39" s="692">
        <f t="shared" si="4"/>
        <v>3</v>
      </c>
      <c r="Z39" s="921"/>
      <c r="AA39" s="691"/>
      <c r="AB39" s="691"/>
      <c r="AC39" s="692">
        <f t="shared" si="5"/>
        <v>0</v>
      </c>
      <c r="AD39" s="922">
        <f t="shared" si="6"/>
        <v>16</v>
      </c>
    </row>
    <row r="40" spans="1:30" ht="139.5" thickBot="1">
      <c r="A40" s="35">
        <f aca="true" t="shared" si="7" ref="A40:A71">A39+1</f>
        <v>33</v>
      </c>
      <c r="B40" s="178"/>
      <c r="C40" s="47" t="s">
        <v>68</v>
      </c>
      <c r="D40" s="47">
        <v>1993</v>
      </c>
      <c r="E40" s="47" t="s">
        <v>10</v>
      </c>
      <c r="F40" s="470" t="s">
        <v>327</v>
      </c>
      <c r="G40" s="41" t="s">
        <v>276</v>
      </c>
      <c r="H40" s="33" t="s">
        <v>71</v>
      </c>
      <c r="I40" s="33" t="s">
        <v>72</v>
      </c>
      <c r="J40" s="664">
        <v>1</v>
      </c>
      <c r="K40" s="664"/>
      <c r="L40" s="664"/>
      <c r="M40" s="720">
        <f t="shared" si="1"/>
        <v>1</v>
      </c>
      <c r="N40" s="691">
        <v>1</v>
      </c>
      <c r="O40" s="691"/>
      <c r="P40" s="691"/>
      <c r="Q40" s="920">
        <f t="shared" si="2"/>
        <v>1</v>
      </c>
      <c r="R40" s="921"/>
      <c r="S40" s="683"/>
      <c r="T40" s="683"/>
      <c r="U40" s="692">
        <f t="shared" si="3"/>
        <v>0</v>
      </c>
      <c r="V40" s="921">
        <v>6</v>
      </c>
      <c r="W40" s="691"/>
      <c r="X40" s="691"/>
      <c r="Y40" s="692">
        <f t="shared" si="4"/>
        <v>6</v>
      </c>
      <c r="Z40" s="921">
        <v>8</v>
      </c>
      <c r="AA40" s="691"/>
      <c r="AB40" s="691"/>
      <c r="AC40" s="692">
        <f t="shared" si="5"/>
        <v>8</v>
      </c>
      <c r="AD40" s="922">
        <f aca="true" t="shared" si="8" ref="AD40:AD71">U40+Q40+M40+Y40+AC40</f>
        <v>16</v>
      </c>
    </row>
    <row r="41" spans="1:30" ht="111.75" thickBot="1">
      <c r="A41" s="35">
        <f t="shared" si="7"/>
        <v>34</v>
      </c>
      <c r="B41" s="99"/>
      <c r="C41" s="47" t="s">
        <v>267</v>
      </c>
      <c r="D41" s="47">
        <v>1979</v>
      </c>
      <c r="E41" s="47" t="s">
        <v>11</v>
      </c>
      <c r="F41" s="470" t="s">
        <v>322</v>
      </c>
      <c r="G41" s="41" t="s">
        <v>268</v>
      </c>
      <c r="H41" s="33" t="s">
        <v>140</v>
      </c>
      <c r="I41" s="33" t="s">
        <v>141</v>
      </c>
      <c r="J41" s="664">
        <v>7</v>
      </c>
      <c r="K41" s="664"/>
      <c r="L41" s="664"/>
      <c r="M41" s="720">
        <f t="shared" si="1"/>
        <v>7</v>
      </c>
      <c r="N41" s="691"/>
      <c r="O41" s="691"/>
      <c r="P41" s="691"/>
      <c r="Q41" s="920">
        <f t="shared" si="2"/>
        <v>0</v>
      </c>
      <c r="R41" s="921">
        <v>8</v>
      </c>
      <c r="S41" s="924"/>
      <c r="T41" s="924"/>
      <c r="U41" s="692">
        <f t="shared" si="3"/>
        <v>8</v>
      </c>
      <c r="V41" s="921"/>
      <c r="W41" s="691"/>
      <c r="X41" s="691"/>
      <c r="Y41" s="692">
        <f t="shared" si="4"/>
        <v>0</v>
      </c>
      <c r="Z41" s="921"/>
      <c r="AA41" s="691"/>
      <c r="AB41" s="691"/>
      <c r="AC41" s="692">
        <f t="shared" si="5"/>
        <v>0</v>
      </c>
      <c r="AD41" s="922">
        <f t="shared" si="8"/>
        <v>15</v>
      </c>
    </row>
    <row r="42" spans="1:30" ht="139.5" thickBot="1">
      <c r="A42" s="35">
        <f t="shared" si="7"/>
        <v>35</v>
      </c>
      <c r="B42" s="99">
        <v>93</v>
      </c>
      <c r="C42" s="47" t="s">
        <v>778</v>
      </c>
      <c r="D42" s="47">
        <v>1971</v>
      </c>
      <c r="E42" s="47" t="s">
        <v>27</v>
      </c>
      <c r="F42" s="470" t="s">
        <v>779</v>
      </c>
      <c r="G42" s="41" t="s">
        <v>780</v>
      </c>
      <c r="H42" s="33" t="s">
        <v>781</v>
      </c>
      <c r="I42" s="458" t="s">
        <v>782</v>
      </c>
      <c r="J42" s="200"/>
      <c r="K42" s="652"/>
      <c r="L42" s="652"/>
      <c r="M42" s="720">
        <f t="shared" si="1"/>
        <v>0</v>
      </c>
      <c r="N42" s="199">
        <v>15</v>
      </c>
      <c r="O42" s="691"/>
      <c r="P42" s="924"/>
      <c r="Q42" s="920">
        <f t="shared" si="2"/>
        <v>15</v>
      </c>
      <c r="R42" s="921"/>
      <c r="S42" s="691"/>
      <c r="T42" s="691"/>
      <c r="U42" s="692">
        <f t="shared" si="3"/>
        <v>0</v>
      </c>
      <c r="V42" s="921"/>
      <c r="W42" s="691"/>
      <c r="X42" s="691"/>
      <c r="Y42" s="692">
        <f t="shared" si="4"/>
        <v>0</v>
      </c>
      <c r="Z42" s="921"/>
      <c r="AA42" s="691"/>
      <c r="AB42" s="691"/>
      <c r="AC42" s="692">
        <f t="shared" si="5"/>
        <v>0</v>
      </c>
      <c r="AD42" s="922">
        <f t="shared" si="8"/>
        <v>15</v>
      </c>
    </row>
    <row r="43" spans="1:30" ht="111.75" thickBot="1">
      <c r="A43" s="35">
        <f t="shared" si="7"/>
        <v>36</v>
      </c>
      <c r="B43" s="99">
        <v>89</v>
      </c>
      <c r="C43" s="47" t="s">
        <v>1225</v>
      </c>
      <c r="D43" s="47">
        <v>1993</v>
      </c>
      <c r="E43" s="47" t="s">
        <v>10</v>
      </c>
      <c r="F43" s="471" t="s">
        <v>1226</v>
      </c>
      <c r="G43" s="41" t="s">
        <v>797</v>
      </c>
      <c r="H43" s="33" t="s">
        <v>781</v>
      </c>
      <c r="I43" s="33" t="s">
        <v>1227</v>
      </c>
      <c r="J43" s="923"/>
      <c r="K43" s="923"/>
      <c r="L43" s="923"/>
      <c r="M43" s="720">
        <f t="shared" si="1"/>
        <v>0</v>
      </c>
      <c r="N43" s="923"/>
      <c r="O43" s="923"/>
      <c r="P43" s="923"/>
      <c r="Q43" s="920">
        <f t="shared" si="2"/>
        <v>0</v>
      </c>
      <c r="R43" s="923"/>
      <c r="S43" s="923"/>
      <c r="T43" s="923"/>
      <c r="U43" s="692">
        <f t="shared" si="3"/>
        <v>0</v>
      </c>
      <c r="V43" s="923">
        <v>15</v>
      </c>
      <c r="W43" s="923"/>
      <c r="X43" s="923"/>
      <c r="Y43" s="692">
        <f t="shared" si="4"/>
        <v>15</v>
      </c>
      <c r="Z43" s="921"/>
      <c r="AA43" s="691"/>
      <c r="AB43" s="691"/>
      <c r="AC43" s="692">
        <f t="shared" si="5"/>
        <v>0</v>
      </c>
      <c r="AD43" s="922">
        <f t="shared" si="8"/>
        <v>15</v>
      </c>
    </row>
    <row r="44" spans="1:243" s="175" customFormat="1" ht="73.5" customHeight="1" thickBot="1">
      <c r="A44" s="35">
        <f t="shared" si="7"/>
        <v>37</v>
      </c>
      <c r="B44" s="178"/>
      <c r="C44" s="47" t="s">
        <v>12</v>
      </c>
      <c r="D44" s="47">
        <v>1965</v>
      </c>
      <c r="E44" s="47" t="s">
        <v>11</v>
      </c>
      <c r="F44" s="471" t="s">
        <v>1360</v>
      </c>
      <c r="G44" s="41" t="s">
        <v>1361</v>
      </c>
      <c r="H44" s="33" t="s">
        <v>30</v>
      </c>
      <c r="I44" s="33" t="s">
        <v>31</v>
      </c>
      <c r="J44" s="925"/>
      <c r="K44" s="202"/>
      <c r="L44" s="202"/>
      <c r="M44" s="720">
        <f t="shared" si="1"/>
        <v>0</v>
      </c>
      <c r="N44" s="923"/>
      <c r="O44" s="923"/>
      <c r="P44" s="923"/>
      <c r="Q44" s="920">
        <f t="shared" si="2"/>
        <v>0</v>
      </c>
      <c r="R44" s="923"/>
      <c r="S44" s="923"/>
      <c r="T44" s="923"/>
      <c r="U44" s="692">
        <f t="shared" si="3"/>
        <v>0</v>
      </c>
      <c r="V44" s="202">
        <v>1</v>
      </c>
      <c r="W44" s="202"/>
      <c r="X44" s="202"/>
      <c r="Y44" s="692">
        <f t="shared" si="4"/>
        <v>1</v>
      </c>
      <c r="Z44" s="921">
        <v>13</v>
      </c>
      <c r="AA44" s="691"/>
      <c r="AB44" s="691"/>
      <c r="AC44" s="692">
        <f t="shared" si="5"/>
        <v>13</v>
      </c>
      <c r="AD44" s="922">
        <f t="shared" si="8"/>
        <v>14</v>
      </c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  <c r="DD44" s="174"/>
      <c r="DE44" s="174"/>
      <c r="DF44" s="174"/>
      <c r="DG44" s="174"/>
      <c r="DH44" s="174"/>
      <c r="DI44" s="174"/>
      <c r="DJ44" s="174"/>
      <c r="DK44" s="174"/>
      <c r="DL44" s="174"/>
      <c r="DM44" s="174"/>
      <c r="DN44" s="174"/>
      <c r="DO44" s="174"/>
      <c r="DP44" s="174"/>
      <c r="DQ44" s="174"/>
      <c r="DR44" s="174"/>
      <c r="DS44" s="174"/>
      <c r="DT44" s="174"/>
      <c r="DU44" s="174"/>
      <c r="DV44" s="174"/>
      <c r="DW44" s="174"/>
      <c r="DX44" s="174"/>
      <c r="DY44" s="174"/>
      <c r="DZ44" s="174"/>
      <c r="EA44" s="174"/>
      <c r="EB44" s="174"/>
      <c r="EC44" s="174"/>
      <c r="ED44" s="174"/>
      <c r="EE44" s="174"/>
      <c r="EF44" s="174"/>
      <c r="EG44" s="174"/>
      <c r="EH44" s="174"/>
      <c r="EI44" s="174"/>
      <c r="EJ44" s="174"/>
      <c r="EK44" s="174"/>
      <c r="EL44" s="174"/>
      <c r="EM44" s="174"/>
      <c r="EN44" s="174"/>
      <c r="EO44" s="174"/>
      <c r="EP44" s="174"/>
      <c r="EQ44" s="174"/>
      <c r="ER44" s="174"/>
      <c r="ES44" s="174"/>
      <c r="ET44" s="174"/>
      <c r="EU44" s="174"/>
      <c r="EV44" s="174"/>
      <c r="EW44" s="174"/>
      <c r="EX44" s="174"/>
      <c r="EY44" s="174"/>
      <c r="EZ44" s="174"/>
      <c r="FA44" s="174"/>
      <c r="FB44" s="174"/>
      <c r="FC44" s="174"/>
      <c r="FD44" s="174"/>
      <c r="FE44" s="174"/>
      <c r="FF44" s="174"/>
      <c r="FG44" s="174"/>
      <c r="FH44" s="174"/>
      <c r="FI44" s="174"/>
      <c r="FJ44" s="174"/>
      <c r="FK44" s="174"/>
      <c r="FL44" s="174"/>
      <c r="FM44" s="174"/>
      <c r="FN44" s="174"/>
      <c r="FO44" s="174"/>
      <c r="FP44" s="174"/>
      <c r="FQ44" s="174"/>
      <c r="FR44" s="174"/>
      <c r="FS44" s="174"/>
      <c r="FT44" s="174"/>
      <c r="FU44" s="174"/>
      <c r="FV44" s="174"/>
      <c r="FW44" s="174"/>
      <c r="FX44" s="174"/>
      <c r="FY44" s="174"/>
      <c r="FZ44" s="174"/>
      <c r="GA44" s="174"/>
      <c r="GB44" s="174"/>
      <c r="GC44" s="174"/>
      <c r="GD44" s="174"/>
      <c r="GE44" s="174"/>
      <c r="GF44" s="174"/>
      <c r="GG44" s="174"/>
      <c r="GH44" s="174"/>
      <c r="GI44" s="174"/>
      <c r="GJ44" s="174"/>
      <c r="GK44" s="174"/>
      <c r="GL44" s="174"/>
      <c r="GM44" s="174"/>
      <c r="GN44" s="174"/>
      <c r="GO44" s="174"/>
      <c r="GP44" s="174"/>
      <c r="GQ44" s="174"/>
      <c r="GR44" s="174"/>
      <c r="GS44" s="174"/>
      <c r="GT44" s="174"/>
      <c r="GU44" s="174"/>
      <c r="GV44" s="174"/>
      <c r="GW44" s="174"/>
      <c r="GX44" s="174"/>
      <c r="GY44" s="174"/>
      <c r="GZ44" s="174"/>
      <c r="HA44" s="174"/>
      <c r="HB44" s="174"/>
      <c r="HC44" s="174"/>
      <c r="HD44" s="174"/>
      <c r="HE44" s="174"/>
      <c r="HF44" s="174"/>
      <c r="HG44" s="174"/>
      <c r="HH44" s="174"/>
      <c r="HI44" s="174"/>
      <c r="HJ44" s="174"/>
      <c r="HK44" s="174"/>
      <c r="HL44" s="174"/>
      <c r="HM44" s="174"/>
      <c r="HN44" s="174"/>
      <c r="HO44" s="174"/>
      <c r="HP44" s="174"/>
      <c r="HQ44" s="174"/>
      <c r="HR44" s="174"/>
      <c r="HS44" s="174"/>
      <c r="HT44" s="174"/>
      <c r="HU44" s="174"/>
      <c r="HV44" s="174"/>
      <c r="HW44" s="174"/>
      <c r="HX44" s="174"/>
      <c r="HY44" s="174"/>
      <c r="HZ44" s="174"/>
      <c r="IA44" s="174"/>
      <c r="IB44" s="174"/>
      <c r="IC44" s="174"/>
      <c r="ID44" s="174"/>
      <c r="IE44" s="174"/>
      <c r="IF44" s="174"/>
      <c r="IG44" s="174"/>
      <c r="IH44" s="174"/>
      <c r="II44" s="174"/>
    </row>
    <row r="45" spans="1:30" ht="111.75" thickBot="1">
      <c r="A45" s="35">
        <f t="shared" si="7"/>
        <v>38</v>
      </c>
      <c r="B45" s="178"/>
      <c r="C45" s="47" t="s">
        <v>575</v>
      </c>
      <c r="D45" s="47">
        <v>1956</v>
      </c>
      <c r="E45" s="47" t="s">
        <v>11</v>
      </c>
      <c r="F45" s="471" t="s">
        <v>1228</v>
      </c>
      <c r="G45" s="41" t="s">
        <v>1229</v>
      </c>
      <c r="H45" s="33" t="s">
        <v>578</v>
      </c>
      <c r="I45" s="33" t="s">
        <v>1211</v>
      </c>
      <c r="J45" s="925"/>
      <c r="K45" s="202"/>
      <c r="L45" s="202"/>
      <c r="M45" s="720">
        <f t="shared" si="1"/>
        <v>0</v>
      </c>
      <c r="N45" s="923"/>
      <c r="O45" s="923"/>
      <c r="P45" s="923"/>
      <c r="Q45" s="920">
        <f t="shared" si="2"/>
        <v>0</v>
      </c>
      <c r="R45" s="923"/>
      <c r="S45" s="923"/>
      <c r="T45" s="923"/>
      <c r="U45" s="692">
        <f t="shared" si="3"/>
        <v>0</v>
      </c>
      <c r="V45" s="202">
        <v>14</v>
      </c>
      <c r="W45" s="202"/>
      <c r="X45" s="202"/>
      <c r="Y45" s="692">
        <f t="shared" si="4"/>
        <v>14</v>
      </c>
      <c r="Z45" s="921"/>
      <c r="AA45" s="691"/>
      <c r="AB45" s="691"/>
      <c r="AC45" s="692">
        <f t="shared" si="5"/>
        <v>0</v>
      </c>
      <c r="AD45" s="922">
        <f t="shared" si="8"/>
        <v>14</v>
      </c>
    </row>
    <row r="46" spans="1:30" ht="132.75" thickBot="1">
      <c r="A46" s="35">
        <f t="shared" si="7"/>
        <v>39</v>
      </c>
      <c r="B46" s="178"/>
      <c r="C46" s="47" t="s">
        <v>184</v>
      </c>
      <c r="D46" s="47">
        <v>1989</v>
      </c>
      <c r="E46" s="47" t="s">
        <v>11</v>
      </c>
      <c r="F46" s="471" t="s">
        <v>331</v>
      </c>
      <c r="G46" s="41" t="s">
        <v>467</v>
      </c>
      <c r="H46" s="33" t="s">
        <v>117</v>
      </c>
      <c r="I46" s="33" t="s">
        <v>58</v>
      </c>
      <c r="J46" s="664">
        <v>1</v>
      </c>
      <c r="K46" s="664">
        <v>3</v>
      </c>
      <c r="L46" s="664">
        <v>10</v>
      </c>
      <c r="M46" s="720">
        <f t="shared" si="1"/>
        <v>14</v>
      </c>
      <c r="N46" s="691"/>
      <c r="O46" s="691"/>
      <c r="P46" s="691"/>
      <c r="Q46" s="920">
        <f t="shared" si="2"/>
        <v>0</v>
      </c>
      <c r="R46" s="921"/>
      <c r="S46" s="691"/>
      <c r="T46" s="691"/>
      <c r="U46" s="692">
        <f t="shared" si="3"/>
        <v>0</v>
      </c>
      <c r="V46" s="921"/>
      <c r="W46" s="691"/>
      <c r="X46" s="691"/>
      <c r="Y46" s="692">
        <f t="shared" si="4"/>
        <v>0</v>
      </c>
      <c r="Z46" s="921"/>
      <c r="AA46" s="691"/>
      <c r="AB46" s="691"/>
      <c r="AC46" s="692">
        <f t="shared" si="5"/>
        <v>0</v>
      </c>
      <c r="AD46" s="922">
        <f t="shared" si="8"/>
        <v>14</v>
      </c>
    </row>
    <row r="47" spans="1:30" ht="111.75" thickBot="1">
      <c r="A47" s="35">
        <f t="shared" si="7"/>
        <v>40</v>
      </c>
      <c r="B47" s="178"/>
      <c r="C47" s="47" t="s">
        <v>45</v>
      </c>
      <c r="D47" s="33">
        <v>1992</v>
      </c>
      <c r="E47" s="40" t="s">
        <v>10</v>
      </c>
      <c r="F47" s="473" t="s">
        <v>1238</v>
      </c>
      <c r="G47" s="41" t="s">
        <v>1253</v>
      </c>
      <c r="H47" s="38" t="s">
        <v>154</v>
      </c>
      <c r="I47" s="112" t="s">
        <v>155</v>
      </c>
      <c r="J47" s="683"/>
      <c r="K47" s="683"/>
      <c r="L47" s="683"/>
      <c r="M47" s="720">
        <f t="shared" si="1"/>
        <v>0</v>
      </c>
      <c r="N47" s="683"/>
      <c r="O47" s="683"/>
      <c r="P47" s="683"/>
      <c r="Q47" s="920">
        <f t="shared" si="2"/>
        <v>0</v>
      </c>
      <c r="R47" s="202"/>
      <c r="S47" s="202"/>
      <c r="T47" s="202"/>
      <c r="U47" s="692">
        <f t="shared" si="3"/>
        <v>0</v>
      </c>
      <c r="V47" s="921"/>
      <c r="W47" s="691"/>
      <c r="X47" s="691">
        <v>11</v>
      </c>
      <c r="Y47" s="692">
        <f t="shared" si="4"/>
        <v>11</v>
      </c>
      <c r="Z47" s="921"/>
      <c r="AA47" s="691"/>
      <c r="AB47" s="691">
        <v>3</v>
      </c>
      <c r="AC47" s="692">
        <f t="shared" si="5"/>
        <v>3</v>
      </c>
      <c r="AD47" s="922">
        <f t="shared" si="8"/>
        <v>14</v>
      </c>
    </row>
    <row r="48" spans="1:30" ht="99.75" thickBot="1">
      <c r="A48" s="35">
        <f t="shared" si="7"/>
        <v>41</v>
      </c>
      <c r="B48" s="99">
        <v>12</v>
      </c>
      <c r="C48" s="47" t="s">
        <v>803</v>
      </c>
      <c r="D48" s="47">
        <v>1995</v>
      </c>
      <c r="E48" s="47" t="s">
        <v>10</v>
      </c>
      <c r="F48" s="470" t="s">
        <v>820</v>
      </c>
      <c r="G48" s="41" t="s">
        <v>821</v>
      </c>
      <c r="H48" s="33" t="s">
        <v>785</v>
      </c>
      <c r="I48" s="459" t="s">
        <v>786</v>
      </c>
      <c r="J48" s="200"/>
      <c r="K48" s="652"/>
      <c r="L48" s="652"/>
      <c r="M48" s="720">
        <f t="shared" si="1"/>
        <v>0</v>
      </c>
      <c r="N48" s="199">
        <v>1</v>
      </c>
      <c r="O48" s="691"/>
      <c r="P48" s="683">
        <v>12</v>
      </c>
      <c r="Q48" s="920">
        <f t="shared" si="2"/>
        <v>13</v>
      </c>
      <c r="R48" s="921"/>
      <c r="S48" s="691"/>
      <c r="T48" s="691"/>
      <c r="U48" s="692">
        <f t="shared" si="3"/>
        <v>0</v>
      </c>
      <c r="V48" s="921"/>
      <c r="W48" s="691"/>
      <c r="X48" s="691"/>
      <c r="Y48" s="692">
        <f t="shared" si="4"/>
        <v>0</v>
      </c>
      <c r="Z48" s="921"/>
      <c r="AA48" s="691"/>
      <c r="AB48" s="691"/>
      <c r="AC48" s="692">
        <f t="shared" si="5"/>
        <v>0</v>
      </c>
      <c r="AD48" s="922">
        <f t="shared" si="8"/>
        <v>13</v>
      </c>
    </row>
    <row r="49" spans="1:30" ht="111.75" thickBot="1">
      <c r="A49" s="35">
        <f t="shared" si="7"/>
        <v>42</v>
      </c>
      <c r="B49" s="99"/>
      <c r="C49" s="47" t="s">
        <v>61</v>
      </c>
      <c r="D49" s="47">
        <v>1994</v>
      </c>
      <c r="E49" s="47" t="s">
        <v>27</v>
      </c>
      <c r="F49" s="471" t="s">
        <v>359</v>
      </c>
      <c r="G49" s="41" t="s">
        <v>367</v>
      </c>
      <c r="H49" s="33" t="s">
        <v>75</v>
      </c>
      <c r="I49" s="33" t="s">
        <v>76</v>
      </c>
      <c r="J49" s="664">
        <v>13</v>
      </c>
      <c r="K49" s="664"/>
      <c r="L49" s="664"/>
      <c r="M49" s="720">
        <f t="shared" si="1"/>
        <v>13</v>
      </c>
      <c r="N49" s="691"/>
      <c r="O49" s="691"/>
      <c r="P49" s="691"/>
      <c r="Q49" s="920">
        <f t="shared" si="2"/>
        <v>0</v>
      </c>
      <c r="R49" s="921"/>
      <c r="S49" s="691"/>
      <c r="T49" s="691"/>
      <c r="U49" s="692">
        <f t="shared" si="3"/>
        <v>0</v>
      </c>
      <c r="V49" s="921"/>
      <c r="W49" s="691"/>
      <c r="X49" s="691"/>
      <c r="Y49" s="692">
        <f t="shared" si="4"/>
        <v>0</v>
      </c>
      <c r="Z49" s="921"/>
      <c r="AA49" s="691"/>
      <c r="AB49" s="691"/>
      <c r="AC49" s="692">
        <f t="shared" si="5"/>
        <v>0</v>
      </c>
      <c r="AD49" s="922">
        <f t="shared" si="8"/>
        <v>13</v>
      </c>
    </row>
    <row r="50" spans="1:30" ht="111.75" thickBot="1">
      <c r="A50" s="35">
        <f t="shared" si="7"/>
        <v>43</v>
      </c>
      <c r="B50" s="178"/>
      <c r="C50" s="47" t="s">
        <v>598</v>
      </c>
      <c r="D50" s="47">
        <v>1968</v>
      </c>
      <c r="E50" s="47" t="s">
        <v>11</v>
      </c>
      <c r="F50" s="470" t="s">
        <v>599</v>
      </c>
      <c r="G50" s="41" t="s">
        <v>600</v>
      </c>
      <c r="H50" s="33" t="s">
        <v>601</v>
      </c>
      <c r="I50" s="458" t="s">
        <v>819</v>
      </c>
      <c r="J50" s="200"/>
      <c r="K50" s="652"/>
      <c r="L50" s="652"/>
      <c r="M50" s="720">
        <f t="shared" si="1"/>
        <v>0</v>
      </c>
      <c r="N50" s="199">
        <v>1</v>
      </c>
      <c r="O50" s="691"/>
      <c r="P50" s="683"/>
      <c r="Q50" s="920">
        <f t="shared" si="2"/>
        <v>1</v>
      </c>
      <c r="R50" s="921">
        <v>12</v>
      </c>
      <c r="S50" s="683"/>
      <c r="T50" s="683"/>
      <c r="U50" s="692">
        <f t="shared" si="3"/>
        <v>12</v>
      </c>
      <c r="V50" s="921"/>
      <c r="W50" s="691"/>
      <c r="X50" s="691"/>
      <c r="Y50" s="692">
        <f t="shared" si="4"/>
        <v>0</v>
      </c>
      <c r="Z50" s="921"/>
      <c r="AA50" s="691"/>
      <c r="AB50" s="691"/>
      <c r="AC50" s="692">
        <f t="shared" si="5"/>
        <v>0</v>
      </c>
      <c r="AD50" s="922">
        <f t="shared" si="8"/>
        <v>13</v>
      </c>
    </row>
    <row r="51" spans="1:30" ht="71.25" thickBot="1">
      <c r="A51" s="35">
        <f t="shared" si="7"/>
        <v>44</v>
      </c>
      <c r="B51" s="178"/>
      <c r="C51" s="47" t="s">
        <v>829</v>
      </c>
      <c r="D51" s="47">
        <v>1990</v>
      </c>
      <c r="E51" s="47" t="s">
        <v>11</v>
      </c>
      <c r="F51" s="470" t="s">
        <v>1239</v>
      </c>
      <c r="G51" s="41" t="s">
        <v>1250</v>
      </c>
      <c r="H51" s="33" t="s">
        <v>831</v>
      </c>
      <c r="I51" s="459" t="s">
        <v>832</v>
      </c>
      <c r="J51" s="200"/>
      <c r="K51" s="652"/>
      <c r="L51" s="652"/>
      <c r="M51" s="720">
        <f t="shared" si="1"/>
        <v>0</v>
      </c>
      <c r="N51" s="199"/>
      <c r="O51" s="691"/>
      <c r="P51" s="683"/>
      <c r="Q51" s="920">
        <f t="shared" si="2"/>
        <v>0</v>
      </c>
      <c r="R51" s="921"/>
      <c r="S51" s="683"/>
      <c r="T51" s="683"/>
      <c r="U51" s="692">
        <f t="shared" si="3"/>
        <v>0</v>
      </c>
      <c r="V51" s="921"/>
      <c r="W51" s="691"/>
      <c r="X51" s="691">
        <v>12</v>
      </c>
      <c r="Y51" s="692">
        <f t="shared" si="4"/>
        <v>12</v>
      </c>
      <c r="Z51" s="921"/>
      <c r="AA51" s="691"/>
      <c r="AB51" s="691"/>
      <c r="AC51" s="692">
        <f t="shared" si="5"/>
        <v>0</v>
      </c>
      <c r="AD51" s="922">
        <f t="shared" si="8"/>
        <v>12</v>
      </c>
    </row>
    <row r="52" spans="1:256" ht="111.75" thickBot="1">
      <c r="A52" s="35">
        <f t="shared" si="7"/>
        <v>45</v>
      </c>
      <c r="B52" s="111"/>
      <c r="C52" s="47" t="s">
        <v>748</v>
      </c>
      <c r="D52" s="47">
        <v>1988</v>
      </c>
      <c r="E52" s="47" t="s">
        <v>11</v>
      </c>
      <c r="F52" s="470" t="s">
        <v>837</v>
      </c>
      <c r="G52" s="41" t="s">
        <v>838</v>
      </c>
      <c r="H52" s="33" t="s">
        <v>30</v>
      </c>
      <c r="I52" s="458" t="s">
        <v>499</v>
      </c>
      <c r="J52" s="200"/>
      <c r="K52" s="652"/>
      <c r="L52" s="652"/>
      <c r="M52" s="720">
        <f t="shared" si="1"/>
        <v>0</v>
      </c>
      <c r="N52" s="199">
        <v>1</v>
      </c>
      <c r="O52" s="691"/>
      <c r="P52" s="683"/>
      <c r="Q52" s="920">
        <f t="shared" si="2"/>
        <v>1</v>
      </c>
      <c r="R52" s="921"/>
      <c r="S52" s="683"/>
      <c r="T52" s="683"/>
      <c r="U52" s="692">
        <f t="shared" si="3"/>
        <v>0</v>
      </c>
      <c r="V52" s="921"/>
      <c r="W52" s="691"/>
      <c r="X52" s="691"/>
      <c r="Y52" s="692">
        <f t="shared" si="4"/>
        <v>0</v>
      </c>
      <c r="Z52" s="921"/>
      <c r="AA52" s="691">
        <v>4</v>
      </c>
      <c r="AB52" s="691">
        <v>6</v>
      </c>
      <c r="AC52" s="692">
        <f t="shared" si="5"/>
        <v>10</v>
      </c>
      <c r="AD52" s="922">
        <f t="shared" si="8"/>
        <v>11</v>
      </c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30" ht="111.75" thickBot="1">
      <c r="A53" s="35">
        <f t="shared" si="7"/>
        <v>46</v>
      </c>
      <c r="B53" s="178"/>
      <c r="C53" s="47" t="s">
        <v>1185</v>
      </c>
      <c r="D53" s="47">
        <v>1967</v>
      </c>
      <c r="E53" s="47" t="s">
        <v>1154</v>
      </c>
      <c r="F53" s="471" t="s">
        <v>1230</v>
      </c>
      <c r="G53" s="41" t="s">
        <v>1231</v>
      </c>
      <c r="H53" s="33" t="s">
        <v>30</v>
      </c>
      <c r="I53" s="33" t="s">
        <v>1187</v>
      </c>
      <c r="J53" s="925"/>
      <c r="K53" s="202"/>
      <c r="L53" s="202"/>
      <c r="M53" s="720">
        <f t="shared" si="1"/>
        <v>0</v>
      </c>
      <c r="N53" s="923"/>
      <c r="O53" s="923"/>
      <c r="P53" s="923"/>
      <c r="Q53" s="920">
        <f t="shared" si="2"/>
        <v>0</v>
      </c>
      <c r="R53" s="923"/>
      <c r="S53" s="923"/>
      <c r="T53" s="923"/>
      <c r="U53" s="692">
        <f t="shared" si="3"/>
        <v>0</v>
      </c>
      <c r="V53" s="202">
        <v>11</v>
      </c>
      <c r="W53" s="202"/>
      <c r="X53" s="202"/>
      <c r="Y53" s="692">
        <f t="shared" si="4"/>
        <v>11</v>
      </c>
      <c r="Z53" s="921"/>
      <c r="AA53" s="691"/>
      <c r="AB53" s="691"/>
      <c r="AC53" s="692">
        <f t="shared" si="5"/>
        <v>0</v>
      </c>
      <c r="AD53" s="922">
        <f t="shared" si="8"/>
        <v>11</v>
      </c>
    </row>
    <row r="54" spans="1:256" s="1" customFormat="1" ht="84.75" customHeight="1" thickBot="1">
      <c r="A54" s="35">
        <f t="shared" si="7"/>
        <v>47</v>
      </c>
      <c r="B54" s="178"/>
      <c r="C54" s="47" t="s">
        <v>35</v>
      </c>
      <c r="D54" s="47">
        <v>1974</v>
      </c>
      <c r="E54" s="47" t="s">
        <v>10</v>
      </c>
      <c r="F54" s="470" t="s">
        <v>325</v>
      </c>
      <c r="G54" s="41" t="s">
        <v>315</v>
      </c>
      <c r="H54" s="33" t="s">
        <v>256</v>
      </c>
      <c r="I54" s="33" t="s">
        <v>37</v>
      </c>
      <c r="J54" s="664">
        <v>1</v>
      </c>
      <c r="K54" s="664"/>
      <c r="L54" s="664"/>
      <c r="M54" s="720">
        <f t="shared" si="1"/>
        <v>1</v>
      </c>
      <c r="N54" s="691"/>
      <c r="O54" s="691"/>
      <c r="P54" s="691"/>
      <c r="Q54" s="920">
        <f t="shared" si="2"/>
        <v>0</v>
      </c>
      <c r="R54" s="921"/>
      <c r="S54" s="683"/>
      <c r="T54" s="683"/>
      <c r="U54" s="692">
        <f t="shared" si="3"/>
        <v>0</v>
      </c>
      <c r="V54" s="921">
        <v>1</v>
      </c>
      <c r="W54" s="691">
        <v>7</v>
      </c>
      <c r="X54" s="691">
        <v>2</v>
      </c>
      <c r="Y54" s="692">
        <f t="shared" si="4"/>
        <v>10</v>
      </c>
      <c r="Z54" s="921"/>
      <c r="AA54" s="691"/>
      <c r="AB54" s="691"/>
      <c r="AC54" s="692">
        <f t="shared" si="5"/>
        <v>0</v>
      </c>
      <c r="AD54" s="922">
        <f t="shared" si="8"/>
        <v>11</v>
      </c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48" s="5" customFormat="1" ht="115.5" customHeight="1" thickBot="1">
      <c r="A55" s="35">
        <f t="shared" si="7"/>
        <v>48</v>
      </c>
      <c r="B55" s="28"/>
      <c r="C55" s="575" t="s">
        <v>792</v>
      </c>
      <c r="D55" s="55">
        <v>1989</v>
      </c>
      <c r="E55" s="63" t="s">
        <v>11</v>
      </c>
      <c r="F55" s="575" t="s">
        <v>1421</v>
      </c>
      <c r="G55" s="593" t="s">
        <v>1367</v>
      </c>
      <c r="H55" s="493" t="s">
        <v>795</v>
      </c>
      <c r="I55" s="576" t="s">
        <v>1422</v>
      </c>
      <c r="J55" s="926"/>
      <c r="K55" s="926"/>
      <c r="L55" s="926"/>
      <c r="M55" s="927"/>
      <c r="N55" s="926"/>
      <c r="O55" s="926"/>
      <c r="P55" s="926"/>
      <c r="Q55" s="928"/>
      <c r="R55" s="929"/>
      <c r="S55" s="929"/>
      <c r="T55" s="929"/>
      <c r="U55" s="928"/>
      <c r="V55" s="929"/>
      <c r="W55" s="929"/>
      <c r="X55" s="929"/>
      <c r="Y55" s="928"/>
      <c r="Z55" s="929">
        <v>3</v>
      </c>
      <c r="AA55" s="929"/>
      <c r="AB55" s="929">
        <v>7</v>
      </c>
      <c r="AC55" s="928">
        <f>AB55+AA55+Z55</f>
        <v>10</v>
      </c>
      <c r="AD55" s="922">
        <f t="shared" si="8"/>
        <v>10</v>
      </c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</row>
    <row r="56" spans="1:30" ht="111.75" thickBot="1">
      <c r="A56" s="35">
        <f t="shared" si="7"/>
        <v>49</v>
      </c>
      <c r="B56" s="99">
        <v>86</v>
      </c>
      <c r="C56" s="47" t="s">
        <v>28</v>
      </c>
      <c r="D56" s="47">
        <v>1986</v>
      </c>
      <c r="E56" s="47" t="s">
        <v>10</v>
      </c>
      <c r="F56" s="474" t="s">
        <v>801</v>
      </c>
      <c r="G56" s="445" t="s">
        <v>802</v>
      </c>
      <c r="H56" s="460" t="s">
        <v>6</v>
      </c>
      <c r="I56" s="458" t="s">
        <v>14</v>
      </c>
      <c r="J56" s="200"/>
      <c r="K56" s="652"/>
      <c r="L56" s="652"/>
      <c r="M56" s="720">
        <f>L56+K56+J56</f>
        <v>0</v>
      </c>
      <c r="N56" s="199">
        <v>2</v>
      </c>
      <c r="O56" s="691"/>
      <c r="P56" s="683">
        <v>8</v>
      </c>
      <c r="Q56" s="920">
        <f>SUM(N56:P56)</f>
        <v>10</v>
      </c>
      <c r="R56" s="921"/>
      <c r="S56" s="691"/>
      <c r="T56" s="691"/>
      <c r="U56" s="692">
        <f>R56+S56+T56</f>
        <v>0</v>
      </c>
      <c r="V56" s="921"/>
      <c r="W56" s="691"/>
      <c r="X56" s="691"/>
      <c r="Y56" s="692">
        <f>V56+W56+X56</f>
        <v>0</v>
      </c>
      <c r="Z56" s="921"/>
      <c r="AA56" s="691"/>
      <c r="AB56" s="691"/>
      <c r="AC56" s="692">
        <f aca="true" t="shared" si="9" ref="AC56:AC67">Z56+AA56+AB56</f>
        <v>0</v>
      </c>
      <c r="AD56" s="922">
        <f t="shared" si="8"/>
        <v>10</v>
      </c>
    </row>
    <row r="57" spans="1:30" ht="111.75" thickBot="1">
      <c r="A57" s="35">
        <f t="shared" si="7"/>
        <v>50</v>
      </c>
      <c r="B57" s="99"/>
      <c r="C57" s="47" t="s">
        <v>1324</v>
      </c>
      <c r="D57" s="33">
        <v>1974</v>
      </c>
      <c r="E57" s="33"/>
      <c r="F57" s="32" t="s">
        <v>1230</v>
      </c>
      <c r="G57" s="41" t="s">
        <v>1231</v>
      </c>
      <c r="H57" s="32" t="s">
        <v>30</v>
      </c>
      <c r="I57" s="167" t="s">
        <v>155</v>
      </c>
      <c r="J57" s="200"/>
      <c r="K57" s="652"/>
      <c r="L57" s="652"/>
      <c r="M57" s="720"/>
      <c r="N57" s="199"/>
      <c r="O57" s="691"/>
      <c r="P57" s="683"/>
      <c r="Q57" s="920"/>
      <c r="R57" s="921"/>
      <c r="S57" s="924"/>
      <c r="T57" s="924"/>
      <c r="U57" s="692"/>
      <c r="V57" s="921"/>
      <c r="W57" s="691"/>
      <c r="X57" s="691"/>
      <c r="Y57" s="692"/>
      <c r="Z57" s="921">
        <v>9</v>
      </c>
      <c r="AA57" s="691"/>
      <c r="AB57" s="691"/>
      <c r="AC57" s="692">
        <f t="shared" si="9"/>
        <v>9</v>
      </c>
      <c r="AD57" s="922">
        <f t="shared" si="8"/>
        <v>9</v>
      </c>
    </row>
    <row r="58" spans="1:30" ht="111.75" thickBot="1">
      <c r="A58" s="35">
        <f t="shared" si="7"/>
        <v>51</v>
      </c>
      <c r="B58" s="99">
        <v>80</v>
      </c>
      <c r="C58" s="47" t="s">
        <v>226</v>
      </c>
      <c r="D58" s="47">
        <v>1974</v>
      </c>
      <c r="E58" s="47" t="s">
        <v>11</v>
      </c>
      <c r="F58" s="470" t="s">
        <v>282</v>
      </c>
      <c r="G58" s="41" t="s">
        <v>283</v>
      </c>
      <c r="H58" s="33" t="s">
        <v>75</v>
      </c>
      <c r="I58" s="33" t="s">
        <v>229</v>
      </c>
      <c r="J58" s="664">
        <v>2</v>
      </c>
      <c r="K58" s="664">
        <v>4</v>
      </c>
      <c r="L58" s="664">
        <v>3</v>
      </c>
      <c r="M58" s="720">
        <f aca="true" t="shared" si="10" ref="M58:M68">L58+K58+J58</f>
        <v>9</v>
      </c>
      <c r="N58" s="691"/>
      <c r="O58" s="691"/>
      <c r="P58" s="691"/>
      <c r="Q58" s="920">
        <f aca="true" t="shared" si="11" ref="Q58:Q66">SUM(N58:P58)</f>
        <v>0</v>
      </c>
      <c r="R58" s="921"/>
      <c r="S58" s="691"/>
      <c r="T58" s="691"/>
      <c r="U58" s="692">
        <f aca="true" t="shared" si="12" ref="U58:U66">R58+S58+T58</f>
        <v>0</v>
      </c>
      <c r="V58" s="921"/>
      <c r="W58" s="691"/>
      <c r="X58" s="691"/>
      <c r="Y58" s="692">
        <f aca="true" t="shared" si="13" ref="Y58:Y68">V58+W58+X58</f>
        <v>0</v>
      </c>
      <c r="Z58" s="921"/>
      <c r="AA58" s="691"/>
      <c r="AB58" s="691"/>
      <c r="AC58" s="692">
        <f t="shared" si="9"/>
        <v>0</v>
      </c>
      <c r="AD58" s="922">
        <f t="shared" si="8"/>
        <v>9</v>
      </c>
    </row>
    <row r="59" spans="1:30" ht="111.75" thickBot="1">
      <c r="A59" s="35">
        <f t="shared" si="7"/>
        <v>52</v>
      </c>
      <c r="B59" s="99">
        <v>45</v>
      </c>
      <c r="C59" s="47" t="s">
        <v>833</v>
      </c>
      <c r="D59" s="47">
        <v>1990</v>
      </c>
      <c r="E59" s="47" t="s">
        <v>10</v>
      </c>
      <c r="F59" s="470" t="s">
        <v>834</v>
      </c>
      <c r="G59" s="41" t="s">
        <v>835</v>
      </c>
      <c r="H59" s="33" t="s">
        <v>781</v>
      </c>
      <c r="I59" s="458" t="s">
        <v>836</v>
      </c>
      <c r="J59" s="200"/>
      <c r="K59" s="652"/>
      <c r="L59" s="652"/>
      <c r="M59" s="720">
        <f t="shared" si="10"/>
        <v>0</v>
      </c>
      <c r="N59" s="199">
        <v>1</v>
      </c>
      <c r="O59" s="691">
        <v>2</v>
      </c>
      <c r="P59" s="683">
        <v>6</v>
      </c>
      <c r="Q59" s="920">
        <f t="shared" si="11"/>
        <v>9</v>
      </c>
      <c r="R59" s="921"/>
      <c r="S59" s="691"/>
      <c r="T59" s="691"/>
      <c r="U59" s="692">
        <f t="shared" si="12"/>
        <v>0</v>
      </c>
      <c r="V59" s="921"/>
      <c r="W59" s="691"/>
      <c r="X59" s="691"/>
      <c r="Y59" s="692">
        <f t="shared" si="13"/>
        <v>0</v>
      </c>
      <c r="Z59" s="921"/>
      <c r="AA59" s="691"/>
      <c r="AB59" s="691"/>
      <c r="AC59" s="692">
        <f t="shared" si="9"/>
        <v>0</v>
      </c>
      <c r="AD59" s="922">
        <f t="shared" si="8"/>
        <v>9</v>
      </c>
    </row>
    <row r="60" spans="1:30" ht="84" thickBot="1">
      <c r="A60" s="35">
        <f t="shared" si="7"/>
        <v>53</v>
      </c>
      <c r="B60" s="99">
        <v>85</v>
      </c>
      <c r="C60" s="47" t="s">
        <v>240</v>
      </c>
      <c r="D60" s="47">
        <v>1988</v>
      </c>
      <c r="E60" s="47" t="s">
        <v>11</v>
      </c>
      <c r="F60" s="470" t="s">
        <v>798</v>
      </c>
      <c r="G60" s="41" t="s">
        <v>799</v>
      </c>
      <c r="H60" s="33" t="s">
        <v>36</v>
      </c>
      <c r="I60" s="458" t="s">
        <v>800</v>
      </c>
      <c r="J60" s="200">
        <v>1</v>
      </c>
      <c r="K60" s="652"/>
      <c r="L60" s="652"/>
      <c r="M60" s="720">
        <f t="shared" si="10"/>
        <v>1</v>
      </c>
      <c r="N60" s="199">
        <v>4</v>
      </c>
      <c r="O60" s="691"/>
      <c r="P60" s="683"/>
      <c r="Q60" s="920">
        <f t="shared" si="11"/>
        <v>4</v>
      </c>
      <c r="R60" s="921"/>
      <c r="S60" s="683"/>
      <c r="T60" s="683"/>
      <c r="U60" s="692">
        <f t="shared" si="12"/>
        <v>0</v>
      </c>
      <c r="V60" s="921">
        <v>4</v>
      </c>
      <c r="W60" s="691"/>
      <c r="X60" s="691"/>
      <c r="Y60" s="692">
        <f t="shared" si="13"/>
        <v>4</v>
      </c>
      <c r="Z60" s="921"/>
      <c r="AA60" s="691"/>
      <c r="AB60" s="691"/>
      <c r="AC60" s="692">
        <f t="shared" si="9"/>
        <v>0</v>
      </c>
      <c r="AD60" s="922">
        <f t="shared" si="8"/>
        <v>9</v>
      </c>
    </row>
    <row r="61" spans="1:30" ht="139.5" thickBot="1">
      <c r="A61" s="35">
        <f t="shared" si="7"/>
        <v>54</v>
      </c>
      <c r="B61" s="99">
        <v>75</v>
      </c>
      <c r="C61" s="47" t="s">
        <v>35</v>
      </c>
      <c r="D61" s="47">
        <v>1974</v>
      </c>
      <c r="E61" s="47" t="s">
        <v>11</v>
      </c>
      <c r="F61" s="471" t="s">
        <v>1232</v>
      </c>
      <c r="G61" s="41" t="s">
        <v>1233</v>
      </c>
      <c r="H61" s="33" t="s">
        <v>256</v>
      </c>
      <c r="I61" s="33" t="s">
        <v>37</v>
      </c>
      <c r="J61" s="925"/>
      <c r="K61" s="202"/>
      <c r="L61" s="202"/>
      <c r="M61" s="720">
        <f t="shared" si="10"/>
        <v>0</v>
      </c>
      <c r="N61" s="923"/>
      <c r="O61" s="923"/>
      <c r="P61" s="923"/>
      <c r="Q61" s="920">
        <f t="shared" si="11"/>
        <v>0</v>
      </c>
      <c r="R61" s="923"/>
      <c r="S61" s="923"/>
      <c r="T61" s="923"/>
      <c r="U61" s="692">
        <f t="shared" si="12"/>
        <v>0</v>
      </c>
      <c r="V61" s="202">
        <v>9</v>
      </c>
      <c r="W61" s="202"/>
      <c r="X61" s="202"/>
      <c r="Y61" s="692">
        <f t="shared" si="13"/>
        <v>9</v>
      </c>
      <c r="Z61" s="921"/>
      <c r="AA61" s="691"/>
      <c r="AB61" s="691"/>
      <c r="AC61" s="692">
        <f t="shared" si="9"/>
        <v>0</v>
      </c>
      <c r="AD61" s="922">
        <f t="shared" si="8"/>
        <v>9</v>
      </c>
    </row>
    <row r="62" spans="1:30" ht="139.5" thickBot="1">
      <c r="A62" s="35">
        <f t="shared" si="7"/>
        <v>55</v>
      </c>
      <c r="B62" s="178"/>
      <c r="C62" s="47" t="s">
        <v>1244</v>
      </c>
      <c r="D62" s="33">
        <v>1992</v>
      </c>
      <c r="E62" s="40" t="s">
        <v>10</v>
      </c>
      <c r="F62" s="473" t="s">
        <v>1245</v>
      </c>
      <c r="G62" s="41" t="s">
        <v>1246</v>
      </c>
      <c r="H62" s="38" t="s">
        <v>1160</v>
      </c>
      <c r="I62" s="112" t="s">
        <v>1161</v>
      </c>
      <c r="J62" s="654"/>
      <c r="K62" s="719"/>
      <c r="L62" s="719"/>
      <c r="M62" s="720">
        <f t="shared" si="10"/>
        <v>0</v>
      </c>
      <c r="N62" s="202"/>
      <c r="O62" s="202"/>
      <c r="P62" s="202"/>
      <c r="Q62" s="920">
        <f t="shared" si="11"/>
        <v>0</v>
      </c>
      <c r="R62" s="202"/>
      <c r="S62" s="202"/>
      <c r="T62" s="202"/>
      <c r="U62" s="692">
        <f t="shared" si="12"/>
        <v>0</v>
      </c>
      <c r="V62" s="202"/>
      <c r="W62" s="202"/>
      <c r="X62" s="202">
        <v>9</v>
      </c>
      <c r="Y62" s="692">
        <f t="shared" si="13"/>
        <v>9</v>
      </c>
      <c r="Z62" s="921"/>
      <c r="AA62" s="691"/>
      <c r="AB62" s="691"/>
      <c r="AC62" s="692">
        <f t="shared" si="9"/>
        <v>0</v>
      </c>
      <c r="AD62" s="922">
        <f t="shared" si="8"/>
        <v>9</v>
      </c>
    </row>
    <row r="63" spans="1:30" ht="84" thickBot="1">
      <c r="A63" s="35">
        <f t="shared" si="7"/>
        <v>56</v>
      </c>
      <c r="B63" s="99">
        <v>44</v>
      </c>
      <c r="C63" s="47" t="s">
        <v>45</v>
      </c>
      <c r="D63" s="47">
        <v>1992</v>
      </c>
      <c r="E63" s="47" t="s">
        <v>10</v>
      </c>
      <c r="F63" s="470" t="s">
        <v>991</v>
      </c>
      <c r="G63" s="41" t="s">
        <v>1008</v>
      </c>
      <c r="H63" s="33" t="s">
        <v>154</v>
      </c>
      <c r="I63" s="458" t="s">
        <v>155</v>
      </c>
      <c r="J63" s="683"/>
      <c r="K63" s="683"/>
      <c r="L63" s="683"/>
      <c r="M63" s="720">
        <f t="shared" si="10"/>
        <v>0</v>
      </c>
      <c r="N63" s="683"/>
      <c r="O63" s="683"/>
      <c r="P63" s="683"/>
      <c r="Q63" s="920">
        <f t="shared" si="11"/>
        <v>0</v>
      </c>
      <c r="R63" s="202">
        <v>7</v>
      </c>
      <c r="S63" s="202"/>
      <c r="T63" s="202"/>
      <c r="U63" s="692">
        <f t="shared" si="12"/>
        <v>7</v>
      </c>
      <c r="V63" s="921">
        <v>1</v>
      </c>
      <c r="W63" s="691"/>
      <c r="X63" s="691"/>
      <c r="Y63" s="692">
        <f t="shared" si="13"/>
        <v>1</v>
      </c>
      <c r="Z63" s="921"/>
      <c r="AA63" s="691"/>
      <c r="AB63" s="691"/>
      <c r="AC63" s="692">
        <f t="shared" si="9"/>
        <v>0</v>
      </c>
      <c r="AD63" s="922">
        <f t="shared" si="8"/>
        <v>8</v>
      </c>
    </row>
    <row r="64" spans="1:30" ht="139.5" thickBot="1">
      <c r="A64" s="35">
        <f t="shared" si="7"/>
        <v>57</v>
      </c>
      <c r="B64" s="99">
        <v>95</v>
      </c>
      <c r="C64" s="47" t="s">
        <v>1220</v>
      </c>
      <c r="D64" s="33">
        <v>1971</v>
      </c>
      <c r="E64" s="40" t="s">
        <v>11</v>
      </c>
      <c r="F64" s="475" t="s">
        <v>1241</v>
      </c>
      <c r="G64" s="41" t="s">
        <v>1242</v>
      </c>
      <c r="H64" s="40" t="s">
        <v>6</v>
      </c>
      <c r="I64" s="463" t="s">
        <v>14</v>
      </c>
      <c r="J64" s="923"/>
      <c r="K64" s="923"/>
      <c r="L64" s="923"/>
      <c r="M64" s="720">
        <f t="shared" si="10"/>
        <v>0</v>
      </c>
      <c r="N64" s="923"/>
      <c r="O64" s="923"/>
      <c r="P64" s="923"/>
      <c r="Q64" s="920">
        <f t="shared" si="11"/>
        <v>0</v>
      </c>
      <c r="R64" s="923"/>
      <c r="S64" s="923"/>
      <c r="T64" s="923"/>
      <c r="U64" s="692">
        <f t="shared" si="12"/>
        <v>0</v>
      </c>
      <c r="V64" s="923"/>
      <c r="W64" s="923">
        <v>4</v>
      </c>
      <c r="X64" s="923">
        <v>4</v>
      </c>
      <c r="Y64" s="692">
        <f t="shared" si="13"/>
        <v>8</v>
      </c>
      <c r="Z64" s="921"/>
      <c r="AA64" s="691"/>
      <c r="AB64" s="691"/>
      <c r="AC64" s="692">
        <f t="shared" si="9"/>
        <v>0</v>
      </c>
      <c r="AD64" s="922">
        <f t="shared" si="8"/>
        <v>8</v>
      </c>
    </row>
    <row r="65" spans="1:30" ht="139.5" thickBot="1">
      <c r="A65" s="35">
        <f t="shared" si="7"/>
        <v>58</v>
      </c>
      <c r="B65" s="178"/>
      <c r="C65" s="47" t="s">
        <v>249</v>
      </c>
      <c r="D65" s="47">
        <v>1970</v>
      </c>
      <c r="E65" s="47" t="s">
        <v>11</v>
      </c>
      <c r="F65" s="470" t="s">
        <v>266</v>
      </c>
      <c r="G65" s="445" t="s">
        <v>217</v>
      </c>
      <c r="H65" s="33" t="s">
        <v>374</v>
      </c>
      <c r="I65" s="33" t="s">
        <v>373</v>
      </c>
      <c r="J65" s="664">
        <v>0</v>
      </c>
      <c r="K65" s="664">
        <v>0</v>
      </c>
      <c r="L65" s="664">
        <v>8</v>
      </c>
      <c r="M65" s="720">
        <f t="shared" si="10"/>
        <v>8</v>
      </c>
      <c r="N65" s="691"/>
      <c r="O65" s="691"/>
      <c r="P65" s="691"/>
      <c r="Q65" s="920">
        <f t="shared" si="11"/>
        <v>0</v>
      </c>
      <c r="R65" s="921"/>
      <c r="S65" s="691"/>
      <c r="T65" s="691"/>
      <c r="U65" s="692">
        <f t="shared" si="12"/>
        <v>0</v>
      </c>
      <c r="V65" s="921"/>
      <c r="W65" s="691"/>
      <c r="X65" s="691"/>
      <c r="Y65" s="692">
        <f t="shared" si="13"/>
        <v>0</v>
      </c>
      <c r="Z65" s="921"/>
      <c r="AA65" s="691"/>
      <c r="AB65" s="691"/>
      <c r="AC65" s="692">
        <f t="shared" si="9"/>
        <v>0</v>
      </c>
      <c r="AD65" s="922">
        <f t="shared" si="8"/>
        <v>8</v>
      </c>
    </row>
    <row r="66" spans="1:30" ht="111.75" thickBot="1">
      <c r="A66" s="35">
        <f t="shared" si="7"/>
        <v>59</v>
      </c>
      <c r="B66" s="178"/>
      <c r="C66" s="47" t="s">
        <v>792</v>
      </c>
      <c r="D66" s="47">
        <v>1989</v>
      </c>
      <c r="E66" s="47" t="s">
        <v>11</v>
      </c>
      <c r="F66" s="471" t="s">
        <v>1235</v>
      </c>
      <c r="G66" s="41" t="s">
        <v>952</v>
      </c>
      <c r="H66" s="33" t="s">
        <v>795</v>
      </c>
      <c r="I66" s="33" t="s">
        <v>14</v>
      </c>
      <c r="J66" s="925"/>
      <c r="K66" s="202"/>
      <c r="L66" s="202"/>
      <c r="M66" s="720">
        <f t="shared" si="10"/>
        <v>0</v>
      </c>
      <c r="N66" s="923"/>
      <c r="O66" s="923"/>
      <c r="P66" s="923"/>
      <c r="Q66" s="920">
        <f t="shared" si="11"/>
        <v>0</v>
      </c>
      <c r="R66" s="923"/>
      <c r="S66" s="923"/>
      <c r="T66" s="923"/>
      <c r="U66" s="692">
        <f t="shared" si="12"/>
        <v>0</v>
      </c>
      <c r="V66" s="202">
        <v>1</v>
      </c>
      <c r="W66" s="202">
        <v>6</v>
      </c>
      <c r="X66" s="202"/>
      <c r="Y66" s="692">
        <f t="shared" si="13"/>
        <v>7</v>
      </c>
      <c r="Z66" s="921"/>
      <c r="AA66" s="691"/>
      <c r="AB66" s="691"/>
      <c r="AC66" s="692">
        <f t="shared" si="9"/>
        <v>0</v>
      </c>
      <c r="AD66" s="922">
        <f t="shared" si="8"/>
        <v>7</v>
      </c>
    </row>
    <row r="67" spans="1:256" s="5" customFormat="1" ht="115.5" customHeight="1" thickBot="1">
      <c r="A67" s="35">
        <f t="shared" si="7"/>
        <v>60</v>
      </c>
      <c r="B67" s="178"/>
      <c r="C67" s="575" t="s">
        <v>397</v>
      </c>
      <c r="D67" s="55">
        <v>1987</v>
      </c>
      <c r="E67" s="173" t="s">
        <v>27</v>
      </c>
      <c r="F67" s="575" t="s">
        <v>1419</v>
      </c>
      <c r="G67" s="593" t="s">
        <v>1420</v>
      </c>
      <c r="H67" s="629" t="s">
        <v>41</v>
      </c>
      <c r="I67" s="630" t="s">
        <v>420</v>
      </c>
      <c r="J67" s="664"/>
      <c r="K67" s="664"/>
      <c r="L67" s="664"/>
      <c r="M67" s="720">
        <f t="shared" si="10"/>
        <v>0</v>
      </c>
      <c r="N67" s="691"/>
      <c r="O67" s="691"/>
      <c r="P67" s="691"/>
      <c r="Q67" s="920">
        <f>SUM(N67:P67)</f>
        <v>0</v>
      </c>
      <c r="R67" s="923"/>
      <c r="S67" s="923"/>
      <c r="T67" s="923"/>
      <c r="U67" s="692">
        <f>R67+S67+T67</f>
        <v>0</v>
      </c>
      <c r="V67" s="921"/>
      <c r="W67" s="691"/>
      <c r="X67" s="691"/>
      <c r="Y67" s="692">
        <f t="shared" si="13"/>
        <v>0</v>
      </c>
      <c r="Z67" s="921"/>
      <c r="AA67" s="691">
        <v>2</v>
      </c>
      <c r="AB67" s="691">
        <v>5</v>
      </c>
      <c r="AC67" s="692">
        <f t="shared" si="9"/>
        <v>7</v>
      </c>
      <c r="AD67" s="922">
        <f t="shared" si="8"/>
        <v>7</v>
      </c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39.5" thickBot="1">
      <c r="A68" s="35">
        <f t="shared" si="7"/>
        <v>61</v>
      </c>
      <c r="B68" s="28"/>
      <c r="C68" s="574" t="s">
        <v>86</v>
      </c>
      <c r="D68" s="177">
        <v>1991</v>
      </c>
      <c r="E68" s="177" t="s">
        <v>11</v>
      </c>
      <c r="F68" s="227" t="s">
        <v>473</v>
      </c>
      <c r="G68" s="37" t="s">
        <v>1063</v>
      </c>
      <c r="H68" s="32" t="s">
        <v>71</v>
      </c>
      <c r="I68" s="167" t="s">
        <v>72</v>
      </c>
      <c r="J68" s="926"/>
      <c r="K68" s="926"/>
      <c r="L68" s="926"/>
      <c r="M68" s="720">
        <f t="shared" si="10"/>
        <v>0</v>
      </c>
      <c r="N68" s="926"/>
      <c r="O68" s="926"/>
      <c r="P68" s="926"/>
      <c r="Q68" s="920">
        <f>SUM(N68:P68)</f>
        <v>0</v>
      </c>
      <c r="R68" s="923"/>
      <c r="S68" s="923"/>
      <c r="T68" s="923"/>
      <c r="U68" s="692">
        <f>R68+S68+T68</f>
        <v>0</v>
      </c>
      <c r="V68" s="929"/>
      <c r="W68" s="929"/>
      <c r="X68" s="929"/>
      <c r="Y68" s="692">
        <f t="shared" si="13"/>
        <v>0</v>
      </c>
      <c r="Z68" s="929">
        <v>5</v>
      </c>
      <c r="AA68" s="929"/>
      <c r="AB68" s="929">
        <v>2</v>
      </c>
      <c r="AC68" s="928">
        <f>AB68+AA68+Z68</f>
        <v>7</v>
      </c>
      <c r="AD68" s="922">
        <f t="shared" si="8"/>
        <v>7</v>
      </c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5"/>
      <c r="IP68" s="5"/>
      <c r="IQ68" s="5"/>
      <c r="IR68" s="5"/>
      <c r="IS68" s="5"/>
      <c r="IT68" s="5"/>
      <c r="IU68" s="5"/>
      <c r="IV68" s="5"/>
    </row>
    <row r="69" spans="1:30" ht="103.5" customHeight="1" thickBot="1">
      <c r="A69" s="35">
        <f t="shared" si="7"/>
        <v>62</v>
      </c>
      <c r="B69" s="99">
        <v>23</v>
      </c>
      <c r="C69" s="47" t="s">
        <v>273</v>
      </c>
      <c r="D69" s="47">
        <v>1974</v>
      </c>
      <c r="E69" s="47" t="s">
        <v>11</v>
      </c>
      <c r="F69" s="470" t="s">
        <v>317</v>
      </c>
      <c r="G69" s="41" t="s">
        <v>274</v>
      </c>
      <c r="H69" s="33" t="s">
        <v>275</v>
      </c>
      <c r="I69" s="33" t="s">
        <v>155</v>
      </c>
      <c r="J69" s="664">
        <v>6</v>
      </c>
      <c r="K69" s="664"/>
      <c r="L69" s="664"/>
      <c r="M69" s="720">
        <f aca="true" t="shared" si="14" ref="M69:M77">L69+K69+J69</f>
        <v>6</v>
      </c>
      <c r="N69" s="691">
        <v>1</v>
      </c>
      <c r="O69" s="691"/>
      <c r="P69" s="691"/>
      <c r="Q69" s="920">
        <f aca="true" t="shared" si="15" ref="Q69:Q76">SUM(N69:P69)</f>
        <v>1</v>
      </c>
      <c r="R69" s="921"/>
      <c r="S69" s="924"/>
      <c r="T69" s="924"/>
      <c r="U69" s="692">
        <f aca="true" t="shared" si="16" ref="U69:U76">R69+S69+T69</f>
        <v>0</v>
      </c>
      <c r="V69" s="921"/>
      <c r="W69" s="691"/>
      <c r="X69" s="691"/>
      <c r="Y69" s="692">
        <f aca="true" t="shared" si="17" ref="Y69:Y76">V69+W69+X69</f>
        <v>0</v>
      </c>
      <c r="Z69" s="921"/>
      <c r="AA69" s="691"/>
      <c r="AB69" s="691"/>
      <c r="AC69" s="692">
        <f aca="true" t="shared" si="18" ref="AC69:AC94">Z69+AA69+AB69</f>
        <v>0</v>
      </c>
      <c r="AD69" s="922">
        <f t="shared" si="8"/>
        <v>7</v>
      </c>
    </row>
    <row r="70" spans="1:30" ht="139.5" thickBot="1">
      <c r="A70" s="35">
        <f t="shared" si="7"/>
        <v>63</v>
      </c>
      <c r="B70" s="99">
        <v>116</v>
      </c>
      <c r="C70" s="47" t="s">
        <v>1244</v>
      </c>
      <c r="D70" s="33">
        <v>1992</v>
      </c>
      <c r="E70" s="40" t="s">
        <v>10</v>
      </c>
      <c r="F70" s="473" t="s">
        <v>1247</v>
      </c>
      <c r="G70" s="41" t="s">
        <v>1248</v>
      </c>
      <c r="H70" s="38" t="s">
        <v>1160</v>
      </c>
      <c r="I70" s="112" t="s">
        <v>1161</v>
      </c>
      <c r="J70" s="654"/>
      <c r="K70" s="719"/>
      <c r="L70" s="719"/>
      <c r="M70" s="720">
        <f t="shared" si="14"/>
        <v>0</v>
      </c>
      <c r="N70" s="202"/>
      <c r="O70" s="202"/>
      <c r="P70" s="202"/>
      <c r="Q70" s="920">
        <f t="shared" si="15"/>
        <v>0</v>
      </c>
      <c r="R70" s="202"/>
      <c r="S70" s="202"/>
      <c r="T70" s="202"/>
      <c r="U70" s="692">
        <f t="shared" si="16"/>
        <v>0</v>
      </c>
      <c r="V70" s="202"/>
      <c r="W70" s="202"/>
      <c r="X70" s="202">
        <v>7</v>
      </c>
      <c r="Y70" s="692">
        <f t="shared" si="17"/>
        <v>7</v>
      </c>
      <c r="Z70" s="921"/>
      <c r="AA70" s="691"/>
      <c r="AB70" s="691"/>
      <c r="AC70" s="692">
        <f t="shared" si="18"/>
        <v>0</v>
      </c>
      <c r="AD70" s="922">
        <f t="shared" si="8"/>
        <v>7</v>
      </c>
    </row>
    <row r="71" spans="1:30" ht="84" thickBot="1">
      <c r="A71" s="35">
        <f t="shared" si="7"/>
        <v>64</v>
      </c>
      <c r="B71" s="178"/>
      <c r="C71" s="47" t="s">
        <v>824</v>
      </c>
      <c r="D71" s="47">
        <v>1995</v>
      </c>
      <c r="E71" s="47" t="s">
        <v>10</v>
      </c>
      <c r="F71" s="470" t="s">
        <v>825</v>
      </c>
      <c r="G71" s="41" t="s">
        <v>826</v>
      </c>
      <c r="H71" s="33" t="s">
        <v>75</v>
      </c>
      <c r="I71" s="458" t="s">
        <v>76</v>
      </c>
      <c r="J71" s="200"/>
      <c r="K71" s="652"/>
      <c r="L71" s="652"/>
      <c r="M71" s="720">
        <f t="shared" si="14"/>
        <v>0</v>
      </c>
      <c r="N71" s="199">
        <v>1</v>
      </c>
      <c r="O71" s="691">
        <v>4</v>
      </c>
      <c r="P71" s="683">
        <v>2</v>
      </c>
      <c r="Q71" s="920">
        <f t="shared" si="15"/>
        <v>7</v>
      </c>
      <c r="R71" s="921"/>
      <c r="S71" s="924"/>
      <c r="T71" s="924"/>
      <c r="U71" s="692">
        <f t="shared" si="16"/>
        <v>0</v>
      </c>
      <c r="V71" s="921"/>
      <c r="W71" s="691"/>
      <c r="X71" s="691"/>
      <c r="Y71" s="692">
        <f t="shared" si="17"/>
        <v>0</v>
      </c>
      <c r="Z71" s="921"/>
      <c r="AA71" s="691"/>
      <c r="AB71" s="691"/>
      <c r="AC71" s="692">
        <f t="shared" si="18"/>
        <v>0</v>
      </c>
      <c r="AD71" s="922">
        <f t="shared" si="8"/>
        <v>7</v>
      </c>
    </row>
    <row r="72" spans="1:256" s="1" customFormat="1" ht="86.25" customHeight="1" thickBot="1">
      <c r="A72" s="35">
        <f aca="true" t="shared" si="19" ref="A72:A94">A71+1</f>
        <v>65</v>
      </c>
      <c r="B72" s="178"/>
      <c r="C72" s="47" t="s">
        <v>829</v>
      </c>
      <c r="D72" s="47">
        <v>1990</v>
      </c>
      <c r="E72" s="47" t="s">
        <v>11</v>
      </c>
      <c r="F72" s="470" t="s">
        <v>1022</v>
      </c>
      <c r="G72" s="41" t="s">
        <v>1023</v>
      </c>
      <c r="H72" s="33" t="s">
        <v>831</v>
      </c>
      <c r="I72" s="459" t="s">
        <v>832</v>
      </c>
      <c r="J72" s="200"/>
      <c r="K72" s="652"/>
      <c r="L72" s="652"/>
      <c r="M72" s="720">
        <f t="shared" si="14"/>
        <v>0</v>
      </c>
      <c r="N72" s="199"/>
      <c r="O72" s="691"/>
      <c r="P72" s="683"/>
      <c r="Q72" s="920">
        <f t="shared" si="15"/>
        <v>0</v>
      </c>
      <c r="R72" s="921"/>
      <c r="S72" s="683"/>
      <c r="T72" s="683">
        <v>5</v>
      </c>
      <c r="U72" s="692">
        <f t="shared" si="16"/>
        <v>5</v>
      </c>
      <c r="V72" s="921">
        <v>1</v>
      </c>
      <c r="W72" s="691"/>
      <c r="X72" s="691"/>
      <c r="Y72" s="692">
        <f t="shared" si="17"/>
        <v>1</v>
      </c>
      <c r="Z72" s="921"/>
      <c r="AA72" s="691"/>
      <c r="AB72" s="691"/>
      <c r="AC72" s="692">
        <f t="shared" si="18"/>
        <v>0</v>
      </c>
      <c r="AD72" s="922">
        <f aca="true" t="shared" si="20" ref="AD72:AD94">U72+Q72+M72+Y72+AC72</f>
        <v>6</v>
      </c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30" ht="111.75" thickBot="1">
      <c r="A73" s="35">
        <f t="shared" si="19"/>
        <v>66</v>
      </c>
      <c r="B73" s="178"/>
      <c r="C73" s="47" t="s">
        <v>1164</v>
      </c>
      <c r="D73" s="33">
        <v>1998</v>
      </c>
      <c r="E73" s="40">
        <v>1</v>
      </c>
      <c r="F73" s="473" t="s">
        <v>1240</v>
      </c>
      <c r="G73" s="41" t="s">
        <v>1249</v>
      </c>
      <c r="H73" s="38" t="s">
        <v>1167</v>
      </c>
      <c r="I73" s="112" t="s">
        <v>1168</v>
      </c>
      <c r="J73" s="664"/>
      <c r="K73" s="664"/>
      <c r="L73" s="664"/>
      <c r="M73" s="720">
        <f t="shared" si="14"/>
        <v>0</v>
      </c>
      <c r="N73" s="691"/>
      <c r="O73" s="691"/>
      <c r="P73" s="691"/>
      <c r="Q73" s="920">
        <f t="shared" si="15"/>
        <v>0</v>
      </c>
      <c r="R73" s="921"/>
      <c r="S73" s="691"/>
      <c r="T73" s="691"/>
      <c r="U73" s="692">
        <f t="shared" si="16"/>
        <v>0</v>
      </c>
      <c r="V73" s="921"/>
      <c r="W73" s="691"/>
      <c r="X73" s="691">
        <v>6</v>
      </c>
      <c r="Y73" s="692">
        <f t="shared" si="17"/>
        <v>6</v>
      </c>
      <c r="Z73" s="921"/>
      <c r="AA73" s="691"/>
      <c r="AB73" s="691"/>
      <c r="AC73" s="692">
        <f t="shared" si="18"/>
        <v>0</v>
      </c>
      <c r="AD73" s="922">
        <f t="shared" si="20"/>
        <v>6</v>
      </c>
    </row>
    <row r="74" spans="1:30" ht="139.5" thickBot="1">
      <c r="A74" s="35">
        <f t="shared" si="19"/>
        <v>67</v>
      </c>
      <c r="B74" s="178"/>
      <c r="C74" s="47" t="s">
        <v>285</v>
      </c>
      <c r="D74" s="47">
        <v>1995</v>
      </c>
      <c r="E74" s="47" t="s">
        <v>29</v>
      </c>
      <c r="F74" s="470" t="s">
        <v>286</v>
      </c>
      <c r="G74" s="41" t="s">
        <v>287</v>
      </c>
      <c r="H74" s="33" t="s">
        <v>288</v>
      </c>
      <c r="I74" s="33" t="s">
        <v>289</v>
      </c>
      <c r="J74" s="664">
        <v>1</v>
      </c>
      <c r="K74" s="664"/>
      <c r="L74" s="664">
        <v>5</v>
      </c>
      <c r="M74" s="720">
        <f t="shared" si="14"/>
        <v>6</v>
      </c>
      <c r="N74" s="691"/>
      <c r="O74" s="691"/>
      <c r="P74" s="691"/>
      <c r="Q74" s="920">
        <f t="shared" si="15"/>
        <v>0</v>
      </c>
      <c r="R74" s="921"/>
      <c r="S74" s="924"/>
      <c r="T74" s="924"/>
      <c r="U74" s="692">
        <f t="shared" si="16"/>
        <v>0</v>
      </c>
      <c r="V74" s="921"/>
      <c r="W74" s="691"/>
      <c r="X74" s="691"/>
      <c r="Y74" s="692">
        <f t="shared" si="17"/>
        <v>0</v>
      </c>
      <c r="Z74" s="921"/>
      <c r="AA74" s="691"/>
      <c r="AB74" s="691"/>
      <c r="AC74" s="692">
        <f t="shared" si="18"/>
        <v>0</v>
      </c>
      <c r="AD74" s="922">
        <f t="shared" si="20"/>
        <v>6</v>
      </c>
    </row>
    <row r="75" spans="1:30" ht="111.75" thickBot="1">
      <c r="A75" s="35">
        <f t="shared" si="19"/>
        <v>68</v>
      </c>
      <c r="B75" s="99">
        <v>128</v>
      </c>
      <c r="C75" s="47" t="s">
        <v>303</v>
      </c>
      <c r="D75" s="47">
        <v>1970</v>
      </c>
      <c r="E75" s="47" t="s">
        <v>29</v>
      </c>
      <c r="F75" s="471" t="s">
        <v>305</v>
      </c>
      <c r="G75" s="41" t="s">
        <v>306</v>
      </c>
      <c r="H75" s="33" t="s">
        <v>197</v>
      </c>
      <c r="I75" s="33" t="s">
        <v>155</v>
      </c>
      <c r="J75" s="925"/>
      <c r="K75" s="202"/>
      <c r="L75" s="202"/>
      <c r="M75" s="720">
        <f t="shared" si="14"/>
        <v>0</v>
      </c>
      <c r="N75" s="923"/>
      <c r="O75" s="923"/>
      <c r="P75" s="923"/>
      <c r="Q75" s="920">
        <f t="shared" si="15"/>
        <v>0</v>
      </c>
      <c r="R75" s="923"/>
      <c r="S75" s="923"/>
      <c r="T75" s="923"/>
      <c r="U75" s="692">
        <f t="shared" si="16"/>
        <v>0</v>
      </c>
      <c r="V75" s="202">
        <v>1</v>
      </c>
      <c r="W75" s="202"/>
      <c r="X75" s="202">
        <v>5</v>
      </c>
      <c r="Y75" s="692">
        <f t="shared" si="17"/>
        <v>6</v>
      </c>
      <c r="Z75" s="921"/>
      <c r="AA75" s="691"/>
      <c r="AB75" s="691"/>
      <c r="AC75" s="692">
        <f t="shared" si="18"/>
        <v>0</v>
      </c>
      <c r="AD75" s="922">
        <f t="shared" si="20"/>
        <v>6</v>
      </c>
    </row>
    <row r="76" spans="1:256" ht="139.5" thickBot="1">
      <c r="A76" s="35">
        <f t="shared" si="19"/>
        <v>69</v>
      </c>
      <c r="B76" s="28"/>
      <c r="C76" s="47" t="s">
        <v>1185</v>
      </c>
      <c r="D76" s="33">
        <v>1967</v>
      </c>
      <c r="E76" s="33" t="s">
        <v>1154</v>
      </c>
      <c r="F76" s="32" t="s">
        <v>1196</v>
      </c>
      <c r="G76" s="37" t="s">
        <v>1197</v>
      </c>
      <c r="H76" s="32" t="s">
        <v>30</v>
      </c>
      <c r="I76" s="32" t="s">
        <v>1187</v>
      </c>
      <c r="J76" s="930"/>
      <c r="K76" s="930"/>
      <c r="L76" s="930"/>
      <c r="M76" s="720">
        <f t="shared" si="14"/>
        <v>0</v>
      </c>
      <c r="N76" s="930"/>
      <c r="O76" s="930"/>
      <c r="P76" s="930"/>
      <c r="Q76" s="920">
        <f t="shared" si="15"/>
        <v>0</v>
      </c>
      <c r="R76" s="930"/>
      <c r="S76" s="930"/>
      <c r="T76" s="930"/>
      <c r="U76" s="692">
        <f t="shared" si="16"/>
        <v>0</v>
      </c>
      <c r="V76" s="930"/>
      <c r="W76" s="930"/>
      <c r="X76" s="929"/>
      <c r="Y76" s="692">
        <f t="shared" si="17"/>
        <v>0</v>
      </c>
      <c r="Z76" s="929">
        <v>6</v>
      </c>
      <c r="AA76" s="929"/>
      <c r="AB76" s="929"/>
      <c r="AC76" s="692">
        <f t="shared" si="18"/>
        <v>6</v>
      </c>
      <c r="AD76" s="922">
        <f t="shared" si="20"/>
        <v>6</v>
      </c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30" ht="111.75" thickBot="1">
      <c r="A77" s="35">
        <f t="shared" si="19"/>
        <v>70</v>
      </c>
      <c r="B77" s="99">
        <v>98</v>
      </c>
      <c r="C77" s="47" t="s">
        <v>778</v>
      </c>
      <c r="D77" s="47">
        <v>1971</v>
      </c>
      <c r="E77" s="47" t="s">
        <v>27</v>
      </c>
      <c r="F77" s="470" t="s">
        <v>796</v>
      </c>
      <c r="G77" s="41" t="s">
        <v>797</v>
      </c>
      <c r="H77" s="33" t="s">
        <v>781</v>
      </c>
      <c r="I77" s="458" t="s">
        <v>782</v>
      </c>
      <c r="J77" s="200"/>
      <c r="K77" s="652"/>
      <c r="L77" s="652"/>
      <c r="M77" s="720">
        <f t="shared" si="14"/>
        <v>0</v>
      </c>
      <c r="N77" s="199">
        <v>5</v>
      </c>
      <c r="O77" s="691"/>
      <c r="P77" s="683"/>
      <c r="Q77" s="920">
        <f aca="true" t="shared" si="21" ref="Q77:Q94">SUM(N77:P77)</f>
        <v>5</v>
      </c>
      <c r="R77" s="921"/>
      <c r="S77" s="683"/>
      <c r="T77" s="683"/>
      <c r="U77" s="692">
        <f aca="true" t="shared" si="22" ref="U77:U94">R77+S77+T77</f>
        <v>0</v>
      </c>
      <c r="V77" s="921"/>
      <c r="W77" s="691"/>
      <c r="X77" s="691"/>
      <c r="Y77" s="692">
        <f aca="true" t="shared" si="23" ref="Y77:Y94">V77+W77+X77</f>
        <v>0</v>
      </c>
      <c r="Z77" s="921"/>
      <c r="AA77" s="691"/>
      <c r="AB77" s="691"/>
      <c r="AC77" s="692">
        <f t="shared" si="18"/>
        <v>0</v>
      </c>
      <c r="AD77" s="922">
        <f t="shared" si="20"/>
        <v>5</v>
      </c>
    </row>
    <row r="78" spans="1:30" ht="111.75" thickBot="1">
      <c r="A78" s="35">
        <f t="shared" si="19"/>
        <v>71</v>
      </c>
      <c r="B78" s="99">
        <v>52</v>
      </c>
      <c r="C78" s="741" t="s">
        <v>397</v>
      </c>
      <c r="D78" s="743">
        <v>1987</v>
      </c>
      <c r="E78" s="746" t="s">
        <v>27</v>
      </c>
      <c r="F78" s="747" t="s">
        <v>418</v>
      </c>
      <c r="G78" s="727" t="s">
        <v>419</v>
      </c>
      <c r="H78" s="748" t="s">
        <v>1243</v>
      </c>
      <c r="I78" s="748" t="s">
        <v>420</v>
      </c>
      <c r="J78" s="200"/>
      <c r="K78" s="652"/>
      <c r="L78" s="652"/>
      <c r="M78" s="720">
        <f aca="true" t="shared" si="24" ref="M78:M94">L78+K78+J78</f>
        <v>0</v>
      </c>
      <c r="N78" s="199"/>
      <c r="O78" s="691"/>
      <c r="P78" s="683"/>
      <c r="Q78" s="920">
        <f t="shared" si="21"/>
        <v>0</v>
      </c>
      <c r="R78" s="921"/>
      <c r="S78" s="683"/>
      <c r="T78" s="683"/>
      <c r="U78" s="692">
        <f t="shared" si="22"/>
        <v>0</v>
      </c>
      <c r="V78" s="921"/>
      <c r="W78" s="691">
        <v>5</v>
      </c>
      <c r="X78" s="691"/>
      <c r="Y78" s="692">
        <f t="shared" si="23"/>
        <v>5</v>
      </c>
      <c r="Z78" s="921"/>
      <c r="AA78" s="691"/>
      <c r="AB78" s="691"/>
      <c r="AC78" s="692">
        <f t="shared" si="18"/>
        <v>0</v>
      </c>
      <c r="AD78" s="922">
        <f t="shared" si="20"/>
        <v>5</v>
      </c>
    </row>
    <row r="79" spans="1:30" ht="84" thickBot="1">
      <c r="A79" s="35">
        <f t="shared" si="19"/>
        <v>72</v>
      </c>
      <c r="B79" s="178"/>
      <c r="C79" s="47" t="s">
        <v>421</v>
      </c>
      <c r="D79" s="47">
        <v>1990</v>
      </c>
      <c r="E79" s="47" t="s">
        <v>10</v>
      </c>
      <c r="F79" s="472" t="s">
        <v>1024</v>
      </c>
      <c r="G79" s="631" t="s">
        <v>1128</v>
      </c>
      <c r="H79" s="33" t="s">
        <v>1025</v>
      </c>
      <c r="I79" s="459" t="s">
        <v>420</v>
      </c>
      <c r="J79" s="200"/>
      <c r="K79" s="652"/>
      <c r="L79" s="652"/>
      <c r="M79" s="720">
        <f t="shared" si="24"/>
        <v>0</v>
      </c>
      <c r="N79" s="199"/>
      <c r="O79" s="691"/>
      <c r="P79" s="683"/>
      <c r="Q79" s="920">
        <f t="shared" si="21"/>
        <v>0</v>
      </c>
      <c r="R79" s="921"/>
      <c r="S79" s="683">
        <v>1</v>
      </c>
      <c r="T79" s="683">
        <v>4</v>
      </c>
      <c r="U79" s="692">
        <f t="shared" si="22"/>
        <v>5</v>
      </c>
      <c r="V79" s="921"/>
      <c r="W79" s="691"/>
      <c r="X79" s="691"/>
      <c r="Y79" s="692">
        <f t="shared" si="23"/>
        <v>0</v>
      </c>
      <c r="Z79" s="921"/>
      <c r="AA79" s="691"/>
      <c r="AB79" s="691"/>
      <c r="AC79" s="692">
        <f t="shared" si="18"/>
        <v>0</v>
      </c>
      <c r="AD79" s="922">
        <f t="shared" si="20"/>
        <v>5</v>
      </c>
    </row>
    <row r="80" spans="1:30" ht="139.5" thickBot="1">
      <c r="A80" s="35">
        <f t="shared" si="19"/>
        <v>73</v>
      </c>
      <c r="B80" s="99">
        <v>6</v>
      </c>
      <c r="C80" s="47" t="s">
        <v>186</v>
      </c>
      <c r="D80" s="47">
        <v>1986</v>
      </c>
      <c r="E80" s="47" t="s">
        <v>43</v>
      </c>
      <c r="F80" s="470" t="s">
        <v>318</v>
      </c>
      <c r="G80" s="41" t="s">
        <v>271</v>
      </c>
      <c r="H80" s="33" t="s">
        <v>272</v>
      </c>
      <c r="I80" s="33" t="s">
        <v>66</v>
      </c>
      <c r="J80" s="664">
        <v>5</v>
      </c>
      <c r="K80" s="664"/>
      <c r="L80" s="664"/>
      <c r="M80" s="720">
        <f t="shared" si="24"/>
        <v>5</v>
      </c>
      <c r="N80" s="691"/>
      <c r="O80" s="691"/>
      <c r="P80" s="691"/>
      <c r="Q80" s="920">
        <f t="shared" si="21"/>
        <v>0</v>
      </c>
      <c r="R80" s="921"/>
      <c r="S80" s="683"/>
      <c r="T80" s="683"/>
      <c r="U80" s="692">
        <f t="shared" si="22"/>
        <v>0</v>
      </c>
      <c r="V80" s="921"/>
      <c r="W80" s="691"/>
      <c r="X80" s="691"/>
      <c r="Y80" s="692">
        <f t="shared" si="23"/>
        <v>0</v>
      </c>
      <c r="Z80" s="921"/>
      <c r="AA80" s="691"/>
      <c r="AB80" s="691"/>
      <c r="AC80" s="692">
        <f t="shared" si="18"/>
        <v>0</v>
      </c>
      <c r="AD80" s="922">
        <f t="shared" si="20"/>
        <v>5</v>
      </c>
    </row>
    <row r="81" spans="1:30" ht="111.75" thickBot="1">
      <c r="A81" s="35">
        <f t="shared" si="19"/>
        <v>74</v>
      </c>
      <c r="B81" s="99">
        <v>50</v>
      </c>
      <c r="C81" s="47" t="s">
        <v>146</v>
      </c>
      <c r="D81" s="47">
        <v>1994</v>
      </c>
      <c r="E81" s="47" t="s">
        <v>29</v>
      </c>
      <c r="F81" s="470" t="s">
        <v>323</v>
      </c>
      <c r="G81" s="41" t="s">
        <v>147</v>
      </c>
      <c r="H81" s="33" t="s">
        <v>181</v>
      </c>
      <c r="I81" s="33" t="s">
        <v>66</v>
      </c>
      <c r="J81" s="664">
        <v>1</v>
      </c>
      <c r="K81" s="664">
        <v>2</v>
      </c>
      <c r="L81" s="664"/>
      <c r="M81" s="720">
        <f t="shared" si="24"/>
        <v>3</v>
      </c>
      <c r="N81" s="691"/>
      <c r="O81" s="691"/>
      <c r="P81" s="691"/>
      <c r="Q81" s="920">
        <f t="shared" si="21"/>
        <v>0</v>
      </c>
      <c r="R81" s="921"/>
      <c r="S81" s="683"/>
      <c r="T81" s="683"/>
      <c r="U81" s="692">
        <f t="shared" si="22"/>
        <v>0</v>
      </c>
      <c r="V81" s="921"/>
      <c r="W81" s="691"/>
      <c r="X81" s="691"/>
      <c r="Y81" s="692">
        <f t="shared" si="23"/>
        <v>0</v>
      </c>
      <c r="Z81" s="921"/>
      <c r="AA81" s="691"/>
      <c r="AB81" s="691"/>
      <c r="AC81" s="692">
        <f t="shared" si="18"/>
        <v>0</v>
      </c>
      <c r="AD81" s="922">
        <f t="shared" si="20"/>
        <v>3</v>
      </c>
    </row>
    <row r="82" spans="1:30" s="1" customFormat="1" ht="167.25" thickBot="1">
      <c r="A82" s="35">
        <f t="shared" si="19"/>
        <v>75</v>
      </c>
      <c r="B82" s="178"/>
      <c r="C82" s="47" t="s">
        <v>59</v>
      </c>
      <c r="D82" s="47">
        <v>1970</v>
      </c>
      <c r="E82" s="47" t="s">
        <v>29</v>
      </c>
      <c r="F82" s="470" t="s">
        <v>333</v>
      </c>
      <c r="G82" s="41" t="s">
        <v>302</v>
      </c>
      <c r="H82" s="33" t="s">
        <v>197</v>
      </c>
      <c r="I82" s="33" t="s">
        <v>155</v>
      </c>
      <c r="J82" s="664">
        <v>1</v>
      </c>
      <c r="K82" s="664"/>
      <c r="L82" s="664"/>
      <c r="M82" s="720">
        <f t="shared" si="24"/>
        <v>1</v>
      </c>
      <c r="N82" s="691"/>
      <c r="O82" s="691"/>
      <c r="P82" s="691"/>
      <c r="Q82" s="920">
        <f t="shared" si="21"/>
        <v>0</v>
      </c>
      <c r="R82" s="921"/>
      <c r="S82" s="683"/>
      <c r="T82" s="683"/>
      <c r="U82" s="692">
        <f t="shared" si="22"/>
        <v>0</v>
      </c>
      <c r="V82" s="921">
        <v>1</v>
      </c>
      <c r="W82" s="691"/>
      <c r="X82" s="691"/>
      <c r="Y82" s="692">
        <f t="shared" si="23"/>
        <v>1</v>
      </c>
      <c r="Z82" s="921"/>
      <c r="AA82" s="691"/>
      <c r="AB82" s="691"/>
      <c r="AC82" s="692">
        <f t="shared" si="18"/>
        <v>0</v>
      </c>
      <c r="AD82" s="922">
        <f t="shared" si="20"/>
        <v>2</v>
      </c>
    </row>
    <row r="83" spans="1:30" s="1" customFormat="1" ht="99.75" thickBot="1">
      <c r="A83" s="35">
        <f t="shared" si="19"/>
        <v>76</v>
      </c>
      <c r="B83" s="178"/>
      <c r="C83" s="47" t="s">
        <v>803</v>
      </c>
      <c r="D83" s="47">
        <v>1995</v>
      </c>
      <c r="E83" s="47" t="s">
        <v>10</v>
      </c>
      <c r="F83" s="472" t="s">
        <v>804</v>
      </c>
      <c r="G83" s="632" t="s">
        <v>1423</v>
      </c>
      <c r="H83" s="33" t="s">
        <v>785</v>
      </c>
      <c r="I83" s="459" t="s">
        <v>786</v>
      </c>
      <c r="J83" s="200"/>
      <c r="K83" s="652"/>
      <c r="L83" s="652"/>
      <c r="M83" s="720">
        <f t="shared" si="24"/>
        <v>0</v>
      </c>
      <c r="N83" s="199">
        <v>1</v>
      </c>
      <c r="O83" s="691"/>
      <c r="P83" s="683">
        <v>1</v>
      </c>
      <c r="Q83" s="920">
        <f t="shared" si="21"/>
        <v>2</v>
      </c>
      <c r="R83" s="921"/>
      <c r="S83" s="683"/>
      <c r="T83" s="683"/>
      <c r="U83" s="692">
        <f t="shared" si="22"/>
        <v>0</v>
      </c>
      <c r="V83" s="921"/>
      <c r="W83" s="691"/>
      <c r="X83" s="691"/>
      <c r="Y83" s="692">
        <f t="shared" si="23"/>
        <v>0</v>
      </c>
      <c r="Z83" s="921"/>
      <c r="AA83" s="691"/>
      <c r="AB83" s="691"/>
      <c r="AC83" s="692">
        <f t="shared" si="18"/>
        <v>0</v>
      </c>
      <c r="AD83" s="922">
        <f t="shared" si="20"/>
        <v>2</v>
      </c>
    </row>
    <row r="84" spans="1:243" s="175" customFormat="1" ht="73.5" customHeight="1" thickBot="1">
      <c r="A84" s="35">
        <f t="shared" si="19"/>
        <v>77</v>
      </c>
      <c r="B84" s="178"/>
      <c r="C84" s="47" t="s">
        <v>54</v>
      </c>
      <c r="D84" s="47">
        <v>1981</v>
      </c>
      <c r="E84" s="47" t="s">
        <v>11</v>
      </c>
      <c r="F84" s="471" t="s">
        <v>635</v>
      </c>
      <c r="G84" s="41" t="s">
        <v>636</v>
      </c>
      <c r="H84" s="33" t="s">
        <v>30</v>
      </c>
      <c r="I84" s="458" t="s">
        <v>201</v>
      </c>
      <c r="J84" s="683"/>
      <c r="K84" s="683"/>
      <c r="L84" s="683"/>
      <c r="M84" s="720">
        <f t="shared" si="24"/>
        <v>0</v>
      </c>
      <c r="N84" s="683"/>
      <c r="O84" s="683"/>
      <c r="P84" s="683"/>
      <c r="Q84" s="920">
        <f t="shared" si="21"/>
        <v>0</v>
      </c>
      <c r="R84" s="202">
        <v>2</v>
      </c>
      <c r="S84" s="202"/>
      <c r="T84" s="202"/>
      <c r="U84" s="692">
        <f t="shared" si="22"/>
        <v>2</v>
      </c>
      <c r="V84" s="921"/>
      <c r="W84" s="691"/>
      <c r="X84" s="691"/>
      <c r="Y84" s="692">
        <f t="shared" si="23"/>
        <v>0</v>
      </c>
      <c r="Z84" s="921"/>
      <c r="AA84" s="691"/>
      <c r="AB84" s="691"/>
      <c r="AC84" s="692">
        <f t="shared" si="18"/>
        <v>0</v>
      </c>
      <c r="AD84" s="922">
        <f t="shared" si="20"/>
        <v>2</v>
      </c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  <c r="BQ84" s="174"/>
      <c r="BR84" s="174"/>
      <c r="BS84" s="174"/>
      <c r="BT84" s="174"/>
      <c r="BU84" s="174"/>
      <c r="BV84" s="174"/>
      <c r="BW84" s="174"/>
      <c r="BX84" s="174"/>
      <c r="BY84" s="174"/>
      <c r="BZ84" s="174"/>
      <c r="CA84" s="174"/>
      <c r="CB84" s="174"/>
      <c r="CC84" s="174"/>
      <c r="CD84" s="174"/>
      <c r="CE84" s="174"/>
      <c r="CF84" s="174"/>
      <c r="CG84" s="174"/>
      <c r="CH84" s="174"/>
      <c r="CI84" s="174"/>
      <c r="CJ84" s="174"/>
      <c r="CK84" s="174"/>
      <c r="CL84" s="174"/>
      <c r="CM84" s="174"/>
      <c r="CN84" s="174"/>
      <c r="CO84" s="174"/>
      <c r="CP84" s="174"/>
      <c r="CQ84" s="174"/>
      <c r="CR84" s="174"/>
      <c r="CS84" s="174"/>
      <c r="CT84" s="174"/>
      <c r="CU84" s="174"/>
      <c r="CV84" s="174"/>
      <c r="CW84" s="174"/>
      <c r="CX84" s="174"/>
      <c r="CY84" s="174"/>
      <c r="CZ84" s="174"/>
      <c r="DA84" s="174"/>
      <c r="DB84" s="174"/>
      <c r="DC84" s="174"/>
      <c r="DD84" s="174"/>
      <c r="DE84" s="174"/>
      <c r="DF84" s="174"/>
      <c r="DG84" s="174"/>
      <c r="DH84" s="174"/>
      <c r="DI84" s="174"/>
      <c r="DJ84" s="174"/>
      <c r="DK84" s="174"/>
      <c r="DL84" s="174"/>
      <c r="DM84" s="174"/>
      <c r="DN84" s="174"/>
      <c r="DO84" s="174"/>
      <c r="DP84" s="174"/>
      <c r="DQ84" s="174"/>
      <c r="DR84" s="174"/>
      <c r="DS84" s="174"/>
      <c r="DT84" s="174"/>
      <c r="DU84" s="174"/>
      <c r="DV84" s="174"/>
      <c r="DW84" s="174"/>
      <c r="DX84" s="174"/>
      <c r="DY84" s="174"/>
      <c r="DZ84" s="174"/>
      <c r="EA84" s="174"/>
      <c r="EB84" s="174"/>
      <c r="EC84" s="174"/>
      <c r="ED84" s="174"/>
      <c r="EE84" s="174"/>
      <c r="EF84" s="174"/>
      <c r="EG84" s="174"/>
      <c r="EH84" s="174"/>
      <c r="EI84" s="174"/>
      <c r="EJ84" s="174"/>
      <c r="EK84" s="174"/>
      <c r="EL84" s="174"/>
      <c r="EM84" s="174"/>
      <c r="EN84" s="174"/>
      <c r="EO84" s="174"/>
      <c r="EP84" s="174"/>
      <c r="EQ84" s="174"/>
      <c r="ER84" s="174"/>
      <c r="ES84" s="174"/>
      <c r="ET84" s="174"/>
      <c r="EU84" s="174"/>
      <c r="EV84" s="174"/>
      <c r="EW84" s="174"/>
      <c r="EX84" s="174"/>
      <c r="EY84" s="174"/>
      <c r="EZ84" s="174"/>
      <c r="FA84" s="174"/>
      <c r="FB84" s="174"/>
      <c r="FC84" s="174"/>
      <c r="FD84" s="174"/>
      <c r="FE84" s="174"/>
      <c r="FF84" s="174"/>
      <c r="FG84" s="174"/>
      <c r="FH84" s="174"/>
      <c r="FI84" s="174"/>
      <c r="FJ84" s="174"/>
      <c r="FK84" s="174"/>
      <c r="FL84" s="174"/>
      <c r="FM84" s="174"/>
      <c r="FN84" s="174"/>
      <c r="FO84" s="174"/>
      <c r="FP84" s="174"/>
      <c r="FQ84" s="174"/>
      <c r="FR84" s="174"/>
      <c r="FS84" s="174"/>
      <c r="FT84" s="174"/>
      <c r="FU84" s="174"/>
      <c r="FV84" s="174"/>
      <c r="FW84" s="174"/>
      <c r="FX84" s="174"/>
      <c r="FY84" s="174"/>
      <c r="FZ84" s="174"/>
      <c r="GA84" s="174"/>
      <c r="GB84" s="174"/>
      <c r="GC84" s="174"/>
      <c r="GD84" s="174"/>
      <c r="GE84" s="174"/>
      <c r="GF84" s="174"/>
      <c r="GG84" s="174"/>
      <c r="GH84" s="174"/>
      <c r="GI84" s="174"/>
      <c r="GJ84" s="174"/>
      <c r="GK84" s="174"/>
      <c r="GL84" s="174"/>
      <c r="GM84" s="174"/>
      <c r="GN84" s="174"/>
      <c r="GO84" s="174"/>
      <c r="GP84" s="174"/>
      <c r="GQ84" s="174"/>
      <c r="GR84" s="174"/>
      <c r="GS84" s="174"/>
      <c r="GT84" s="174"/>
      <c r="GU84" s="174"/>
      <c r="GV84" s="174"/>
      <c r="GW84" s="174"/>
      <c r="GX84" s="174"/>
      <c r="GY84" s="174"/>
      <c r="GZ84" s="174"/>
      <c r="HA84" s="174"/>
      <c r="HB84" s="174"/>
      <c r="HC84" s="174"/>
      <c r="HD84" s="174"/>
      <c r="HE84" s="174"/>
      <c r="HF84" s="174"/>
      <c r="HG84" s="174"/>
      <c r="HH84" s="174"/>
      <c r="HI84" s="174"/>
      <c r="HJ84" s="174"/>
      <c r="HK84" s="174"/>
      <c r="HL84" s="174"/>
      <c r="HM84" s="174"/>
      <c r="HN84" s="174"/>
      <c r="HO84" s="174"/>
      <c r="HP84" s="174"/>
      <c r="HQ84" s="174"/>
      <c r="HR84" s="174"/>
      <c r="HS84" s="174"/>
      <c r="HT84" s="174"/>
      <c r="HU84" s="174"/>
      <c r="HV84" s="174"/>
      <c r="HW84" s="174"/>
      <c r="HX84" s="174"/>
      <c r="HY84" s="174"/>
      <c r="HZ84" s="174"/>
      <c r="IA84" s="174"/>
      <c r="IB84" s="174"/>
      <c r="IC84" s="174"/>
      <c r="ID84" s="174"/>
      <c r="IE84" s="174"/>
      <c r="IF84" s="174"/>
      <c r="IG84" s="174"/>
      <c r="IH84" s="174"/>
      <c r="II84" s="174"/>
    </row>
    <row r="85" spans="1:243" s="175" customFormat="1" ht="73.5" customHeight="1" thickBot="1">
      <c r="A85" s="35">
        <f t="shared" si="19"/>
        <v>78</v>
      </c>
      <c r="B85" s="178"/>
      <c r="C85" s="47" t="s">
        <v>455</v>
      </c>
      <c r="D85" s="47">
        <v>1998</v>
      </c>
      <c r="E85" s="47" t="s">
        <v>15</v>
      </c>
      <c r="F85" s="471" t="s">
        <v>57</v>
      </c>
      <c r="G85" s="41" t="s">
        <v>378</v>
      </c>
      <c r="H85" s="33" t="s">
        <v>75</v>
      </c>
      <c r="I85" s="459" t="s">
        <v>76</v>
      </c>
      <c r="J85" s="200"/>
      <c r="K85" s="652"/>
      <c r="L85" s="652"/>
      <c r="M85" s="720">
        <f t="shared" si="24"/>
        <v>0</v>
      </c>
      <c r="N85" s="199"/>
      <c r="O85" s="691"/>
      <c r="P85" s="683"/>
      <c r="Q85" s="920">
        <f t="shared" si="21"/>
        <v>0</v>
      </c>
      <c r="R85" s="921"/>
      <c r="S85" s="683"/>
      <c r="T85" s="683"/>
      <c r="U85" s="692">
        <f t="shared" si="22"/>
        <v>0</v>
      </c>
      <c r="V85" s="921"/>
      <c r="W85" s="691"/>
      <c r="X85" s="691">
        <v>1</v>
      </c>
      <c r="Y85" s="692">
        <f t="shared" si="23"/>
        <v>1</v>
      </c>
      <c r="Z85" s="921"/>
      <c r="AA85" s="691"/>
      <c r="AB85" s="691"/>
      <c r="AC85" s="692">
        <f t="shared" si="18"/>
        <v>0</v>
      </c>
      <c r="AD85" s="922">
        <f t="shared" si="20"/>
        <v>1</v>
      </c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174"/>
      <c r="BF85" s="174"/>
      <c r="BG85" s="174"/>
      <c r="BH85" s="174"/>
      <c r="BI85" s="174"/>
      <c r="BJ85" s="174"/>
      <c r="BK85" s="174"/>
      <c r="BL85" s="174"/>
      <c r="BM85" s="174"/>
      <c r="BN85" s="174"/>
      <c r="BO85" s="174"/>
      <c r="BP85" s="174"/>
      <c r="BQ85" s="174"/>
      <c r="BR85" s="174"/>
      <c r="BS85" s="174"/>
      <c r="BT85" s="174"/>
      <c r="BU85" s="174"/>
      <c r="BV85" s="174"/>
      <c r="BW85" s="174"/>
      <c r="BX85" s="174"/>
      <c r="BY85" s="174"/>
      <c r="BZ85" s="174"/>
      <c r="CA85" s="174"/>
      <c r="CB85" s="174"/>
      <c r="CC85" s="174"/>
      <c r="CD85" s="174"/>
      <c r="CE85" s="174"/>
      <c r="CF85" s="174"/>
      <c r="CG85" s="174"/>
      <c r="CH85" s="174"/>
      <c r="CI85" s="174"/>
      <c r="CJ85" s="174"/>
      <c r="CK85" s="174"/>
      <c r="CL85" s="174"/>
      <c r="CM85" s="174"/>
      <c r="CN85" s="174"/>
      <c r="CO85" s="174"/>
      <c r="CP85" s="174"/>
      <c r="CQ85" s="174"/>
      <c r="CR85" s="174"/>
      <c r="CS85" s="174"/>
      <c r="CT85" s="174"/>
      <c r="CU85" s="174"/>
      <c r="CV85" s="174"/>
      <c r="CW85" s="174"/>
      <c r="CX85" s="174"/>
      <c r="CY85" s="174"/>
      <c r="CZ85" s="174"/>
      <c r="DA85" s="174"/>
      <c r="DB85" s="174"/>
      <c r="DC85" s="174"/>
      <c r="DD85" s="174"/>
      <c r="DE85" s="174"/>
      <c r="DF85" s="174"/>
      <c r="DG85" s="174"/>
      <c r="DH85" s="174"/>
      <c r="DI85" s="174"/>
      <c r="DJ85" s="174"/>
      <c r="DK85" s="174"/>
      <c r="DL85" s="174"/>
      <c r="DM85" s="174"/>
      <c r="DN85" s="174"/>
      <c r="DO85" s="174"/>
      <c r="DP85" s="174"/>
      <c r="DQ85" s="174"/>
      <c r="DR85" s="174"/>
      <c r="DS85" s="174"/>
      <c r="DT85" s="174"/>
      <c r="DU85" s="174"/>
      <c r="DV85" s="174"/>
      <c r="DW85" s="174"/>
      <c r="DX85" s="174"/>
      <c r="DY85" s="174"/>
      <c r="DZ85" s="174"/>
      <c r="EA85" s="174"/>
      <c r="EB85" s="174"/>
      <c r="EC85" s="174"/>
      <c r="ED85" s="174"/>
      <c r="EE85" s="174"/>
      <c r="EF85" s="174"/>
      <c r="EG85" s="174"/>
      <c r="EH85" s="174"/>
      <c r="EI85" s="174"/>
      <c r="EJ85" s="174"/>
      <c r="EK85" s="174"/>
      <c r="EL85" s="174"/>
      <c r="EM85" s="174"/>
      <c r="EN85" s="174"/>
      <c r="EO85" s="174"/>
      <c r="EP85" s="174"/>
      <c r="EQ85" s="174"/>
      <c r="ER85" s="174"/>
      <c r="ES85" s="174"/>
      <c r="ET85" s="174"/>
      <c r="EU85" s="174"/>
      <c r="EV85" s="174"/>
      <c r="EW85" s="174"/>
      <c r="EX85" s="174"/>
      <c r="EY85" s="174"/>
      <c r="EZ85" s="174"/>
      <c r="FA85" s="174"/>
      <c r="FB85" s="174"/>
      <c r="FC85" s="174"/>
      <c r="FD85" s="174"/>
      <c r="FE85" s="174"/>
      <c r="FF85" s="174"/>
      <c r="FG85" s="174"/>
      <c r="FH85" s="174"/>
      <c r="FI85" s="174"/>
      <c r="FJ85" s="174"/>
      <c r="FK85" s="174"/>
      <c r="FL85" s="174"/>
      <c r="FM85" s="174"/>
      <c r="FN85" s="174"/>
      <c r="FO85" s="174"/>
      <c r="FP85" s="174"/>
      <c r="FQ85" s="174"/>
      <c r="FR85" s="174"/>
      <c r="FS85" s="174"/>
      <c r="FT85" s="174"/>
      <c r="FU85" s="174"/>
      <c r="FV85" s="174"/>
      <c r="FW85" s="174"/>
      <c r="FX85" s="174"/>
      <c r="FY85" s="174"/>
      <c r="FZ85" s="174"/>
      <c r="GA85" s="174"/>
      <c r="GB85" s="174"/>
      <c r="GC85" s="174"/>
      <c r="GD85" s="174"/>
      <c r="GE85" s="174"/>
      <c r="GF85" s="174"/>
      <c r="GG85" s="174"/>
      <c r="GH85" s="174"/>
      <c r="GI85" s="174"/>
      <c r="GJ85" s="174"/>
      <c r="GK85" s="174"/>
      <c r="GL85" s="174"/>
      <c r="GM85" s="174"/>
      <c r="GN85" s="174"/>
      <c r="GO85" s="174"/>
      <c r="GP85" s="174"/>
      <c r="GQ85" s="174"/>
      <c r="GR85" s="174"/>
      <c r="GS85" s="174"/>
      <c r="GT85" s="174"/>
      <c r="GU85" s="174"/>
      <c r="GV85" s="174"/>
      <c r="GW85" s="174"/>
      <c r="GX85" s="174"/>
      <c r="GY85" s="174"/>
      <c r="GZ85" s="174"/>
      <c r="HA85" s="174"/>
      <c r="HB85" s="174"/>
      <c r="HC85" s="174"/>
      <c r="HD85" s="174"/>
      <c r="HE85" s="174"/>
      <c r="HF85" s="174"/>
      <c r="HG85" s="174"/>
      <c r="HH85" s="174"/>
      <c r="HI85" s="174"/>
      <c r="HJ85" s="174"/>
      <c r="HK85" s="174"/>
      <c r="HL85" s="174"/>
      <c r="HM85" s="174"/>
      <c r="HN85" s="174"/>
      <c r="HO85" s="174"/>
      <c r="HP85" s="174"/>
      <c r="HQ85" s="174"/>
      <c r="HR85" s="174"/>
      <c r="HS85" s="174"/>
      <c r="HT85" s="174"/>
      <c r="HU85" s="174"/>
      <c r="HV85" s="174"/>
      <c r="HW85" s="174"/>
      <c r="HX85" s="174"/>
      <c r="HY85" s="174"/>
      <c r="HZ85" s="174"/>
      <c r="IA85" s="174"/>
      <c r="IB85" s="174"/>
      <c r="IC85" s="174"/>
      <c r="ID85" s="174"/>
      <c r="IE85" s="174"/>
      <c r="IF85" s="174"/>
      <c r="IG85" s="174"/>
      <c r="IH85" s="174"/>
      <c r="II85" s="174"/>
    </row>
    <row r="86" spans="1:244" s="1" customFormat="1" ht="84.75" customHeight="1" thickBot="1">
      <c r="A86" s="35">
        <f t="shared" si="19"/>
        <v>79</v>
      </c>
      <c r="B86" s="99">
        <v>54</v>
      </c>
      <c r="C86" s="47" t="s">
        <v>186</v>
      </c>
      <c r="D86" s="47">
        <v>1986</v>
      </c>
      <c r="E86" s="47" t="s">
        <v>43</v>
      </c>
      <c r="F86" s="470" t="s">
        <v>827</v>
      </c>
      <c r="G86" s="41" t="s">
        <v>828</v>
      </c>
      <c r="H86" s="33" t="s">
        <v>145</v>
      </c>
      <c r="I86" s="458" t="s">
        <v>66</v>
      </c>
      <c r="J86" s="200"/>
      <c r="K86" s="652"/>
      <c r="L86" s="652"/>
      <c r="M86" s="720">
        <f t="shared" si="24"/>
        <v>0</v>
      </c>
      <c r="N86" s="199">
        <v>1</v>
      </c>
      <c r="O86" s="691"/>
      <c r="P86" s="683"/>
      <c r="Q86" s="920">
        <f t="shared" si="21"/>
        <v>1</v>
      </c>
      <c r="R86" s="921"/>
      <c r="S86" s="683"/>
      <c r="T86" s="683"/>
      <c r="U86" s="692">
        <f t="shared" si="22"/>
        <v>0</v>
      </c>
      <c r="V86" s="921"/>
      <c r="W86" s="691"/>
      <c r="X86" s="691"/>
      <c r="Y86" s="692">
        <f t="shared" si="23"/>
        <v>0</v>
      </c>
      <c r="Z86" s="921"/>
      <c r="AA86" s="691"/>
      <c r="AB86" s="691"/>
      <c r="AC86" s="692">
        <f t="shared" si="18"/>
        <v>0</v>
      </c>
      <c r="AD86" s="922">
        <f t="shared" si="20"/>
        <v>1</v>
      </c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</row>
    <row r="87" spans="1:244" s="1" customFormat="1" ht="84.75" customHeight="1" thickBot="1">
      <c r="A87" s="35">
        <f t="shared" si="19"/>
        <v>80</v>
      </c>
      <c r="B87" s="457"/>
      <c r="C87" s="47" t="s">
        <v>811</v>
      </c>
      <c r="D87" s="47">
        <v>1994</v>
      </c>
      <c r="E87" s="47" t="s">
        <v>10</v>
      </c>
      <c r="F87" s="470" t="s">
        <v>812</v>
      </c>
      <c r="G87" s="41" t="s">
        <v>813</v>
      </c>
      <c r="H87" s="33" t="s">
        <v>814</v>
      </c>
      <c r="I87" s="459" t="s">
        <v>815</v>
      </c>
      <c r="J87" s="200"/>
      <c r="K87" s="652"/>
      <c r="L87" s="652"/>
      <c r="M87" s="720">
        <f t="shared" si="24"/>
        <v>0</v>
      </c>
      <c r="N87" s="199">
        <v>1</v>
      </c>
      <c r="O87" s="691"/>
      <c r="P87" s="683"/>
      <c r="Q87" s="920">
        <f t="shared" si="21"/>
        <v>1</v>
      </c>
      <c r="R87" s="921"/>
      <c r="S87" s="683"/>
      <c r="T87" s="683"/>
      <c r="U87" s="692">
        <f t="shared" si="22"/>
        <v>0</v>
      </c>
      <c r="V87" s="921"/>
      <c r="W87" s="691"/>
      <c r="X87" s="691"/>
      <c r="Y87" s="692">
        <f t="shared" si="23"/>
        <v>0</v>
      </c>
      <c r="Z87" s="921"/>
      <c r="AA87" s="691"/>
      <c r="AB87" s="691"/>
      <c r="AC87" s="692">
        <f t="shared" si="18"/>
        <v>0</v>
      </c>
      <c r="AD87" s="922">
        <f t="shared" si="20"/>
        <v>1</v>
      </c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</row>
    <row r="88" spans="1:244" s="1" customFormat="1" ht="84.75" customHeight="1" thickBot="1">
      <c r="A88" s="35">
        <f t="shared" si="19"/>
        <v>81</v>
      </c>
      <c r="B88" s="111"/>
      <c r="C88" s="47" t="s">
        <v>279</v>
      </c>
      <c r="D88" s="47">
        <v>1971</v>
      </c>
      <c r="E88" s="47" t="s">
        <v>10</v>
      </c>
      <c r="F88" s="470" t="s">
        <v>280</v>
      </c>
      <c r="G88" s="41" t="s">
        <v>281</v>
      </c>
      <c r="H88" s="33" t="s">
        <v>98</v>
      </c>
      <c r="I88" s="33" t="s">
        <v>32</v>
      </c>
      <c r="J88" s="664">
        <v>1</v>
      </c>
      <c r="K88" s="664">
        <v>0</v>
      </c>
      <c r="L88" s="664"/>
      <c r="M88" s="720">
        <f t="shared" si="24"/>
        <v>1</v>
      </c>
      <c r="N88" s="691"/>
      <c r="O88" s="691"/>
      <c r="P88" s="691"/>
      <c r="Q88" s="920">
        <f t="shared" si="21"/>
        <v>0</v>
      </c>
      <c r="R88" s="921"/>
      <c r="S88" s="683"/>
      <c r="T88" s="683"/>
      <c r="U88" s="692">
        <f t="shared" si="22"/>
        <v>0</v>
      </c>
      <c r="V88" s="921"/>
      <c r="W88" s="691"/>
      <c r="X88" s="691"/>
      <c r="Y88" s="692">
        <f t="shared" si="23"/>
        <v>0</v>
      </c>
      <c r="Z88" s="921"/>
      <c r="AA88" s="691"/>
      <c r="AB88" s="691"/>
      <c r="AC88" s="692">
        <f t="shared" si="18"/>
        <v>0</v>
      </c>
      <c r="AD88" s="922">
        <f t="shared" si="20"/>
        <v>1</v>
      </c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</row>
    <row r="89" spans="1:244" s="1" customFormat="1" ht="84.75" customHeight="1" thickBot="1">
      <c r="A89" s="35">
        <f t="shared" si="19"/>
        <v>82</v>
      </c>
      <c r="B89" s="111"/>
      <c r="C89" s="47" t="s">
        <v>146</v>
      </c>
      <c r="D89" s="47">
        <v>1994</v>
      </c>
      <c r="E89" s="47" t="s">
        <v>29</v>
      </c>
      <c r="F89" s="470" t="s">
        <v>148</v>
      </c>
      <c r="G89" s="41" t="s">
        <v>390</v>
      </c>
      <c r="H89" s="33" t="s">
        <v>181</v>
      </c>
      <c r="I89" s="33" t="s">
        <v>66</v>
      </c>
      <c r="J89" s="664">
        <v>1</v>
      </c>
      <c r="K89" s="664"/>
      <c r="L89" s="664"/>
      <c r="M89" s="720">
        <f t="shared" si="24"/>
        <v>1</v>
      </c>
      <c r="N89" s="691"/>
      <c r="O89" s="691"/>
      <c r="P89" s="691"/>
      <c r="Q89" s="920">
        <f t="shared" si="21"/>
        <v>0</v>
      </c>
      <c r="R89" s="921"/>
      <c r="S89" s="683"/>
      <c r="T89" s="683"/>
      <c r="U89" s="692">
        <f t="shared" si="22"/>
        <v>0</v>
      </c>
      <c r="V89" s="921"/>
      <c r="W89" s="691"/>
      <c r="X89" s="691"/>
      <c r="Y89" s="692">
        <f t="shared" si="23"/>
        <v>0</v>
      </c>
      <c r="Z89" s="921"/>
      <c r="AA89" s="691"/>
      <c r="AB89" s="691"/>
      <c r="AC89" s="692">
        <f t="shared" si="18"/>
        <v>0</v>
      </c>
      <c r="AD89" s="922">
        <f t="shared" si="20"/>
        <v>1</v>
      </c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</row>
    <row r="90" spans="1:244" s="1" customFormat="1" ht="84.75" customHeight="1" thickBot="1">
      <c r="A90" s="35">
        <f t="shared" si="19"/>
        <v>83</v>
      </c>
      <c r="B90" s="111"/>
      <c r="C90" s="47" t="s">
        <v>992</v>
      </c>
      <c r="D90" s="47">
        <v>1994</v>
      </c>
      <c r="E90" s="47" t="s">
        <v>29</v>
      </c>
      <c r="F90" s="470" t="s">
        <v>1020</v>
      </c>
      <c r="G90" s="41" t="s">
        <v>1021</v>
      </c>
      <c r="H90" s="33" t="s">
        <v>971</v>
      </c>
      <c r="I90" s="458" t="s">
        <v>14</v>
      </c>
      <c r="J90" s="683"/>
      <c r="K90" s="683"/>
      <c r="L90" s="683"/>
      <c r="M90" s="720">
        <f t="shared" si="24"/>
        <v>0</v>
      </c>
      <c r="N90" s="683"/>
      <c r="O90" s="683"/>
      <c r="P90" s="683"/>
      <c r="Q90" s="920">
        <f t="shared" si="21"/>
        <v>0</v>
      </c>
      <c r="R90" s="202">
        <v>1</v>
      </c>
      <c r="S90" s="202"/>
      <c r="T90" s="202"/>
      <c r="U90" s="692">
        <f t="shared" si="22"/>
        <v>1</v>
      </c>
      <c r="V90" s="921"/>
      <c r="W90" s="691"/>
      <c r="X90" s="691"/>
      <c r="Y90" s="692">
        <f t="shared" si="23"/>
        <v>0</v>
      </c>
      <c r="Z90" s="921"/>
      <c r="AA90" s="691"/>
      <c r="AB90" s="691"/>
      <c r="AC90" s="692">
        <f t="shared" si="18"/>
        <v>0</v>
      </c>
      <c r="AD90" s="922">
        <f t="shared" si="20"/>
        <v>1</v>
      </c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</row>
    <row r="91" spans="1:244" s="1" customFormat="1" ht="84.75" customHeight="1" thickBot="1">
      <c r="A91" s="35">
        <f t="shared" si="19"/>
        <v>84</v>
      </c>
      <c r="B91" s="111"/>
      <c r="C91" s="47" t="s">
        <v>194</v>
      </c>
      <c r="D91" s="47">
        <v>1986</v>
      </c>
      <c r="E91" s="47"/>
      <c r="F91" s="470" t="s">
        <v>305</v>
      </c>
      <c r="G91" s="41" t="s">
        <v>306</v>
      </c>
      <c r="H91" s="33" t="s">
        <v>197</v>
      </c>
      <c r="I91" s="33" t="s">
        <v>198</v>
      </c>
      <c r="J91" s="664">
        <v>1</v>
      </c>
      <c r="K91" s="664"/>
      <c r="L91" s="664"/>
      <c r="M91" s="720">
        <f t="shared" si="24"/>
        <v>1</v>
      </c>
      <c r="N91" s="691"/>
      <c r="O91" s="691"/>
      <c r="P91" s="691"/>
      <c r="Q91" s="920">
        <f t="shared" si="21"/>
        <v>0</v>
      </c>
      <c r="R91" s="921"/>
      <c r="S91" s="683"/>
      <c r="T91" s="683"/>
      <c r="U91" s="692">
        <f t="shared" si="22"/>
        <v>0</v>
      </c>
      <c r="V91" s="921"/>
      <c r="W91" s="691"/>
      <c r="X91" s="691"/>
      <c r="Y91" s="692">
        <f t="shared" si="23"/>
        <v>0</v>
      </c>
      <c r="Z91" s="921"/>
      <c r="AA91" s="691"/>
      <c r="AB91" s="691"/>
      <c r="AC91" s="692">
        <f t="shared" si="18"/>
        <v>0</v>
      </c>
      <c r="AD91" s="922">
        <f t="shared" si="20"/>
        <v>1</v>
      </c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</row>
    <row r="92" spans="1:244" s="1" customFormat="1" ht="84.75" customHeight="1" thickBot="1">
      <c r="A92" s="35">
        <f t="shared" si="19"/>
        <v>85</v>
      </c>
      <c r="B92" s="111"/>
      <c r="C92" s="47" t="s">
        <v>598</v>
      </c>
      <c r="D92" s="47">
        <v>1968</v>
      </c>
      <c r="E92" s="47" t="s">
        <v>11</v>
      </c>
      <c r="F92" s="470" t="s">
        <v>603</v>
      </c>
      <c r="G92" s="41" t="s">
        <v>604</v>
      </c>
      <c r="H92" s="33" t="s">
        <v>601</v>
      </c>
      <c r="I92" s="458" t="s">
        <v>819</v>
      </c>
      <c r="J92" s="200"/>
      <c r="K92" s="652"/>
      <c r="L92" s="652"/>
      <c r="M92" s="720">
        <f t="shared" si="24"/>
        <v>0</v>
      </c>
      <c r="N92" s="199">
        <v>1</v>
      </c>
      <c r="O92" s="691"/>
      <c r="P92" s="683"/>
      <c r="Q92" s="920">
        <f t="shared" si="21"/>
        <v>1</v>
      </c>
      <c r="R92" s="921"/>
      <c r="S92" s="683"/>
      <c r="T92" s="683"/>
      <c r="U92" s="692">
        <f t="shared" si="22"/>
        <v>0</v>
      </c>
      <c r="V92" s="921"/>
      <c r="W92" s="691"/>
      <c r="X92" s="691"/>
      <c r="Y92" s="692">
        <f t="shared" si="23"/>
        <v>0</v>
      </c>
      <c r="Z92" s="921"/>
      <c r="AA92" s="691"/>
      <c r="AB92" s="691"/>
      <c r="AC92" s="692">
        <f t="shared" si="18"/>
        <v>0</v>
      </c>
      <c r="AD92" s="922">
        <f t="shared" si="20"/>
        <v>1</v>
      </c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</row>
    <row r="93" spans="1:244" s="1" customFormat="1" ht="84.75" customHeight="1" thickBot="1">
      <c r="A93" s="35">
        <f t="shared" si="19"/>
        <v>86</v>
      </c>
      <c r="B93" s="28"/>
      <c r="C93" s="562" t="s">
        <v>249</v>
      </c>
      <c r="D93" s="562">
        <v>1970</v>
      </c>
      <c r="E93" s="562" t="s">
        <v>11</v>
      </c>
      <c r="F93" s="563" t="s">
        <v>840</v>
      </c>
      <c r="G93" s="633" t="s">
        <v>840</v>
      </c>
      <c r="H93" s="564" t="s">
        <v>171</v>
      </c>
      <c r="I93" s="565" t="s">
        <v>155</v>
      </c>
      <c r="J93" s="200"/>
      <c r="K93" s="652"/>
      <c r="L93" s="652"/>
      <c r="M93" s="720">
        <f t="shared" si="24"/>
        <v>0</v>
      </c>
      <c r="N93" s="199">
        <v>1</v>
      </c>
      <c r="O93" s="691"/>
      <c r="P93" s="683"/>
      <c r="Q93" s="920">
        <f t="shared" si="21"/>
        <v>1</v>
      </c>
      <c r="R93" s="921"/>
      <c r="S93" s="683"/>
      <c r="T93" s="683"/>
      <c r="U93" s="692">
        <f t="shared" si="22"/>
        <v>0</v>
      </c>
      <c r="V93" s="921"/>
      <c r="W93" s="691"/>
      <c r="X93" s="691"/>
      <c r="Y93" s="692">
        <f t="shared" si="23"/>
        <v>0</v>
      </c>
      <c r="Z93" s="921"/>
      <c r="AA93" s="691"/>
      <c r="AB93" s="691"/>
      <c r="AC93" s="692">
        <f t="shared" si="18"/>
        <v>0</v>
      </c>
      <c r="AD93" s="922">
        <f t="shared" si="20"/>
        <v>1</v>
      </c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</row>
    <row r="94" spans="1:244" s="1" customFormat="1" ht="84.75" customHeight="1">
      <c r="A94" s="35">
        <f t="shared" si="19"/>
        <v>87</v>
      </c>
      <c r="B94" s="28"/>
      <c r="C94" s="47" t="s">
        <v>156</v>
      </c>
      <c r="D94" s="47">
        <v>1974</v>
      </c>
      <c r="E94" s="47" t="s">
        <v>29</v>
      </c>
      <c r="F94" s="470" t="s">
        <v>172</v>
      </c>
      <c r="G94" s="41" t="s">
        <v>157</v>
      </c>
      <c r="H94" s="33" t="s">
        <v>374</v>
      </c>
      <c r="I94" s="33" t="s">
        <v>373</v>
      </c>
      <c r="J94" s="664">
        <v>1</v>
      </c>
      <c r="K94" s="664"/>
      <c r="L94" s="664"/>
      <c r="M94" s="720">
        <f t="shared" si="24"/>
        <v>1</v>
      </c>
      <c r="N94" s="691"/>
      <c r="O94" s="691"/>
      <c r="P94" s="691"/>
      <c r="Q94" s="920">
        <f t="shared" si="21"/>
        <v>0</v>
      </c>
      <c r="R94" s="921"/>
      <c r="S94" s="683"/>
      <c r="T94" s="683"/>
      <c r="U94" s="692">
        <f t="shared" si="22"/>
        <v>0</v>
      </c>
      <c r="V94" s="921"/>
      <c r="W94" s="691"/>
      <c r="X94" s="691"/>
      <c r="Y94" s="692">
        <f t="shared" si="23"/>
        <v>0</v>
      </c>
      <c r="Z94" s="921"/>
      <c r="AA94" s="691"/>
      <c r="AB94" s="691"/>
      <c r="AC94" s="692">
        <f t="shared" si="18"/>
        <v>0</v>
      </c>
      <c r="AD94" s="922">
        <f t="shared" si="20"/>
        <v>1</v>
      </c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</row>
    <row r="95" spans="26:28" ht="33">
      <c r="Z95" s="467"/>
      <c r="AA95" s="466"/>
      <c r="AB95" s="466"/>
    </row>
  </sheetData>
  <sheetProtection/>
  <mergeCells count="25">
    <mergeCell ref="F4:I4"/>
    <mergeCell ref="AD6:AD7"/>
    <mergeCell ref="Q6:Q7"/>
    <mergeCell ref="E6:E7"/>
    <mergeCell ref="F6:F7"/>
    <mergeCell ref="R6:T6"/>
    <mergeCell ref="U6:U7"/>
    <mergeCell ref="V6:X6"/>
    <mergeCell ref="Y6:Y7"/>
    <mergeCell ref="Z6:AB6"/>
    <mergeCell ref="AC6:AC7"/>
    <mergeCell ref="N6:P6"/>
    <mergeCell ref="I6:I7"/>
    <mergeCell ref="H6:H7"/>
    <mergeCell ref="M6:M7"/>
    <mergeCell ref="A1:M1"/>
    <mergeCell ref="A2:M2"/>
    <mergeCell ref="A3:M3"/>
    <mergeCell ref="A5:M5"/>
    <mergeCell ref="G6:G7"/>
    <mergeCell ref="A6:A7"/>
    <mergeCell ref="B6:B7"/>
    <mergeCell ref="C6:C7"/>
    <mergeCell ref="D6:D7"/>
    <mergeCell ref="J6:L6"/>
  </mergeCells>
  <printOptions/>
  <pageMargins left="0.7" right="0.7" top="0.75" bottom="0.75" header="0.3" footer="0.3"/>
  <pageSetup fitToHeight="0" fitToWidth="1" horizontalDpi="600" verticalDpi="600" orientation="landscape" paperSize="9" scale="20" r:id="rId2"/>
  <rowBreaks count="1" manualBreakCount="1">
    <brk id="69" max="3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189"/>
  <sheetViews>
    <sheetView zoomScalePageLayoutView="0" workbookViewId="0" topLeftCell="A187">
      <selection activeCell="B3" sqref="B3:H189"/>
    </sheetView>
  </sheetViews>
  <sheetFormatPr defaultColWidth="9.140625" defaultRowHeight="12.75"/>
  <cols>
    <col min="2" max="2" width="27.7109375" style="118" customWidth="1"/>
    <col min="3" max="4" width="16.00390625" style="118" customWidth="1"/>
    <col min="5" max="5" width="24.28125" style="117" customWidth="1"/>
    <col min="6" max="6" width="31.00390625" style="119" customWidth="1"/>
    <col min="7" max="7" width="18.00390625" style="119" customWidth="1"/>
    <col min="8" max="8" width="17.57421875" style="119" customWidth="1"/>
  </cols>
  <sheetData>
    <row r="3" spans="1:8" ht="31.5">
      <c r="A3">
        <v>1</v>
      </c>
      <c r="B3" s="126" t="s">
        <v>595</v>
      </c>
      <c r="C3" s="127">
        <v>1962</v>
      </c>
      <c r="D3" s="127" t="s">
        <v>13</v>
      </c>
      <c r="E3" s="127" t="s">
        <v>596</v>
      </c>
      <c r="F3" s="149" t="s">
        <v>597</v>
      </c>
      <c r="G3" s="153" t="s">
        <v>36</v>
      </c>
      <c r="H3" s="153" t="s">
        <v>594</v>
      </c>
    </row>
    <row r="4" spans="1:8" ht="45">
      <c r="A4">
        <f>A3+1</f>
        <v>2</v>
      </c>
      <c r="B4" s="247" t="s">
        <v>240</v>
      </c>
      <c r="C4" s="248">
        <v>1988</v>
      </c>
      <c r="D4" s="248" t="s">
        <v>11</v>
      </c>
      <c r="E4" s="249" t="s">
        <v>241</v>
      </c>
      <c r="F4" s="250" t="s">
        <v>242</v>
      </c>
      <c r="G4" s="250" t="s">
        <v>36</v>
      </c>
      <c r="H4" s="251" t="s">
        <v>14</v>
      </c>
    </row>
    <row r="5" spans="1:8" ht="31.5">
      <c r="A5">
        <f aca="true" t="shared" si="0" ref="A5:A31">A4+1</f>
        <v>3</v>
      </c>
      <c r="B5" s="132" t="s">
        <v>592</v>
      </c>
      <c r="C5" s="125">
        <v>1962</v>
      </c>
      <c r="D5" s="125" t="s">
        <v>13</v>
      </c>
      <c r="E5" s="125" t="s">
        <v>593</v>
      </c>
      <c r="F5" s="136"/>
      <c r="G5" s="155" t="s">
        <v>36</v>
      </c>
      <c r="H5" s="155" t="s">
        <v>594</v>
      </c>
    </row>
    <row r="6" spans="1:8" ht="45">
      <c r="A6" t="e">
        <f>#REF!+1</f>
        <v>#REF!</v>
      </c>
      <c r="B6" s="247" t="s">
        <v>447</v>
      </c>
      <c r="C6" s="248">
        <v>1965</v>
      </c>
      <c r="D6" s="248" t="s">
        <v>11</v>
      </c>
      <c r="E6" s="249" t="s">
        <v>248</v>
      </c>
      <c r="F6" s="250" t="s">
        <v>724</v>
      </c>
      <c r="G6" s="250" t="s">
        <v>36</v>
      </c>
      <c r="H6" s="251" t="s">
        <v>155</v>
      </c>
    </row>
    <row r="7" spans="1:8" ht="30">
      <c r="A7" t="e">
        <f t="shared" si="0"/>
        <v>#REF!</v>
      </c>
      <c r="B7" s="247" t="s">
        <v>240</v>
      </c>
      <c r="C7" s="248">
        <v>1988</v>
      </c>
      <c r="D7" s="248" t="s">
        <v>11</v>
      </c>
      <c r="E7" s="249" t="s">
        <v>301</v>
      </c>
      <c r="F7" s="250" t="s">
        <v>415</v>
      </c>
      <c r="G7" s="250" t="s">
        <v>36</v>
      </c>
      <c r="H7" s="251" t="s">
        <v>14</v>
      </c>
    </row>
    <row r="8" spans="1:8" ht="31.5">
      <c r="A8" t="e">
        <f t="shared" si="0"/>
        <v>#REF!</v>
      </c>
      <c r="B8" s="126" t="s">
        <v>589</v>
      </c>
      <c r="C8" s="127">
        <v>2001</v>
      </c>
      <c r="D8" s="127" t="s">
        <v>510</v>
      </c>
      <c r="E8" s="127" t="s">
        <v>590</v>
      </c>
      <c r="F8" s="149" t="s">
        <v>591</v>
      </c>
      <c r="G8" s="153" t="s">
        <v>36</v>
      </c>
      <c r="H8" s="153" t="s">
        <v>79</v>
      </c>
    </row>
    <row r="9" spans="1:8" ht="31.5">
      <c r="A9" t="e">
        <f t="shared" si="0"/>
        <v>#REF!</v>
      </c>
      <c r="B9" s="132" t="s">
        <v>587</v>
      </c>
      <c r="C9" s="125">
        <v>1985</v>
      </c>
      <c r="D9" s="125" t="s">
        <v>15</v>
      </c>
      <c r="E9" s="125" t="s">
        <v>588</v>
      </c>
      <c r="F9" s="136"/>
      <c r="G9" s="155" t="s">
        <v>36</v>
      </c>
      <c r="H9" s="155" t="s">
        <v>79</v>
      </c>
    </row>
    <row r="10" spans="1:8" ht="45">
      <c r="A10" t="e">
        <f>#REF!+1</f>
        <v>#REF!</v>
      </c>
      <c r="B10" s="247" t="s">
        <v>146</v>
      </c>
      <c r="C10" s="248">
        <v>1994</v>
      </c>
      <c r="D10" s="248" t="s">
        <v>29</v>
      </c>
      <c r="E10" s="249" t="s">
        <v>176</v>
      </c>
      <c r="F10" s="253" t="s">
        <v>715</v>
      </c>
      <c r="G10" s="254" t="s">
        <v>182</v>
      </c>
      <c r="H10" s="254" t="s">
        <v>66</v>
      </c>
    </row>
    <row r="11" spans="1:8" ht="45">
      <c r="A11" t="e">
        <f t="shared" si="0"/>
        <v>#REF!</v>
      </c>
      <c r="B11" s="247" t="s">
        <v>143</v>
      </c>
      <c r="C11" s="248">
        <v>1997</v>
      </c>
      <c r="D11" s="248">
        <v>1</v>
      </c>
      <c r="E11" s="249" t="s">
        <v>178</v>
      </c>
      <c r="F11" s="253" t="s">
        <v>716</v>
      </c>
      <c r="G11" s="254" t="s">
        <v>181</v>
      </c>
      <c r="H11" s="254" t="s">
        <v>66</v>
      </c>
    </row>
    <row r="12" spans="1:8" ht="45">
      <c r="A12" t="e">
        <f t="shared" si="0"/>
        <v>#REF!</v>
      </c>
      <c r="B12" s="247" t="s">
        <v>146</v>
      </c>
      <c r="C12" s="248">
        <v>1994</v>
      </c>
      <c r="D12" s="248" t="s">
        <v>29</v>
      </c>
      <c r="E12" s="249" t="s">
        <v>323</v>
      </c>
      <c r="F12" s="250" t="s">
        <v>727</v>
      </c>
      <c r="G12" s="254" t="s">
        <v>181</v>
      </c>
      <c r="H12" s="254" t="s">
        <v>66</v>
      </c>
    </row>
    <row r="13" spans="1:8" ht="45">
      <c r="A13" t="e">
        <f t="shared" si="0"/>
        <v>#REF!</v>
      </c>
      <c r="B13" s="247" t="s">
        <v>146</v>
      </c>
      <c r="C13" s="248">
        <v>1994</v>
      </c>
      <c r="D13" s="248" t="s">
        <v>29</v>
      </c>
      <c r="E13" s="249" t="s">
        <v>148</v>
      </c>
      <c r="F13" s="250" t="s">
        <v>717</v>
      </c>
      <c r="G13" s="254" t="s">
        <v>181</v>
      </c>
      <c r="H13" s="254" t="s">
        <v>66</v>
      </c>
    </row>
    <row r="14" spans="1:8" ht="30">
      <c r="A14" t="e">
        <f t="shared" si="0"/>
        <v>#REF!</v>
      </c>
      <c r="B14" s="247" t="s">
        <v>143</v>
      </c>
      <c r="C14" s="248">
        <v>1997</v>
      </c>
      <c r="D14" s="248" t="s">
        <v>29</v>
      </c>
      <c r="E14" s="249" t="s">
        <v>177</v>
      </c>
      <c r="F14" s="253" t="s">
        <v>718</v>
      </c>
      <c r="G14" s="254" t="s">
        <v>181</v>
      </c>
      <c r="H14" s="254" t="s">
        <v>66</v>
      </c>
    </row>
    <row r="15" spans="1:8" ht="60">
      <c r="A15" t="e">
        <f t="shared" si="0"/>
        <v>#REF!</v>
      </c>
      <c r="B15" s="255" t="s">
        <v>335</v>
      </c>
      <c r="C15" s="256">
        <v>1986</v>
      </c>
      <c r="D15" s="256" t="s">
        <v>43</v>
      </c>
      <c r="E15" s="257" t="s">
        <v>64</v>
      </c>
      <c r="F15" s="258" t="s">
        <v>65</v>
      </c>
      <c r="G15" s="259" t="s">
        <v>181</v>
      </c>
      <c r="H15" s="254" t="s">
        <v>66</v>
      </c>
    </row>
    <row r="16" spans="1:8" ht="45">
      <c r="A16" t="e">
        <f t="shared" si="0"/>
        <v>#REF!</v>
      </c>
      <c r="B16" s="247" t="s">
        <v>456</v>
      </c>
      <c r="C16" s="248">
        <v>1997</v>
      </c>
      <c r="D16" s="248">
        <v>1</v>
      </c>
      <c r="E16" s="249" t="s">
        <v>408</v>
      </c>
      <c r="F16" s="250" t="s">
        <v>144</v>
      </c>
      <c r="G16" s="260" t="s">
        <v>145</v>
      </c>
      <c r="H16" s="261" t="s">
        <v>66</v>
      </c>
    </row>
    <row r="17" spans="1:8" ht="45">
      <c r="A17" t="e">
        <f t="shared" si="0"/>
        <v>#REF!</v>
      </c>
      <c r="B17" s="247" t="s">
        <v>146</v>
      </c>
      <c r="C17" s="248">
        <v>1994</v>
      </c>
      <c r="D17" s="248" t="s">
        <v>29</v>
      </c>
      <c r="E17" s="249" t="s">
        <v>176</v>
      </c>
      <c r="F17" s="250" t="s">
        <v>149</v>
      </c>
      <c r="G17" s="260" t="s">
        <v>145</v>
      </c>
      <c r="H17" s="261" t="s">
        <v>66</v>
      </c>
    </row>
    <row r="18" spans="1:8" ht="45">
      <c r="A18" t="e">
        <f t="shared" si="0"/>
        <v>#REF!</v>
      </c>
      <c r="B18" s="247" t="s">
        <v>143</v>
      </c>
      <c r="C18" s="248">
        <v>1997</v>
      </c>
      <c r="D18" s="248">
        <v>1</v>
      </c>
      <c r="E18" s="249" t="s">
        <v>177</v>
      </c>
      <c r="F18" s="250" t="s">
        <v>726</v>
      </c>
      <c r="G18" s="260" t="s">
        <v>145</v>
      </c>
      <c r="H18" s="261" t="s">
        <v>66</v>
      </c>
    </row>
    <row r="19" spans="1:8" ht="60">
      <c r="A19" t="e">
        <f t="shared" si="0"/>
        <v>#REF!</v>
      </c>
      <c r="B19" s="247" t="s">
        <v>186</v>
      </c>
      <c r="C19" s="248">
        <v>1986</v>
      </c>
      <c r="D19" s="248" t="s">
        <v>11</v>
      </c>
      <c r="E19" s="249" t="s">
        <v>207</v>
      </c>
      <c r="F19" s="250" t="s">
        <v>65</v>
      </c>
      <c r="G19" s="260" t="s">
        <v>145</v>
      </c>
      <c r="H19" s="261" t="s">
        <v>66</v>
      </c>
    </row>
    <row r="20" spans="1:8" ht="63">
      <c r="A20" t="e">
        <f t="shared" si="0"/>
        <v>#REF!</v>
      </c>
      <c r="B20" s="247" t="s">
        <v>28</v>
      </c>
      <c r="C20" s="248">
        <v>1986</v>
      </c>
      <c r="D20" s="248" t="s">
        <v>10</v>
      </c>
      <c r="E20" s="300" t="s">
        <v>1130</v>
      </c>
      <c r="F20" s="304" t="s">
        <v>1131</v>
      </c>
      <c r="G20" s="295" t="s">
        <v>197</v>
      </c>
      <c r="H20" s="311" t="s">
        <v>14</v>
      </c>
    </row>
    <row r="21" spans="1:8" ht="60">
      <c r="A21" t="e">
        <f t="shared" si="0"/>
        <v>#REF!</v>
      </c>
      <c r="B21" s="247" t="s">
        <v>59</v>
      </c>
      <c r="C21" s="248">
        <v>1970</v>
      </c>
      <c r="D21" s="248" t="s">
        <v>29</v>
      </c>
      <c r="E21" s="249" t="s">
        <v>333</v>
      </c>
      <c r="F21" s="250" t="s">
        <v>302</v>
      </c>
      <c r="G21" s="254" t="s">
        <v>197</v>
      </c>
      <c r="H21" s="254" t="s">
        <v>155</v>
      </c>
    </row>
    <row r="22" spans="1:8" ht="60.75" thickBot="1">
      <c r="A22" t="e">
        <f t="shared" si="0"/>
        <v>#REF!</v>
      </c>
      <c r="B22" s="262" t="s">
        <v>303</v>
      </c>
      <c r="C22" s="263">
        <v>1970</v>
      </c>
      <c r="D22" s="263" t="s">
        <v>29</v>
      </c>
      <c r="E22" s="264" t="s">
        <v>324</v>
      </c>
      <c r="F22" s="265" t="s">
        <v>388</v>
      </c>
      <c r="G22" s="305" t="s">
        <v>197</v>
      </c>
      <c r="H22" s="305" t="s">
        <v>198</v>
      </c>
    </row>
    <row r="23" spans="1:8" ht="60">
      <c r="A23" t="e">
        <f t="shared" si="0"/>
        <v>#REF!</v>
      </c>
      <c r="B23" s="247" t="s">
        <v>194</v>
      </c>
      <c r="C23" s="248">
        <v>1986</v>
      </c>
      <c r="D23" s="248"/>
      <c r="E23" s="266" t="s">
        <v>195</v>
      </c>
      <c r="F23" s="267" t="s">
        <v>196</v>
      </c>
      <c r="G23" s="250" t="s">
        <v>197</v>
      </c>
      <c r="H23" s="261" t="s">
        <v>198</v>
      </c>
    </row>
    <row r="24" spans="1:8" ht="47.25">
      <c r="A24" t="e">
        <f t="shared" si="0"/>
        <v>#REF!</v>
      </c>
      <c r="B24" s="132" t="s">
        <v>697</v>
      </c>
      <c r="C24" s="125"/>
      <c r="D24" s="125"/>
      <c r="E24" s="147" t="s">
        <v>698</v>
      </c>
      <c r="F24" s="130" t="s">
        <v>699</v>
      </c>
      <c r="G24" s="155" t="s">
        <v>197</v>
      </c>
      <c r="H24" s="137" t="s">
        <v>155</v>
      </c>
    </row>
    <row r="25" spans="1:8" ht="60">
      <c r="A25" t="e">
        <f t="shared" si="0"/>
        <v>#REF!</v>
      </c>
      <c r="B25" s="247" t="s">
        <v>59</v>
      </c>
      <c r="C25" s="248">
        <v>1970</v>
      </c>
      <c r="D25" s="248" t="s">
        <v>29</v>
      </c>
      <c r="E25" s="266" t="s">
        <v>246</v>
      </c>
      <c r="F25" s="267" t="s">
        <v>247</v>
      </c>
      <c r="G25" s="250" t="s">
        <v>197</v>
      </c>
      <c r="H25" s="261" t="s">
        <v>198</v>
      </c>
    </row>
    <row r="26" spans="1:8" ht="60">
      <c r="A26" t="e">
        <f t="shared" si="0"/>
        <v>#REF!</v>
      </c>
      <c r="B26" s="247" t="s">
        <v>194</v>
      </c>
      <c r="C26" s="248">
        <v>1986</v>
      </c>
      <c r="D26" s="248"/>
      <c r="E26" s="266" t="s">
        <v>305</v>
      </c>
      <c r="F26" s="260" t="s">
        <v>728</v>
      </c>
      <c r="G26" s="253" t="s">
        <v>197</v>
      </c>
      <c r="H26" s="254" t="s">
        <v>198</v>
      </c>
    </row>
    <row r="27" spans="1:8" ht="45">
      <c r="A27" t="e">
        <f t="shared" si="0"/>
        <v>#REF!</v>
      </c>
      <c r="B27" s="247" t="s">
        <v>273</v>
      </c>
      <c r="C27" s="248">
        <v>1974</v>
      </c>
      <c r="D27" s="248" t="s">
        <v>11</v>
      </c>
      <c r="E27" s="266" t="s">
        <v>427</v>
      </c>
      <c r="F27" s="260" t="s">
        <v>274</v>
      </c>
      <c r="G27" s="250" t="s">
        <v>275</v>
      </c>
      <c r="H27" s="261" t="s">
        <v>155</v>
      </c>
    </row>
    <row r="28" spans="1:8" ht="31.5">
      <c r="A28" t="e">
        <f t="shared" si="0"/>
        <v>#REF!</v>
      </c>
      <c r="B28" s="126" t="s">
        <v>539</v>
      </c>
      <c r="C28" s="127">
        <v>1985</v>
      </c>
      <c r="D28" s="127" t="s">
        <v>27</v>
      </c>
      <c r="E28" s="146" t="s">
        <v>540</v>
      </c>
      <c r="F28" s="123" t="s">
        <v>541</v>
      </c>
      <c r="G28" s="153" t="s">
        <v>542</v>
      </c>
      <c r="H28" s="120" t="s">
        <v>155</v>
      </c>
    </row>
    <row r="29" spans="1:8" ht="47.25">
      <c r="A29" t="e">
        <f t="shared" si="0"/>
        <v>#REF!</v>
      </c>
      <c r="B29" s="126" t="s">
        <v>539</v>
      </c>
      <c r="C29" s="127">
        <v>1985</v>
      </c>
      <c r="D29" s="127" t="s">
        <v>27</v>
      </c>
      <c r="E29" s="148" t="s">
        <v>543</v>
      </c>
      <c r="F29" s="123" t="s">
        <v>544</v>
      </c>
      <c r="G29" s="153" t="s">
        <v>542</v>
      </c>
      <c r="H29" s="120" t="s">
        <v>155</v>
      </c>
    </row>
    <row r="30" spans="1:8" ht="63">
      <c r="A30" t="e">
        <f t="shared" si="0"/>
        <v>#REF!</v>
      </c>
      <c r="B30" s="132" t="s">
        <v>539</v>
      </c>
      <c r="C30" s="125">
        <v>1985</v>
      </c>
      <c r="D30" s="125" t="s">
        <v>27</v>
      </c>
      <c r="E30" s="147" t="s">
        <v>635</v>
      </c>
      <c r="F30" s="130" t="s">
        <v>636</v>
      </c>
      <c r="G30" s="155" t="s">
        <v>542</v>
      </c>
      <c r="H30" s="137" t="s">
        <v>155</v>
      </c>
    </row>
    <row r="31" spans="1:8" ht="47.25">
      <c r="A31" t="e">
        <f t="shared" si="0"/>
        <v>#REF!</v>
      </c>
      <c r="B31" s="126" t="s">
        <v>539</v>
      </c>
      <c r="C31" s="127">
        <v>1985</v>
      </c>
      <c r="D31" s="127" t="s">
        <v>27</v>
      </c>
      <c r="E31" s="146" t="s">
        <v>545</v>
      </c>
      <c r="F31" s="123" t="s">
        <v>546</v>
      </c>
      <c r="G31" s="153" t="s">
        <v>542</v>
      </c>
      <c r="H31" s="120" t="s">
        <v>155</v>
      </c>
    </row>
    <row r="32" spans="1:8" ht="31.5">
      <c r="A32" t="e">
        <f>#REF!+1</f>
        <v>#REF!</v>
      </c>
      <c r="B32" s="141" t="s">
        <v>678</v>
      </c>
      <c r="C32" s="143">
        <v>1996</v>
      </c>
      <c r="D32" s="143" t="s">
        <v>15</v>
      </c>
      <c r="E32" s="143" t="s">
        <v>679</v>
      </c>
      <c r="F32" s="150" t="s">
        <v>680</v>
      </c>
      <c r="G32" s="156" t="s">
        <v>154</v>
      </c>
      <c r="H32" s="159" t="s">
        <v>155</v>
      </c>
    </row>
    <row r="33" spans="1:8" ht="31.5">
      <c r="A33" t="e">
        <f aca="true" t="shared" si="1" ref="A33:A86">A32+1</f>
        <v>#REF!</v>
      </c>
      <c r="B33" s="141" t="s">
        <v>666</v>
      </c>
      <c r="C33" s="143">
        <v>2002</v>
      </c>
      <c r="D33" s="143" t="s">
        <v>510</v>
      </c>
      <c r="E33" s="143" t="s">
        <v>667</v>
      </c>
      <c r="F33" s="150"/>
      <c r="G33" s="156" t="s">
        <v>154</v>
      </c>
      <c r="H33" s="159" t="s">
        <v>155</v>
      </c>
    </row>
    <row r="34" spans="1:8" ht="31.5">
      <c r="A34" t="e">
        <f t="shared" si="1"/>
        <v>#REF!</v>
      </c>
      <c r="B34" s="132" t="s">
        <v>45</v>
      </c>
      <c r="C34" s="125">
        <v>1992</v>
      </c>
      <c r="D34" s="125" t="s">
        <v>10</v>
      </c>
      <c r="E34" s="125" t="s">
        <v>685</v>
      </c>
      <c r="F34" s="136"/>
      <c r="G34" s="155" t="s">
        <v>154</v>
      </c>
      <c r="H34" s="155" t="s">
        <v>155</v>
      </c>
    </row>
    <row r="35" spans="1:8" ht="31.5">
      <c r="A35" t="e">
        <f t="shared" si="1"/>
        <v>#REF!</v>
      </c>
      <c r="B35" s="132" t="s">
        <v>664</v>
      </c>
      <c r="C35" s="125">
        <v>2001</v>
      </c>
      <c r="D35" s="125" t="s">
        <v>510</v>
      </c>
      <c r="E35" s="125" t="s">
        <v>665</v>
      </c>
      <c r="F35" s="136"/>
      <c r="G35" s="155" t="s">
        <v>154</v>
      </c>
      <c r="H35" s="155" t="s">
        <v>155</v>
      </c>
    </row>
    <row r="36" spans="1:8" ht="63">
      <c r="A36" t="e">
        <f t="shared" si="1"/>
        <v>#REF!</v>
      </c>
      <c r="B36" s="122" t="s">
        <v>686</v>
      </c>
      <c r="C36" s="124">
        <v>1962</v>
      </c>
      <c r="D36" s="124" t="s">
        <v>13</v>
      </c>
      <c r="E36" s="124" t="s">
        <v>687</v>
      </c>
      <c r="F36" s="140" t="s">
        <v>688</v>
      </c>
      <c r="G36" s="154" t="s">
        <v>154</v>
      </c>
      <c r="H36" s="154" t="s">
        <v>155</v>
      </c>
    </row>
    <row r="37" spans="1:8" ht="45">
      <c r="A37" t="e">
        <f t="shared" si="1"/>
        <v>#REF!</v>
      </c>
      <c r="B37" s="247" t="s">
        <v>45</v>
      </c>
      <c r="C37" s="248">
        <v>1992</v>
      </c>
      <c r="D37" s="248" t="s">
        <v>10</v>
      </c>
      <c r="E37" s="249" t="s">
        <v>173</v>
      </c>
      <c r="F37" s="253" t="s">
        <v>153</v>
      </c>
      <c r="G37" s="253" t="s">
        <v>154</v>
      </c>
      <c r="H37" s="253" t="s">
        <v>155</v>
      </c>
    </row>
    <row r="38" spans="1:8" ht="78.75">
      <c r="A38" t="e">
        <f t="shared" si="1"/>
        <v>#REF!</v>
      </c>
      <c r="B38" s="132" t="s">
        <v>45</v>
      </c>
      <c r="C38" s="125">
        <v>1992</v>
      </c>
      <c r="D38" s="125" t="s">
        <v>10</v>
      </c>
      <c r="E38" s="125" t="s">
        <v>683</v>
      </c>
      <c r="F38" s="124" t="s">
        <v>684</v>
      </c>
      <c r="G38" s="155" t="s">
        <v>154</v>
      </c>
      <c r="H38" s="155" t="s">
        <v>155</v>
      </c>
    </row>
    <row r="39" spans="1:8" ht="47.25">
      <c r="A39" t="e">
        <f t="shared" si="1"/>
        <v>#REF!</v>
      </c>
      <c r="B39" s="126" t="s">
        <v>675</v>
      </c>
      <c r="C39" s="127"/>
      <c r="D39" s="127" t="s">
        <v>13</v>
      </c>
      <c r="E39" s="127" t="s">
        <v>676</v>
      </c>
      <c r="F39" s="149" t="s">
        <v>677</v>
      </c>
      <c r="G39" s="155" t="s">
        <v>154</v>
      </c>
      <c r="H39" s="155" t="s">
        <v>155</v>
      </c>
    </row>
    <row r="40" spans="1:8" ht="31.5">
      <c r="A40" t="e">
        <f t="shared" si="1"/>
        <v>#REF!</v>
      </c>
      <c r="B40" s="122" t="s">
        <v>681</v>
      </c>
      <c r="C40" s="124">
        <v>1996</v>
      </c>
      <c r="D40" s="124" t="s">
        <v>15</v>
      </c>
      <c r="E40" s="124" t="s">
        <v>682</v>
      </c>
      <c r="F40" s="136"/>
      <c r="G40" s="154" t="s">
        <v>154</v>
      </c>
      <c r="H40" s="154" t="s">
        <v>155</v>
      </c>
    </row>
    <row r="41" spans="1:8" ht="31.5">
      <c r="A41" t="e">
        <f t="shared" si="1"/>
        <v>#REF!</v>
      </c>
      <c r="B41" s="122" t="s">
        <v>673</v>
      </c>
      <c r="C41" s="124">
        <v>1968</v>
      </c>
      <c r="D41" s="124" t="s">
        <v>13</v>
      </c>
      <c r="E41" s="124" t="s">
        <v>674</v>
      </c>
      <c r="F41" s="136"/>
      <c r="G41" s="154" t="s">
        <v>154</v>
      </c>
      <c r="H41" s="154" t="s">
        <v>155</v>
      </c>
    </row>
    <row r="42" spans="1:8" ht="32.25" thickBot="1">
      <c r="A42" t="e">
        <f t="shared" si="1"/>
        <v>#REF!</v>
      </c>
      <c r="B42" s="126" t="s">
        <v>503</v>
      </c>
      <c r="C42" s="127">
        <v>1988</v>
      </c>
      <c r="D42" s="127" t="s">
        <v>11</v>
      </c>
      <c r="E42" s="127" t="s">
        <v>504</v>
      </c>
      <c r="F42" s="149" t="s">
        <v>504</v>
      </c>
      <c r="G42" s="153" t="s">
        <v>30</v>
      </c>
      <c r="H42" s="153" t="s">
        <v>155</v>
      </c>
    </row>
    <row r="43" spans="1:8" ht="45">
      <c r="A43" t="e">
        <f t="shared" si="1"/>
        <v>#REF!</v>
      </c>
      <c r="B43" s="275" t="s">
        <v>54</v>
      </c>
      <c r="C43" s="276">
        <v>1981</v>
      </c>
      <c r="D43" s="276" t="s">
        <v>11</v>
      </c>
      <c r="E43" s="277" t="s">
        <v>199</v>
      </c>
      <c r="F43" s="278" t="s">
        <v>200</v>
      </c>
      <c r="G43" s="278" t="s">
        <v>30</v>
      </c>
      <c r="H43" s="290" t="s">
        <v>201</v>
      </c>
    </row>
    <row r="44" spans="1:8" ht="60">
      <c r="A44" t="e">
        <f t="shared" si="1"/>
        <v>#REF!</v>
      </c>
      <c r="B44" s="247" t="s">
        <v>12</v>
      </c>
      <c r="C44" s="248">
        <v>1965</v>
      </c>
      <c r="D44" s="248" t="s">
        <v>11</v>
      </c>
      <c r="E44" s="249" t="s">
        <v>326</v>
      </c>
      <c r="F44" s="250" t="s">
        <v>310</v>
      </c>
      <c r="G44" s="253" t="s">
        <v>30</v>
      </c>
      <c r="H44" s="272" t="s">
        <v>31</v>
      </c>
    </row>
    <row r="45" spans="1:8" ht="75">
      <c r="A45" t="e">
        <f t="shared" si="1"/>
        <v>#REF!</v>
      </c>
      <c r="B45" s="247" t="s">
        <v>12</v>
      </c>
      <c r="C45" s="248">
        <v>1965</v>
      </c>
      <c r="D45" s="248" t="s">
        <v>11</v>
      </c>
      <c r="E45" s="249" t="s">
        <v>308</v>
      </c>
      <c r="F45" s="250" t="s">
        <v>309</v>
      </c>
      <c r="G45" s="250" t="s">
        <v>30</v>
      </c>
      <c r="H45" s="273" t="s">
        <v>31</v>
      </c>
    </row>
    <row r="46" spans="1:8" ht="47.25">
      <c r="A46" t="e">
        <f t="shared" si="1"/>
        <v>#REF!</v>
      </c>
      <c r="B46" s="122" t="s">
        <v>54</v>
      </c>
      <c r="C46" s="124">
        <v>1981</v>
      </c>
      <c r="D46" s="124" t="s">
        <v>11</v>
      </c>
      <c r="E46" s="124" t="s">
        <v>494</v>
      </c>
      <c r="F46" s="136" t="s">
        <v>495</v>
      </c>
      <c r="G46" s="154" t="s">
        <v>30</v>
      </c>
      <c r="H46" s="135" t="s">
        <v>201</v>
      </c>
    </row>
    <row r="47" spans="1:8" ht="15.75">
      <c r="A47" t="e">
        <f t="shared" si="1"/>
        <v>#REF!</v>
      </c>
      <c r="B47" s="296" t="s">
        <v>562</v>
      </c>
      <c r="C47" s="144"/>
      <c r="D47" s="144" t="s">
        <v>13</v>
      </c>
      <c r="E47" s="144" t="s">
        <v>563</v>
      </c>
      <c r="F47" s="151" t="s">
        <v>563</v>
      </c>
      <c r="G47" s="157" t="s">
        <v>30</v>
      </c>
      <c r="H47" s="160"/>
    </row>
    <row r="48" spans="1:8" ht="31.5">
      <c r="A48" t="e">
        <f t="shared" si="1"/>
        <v>#REF!</v>
      </c>
      <c r="B48" s="132" t="s">
        <v>500</v>
      </c>
      <c r="C48" s="127">
        <v>1988</v>
      </c>
      <c r="D48" s="127" t="s">
        <v>11</v>
      </c>
      <c r="E48" s="127" t="s">
        <v>501</v>
      </c>
      <c r="F48" s="149" t="s">
        <v>502</v>
      </c>
      <c r="G48" s="120" t="s">
        <v>30</v>
      </c>
      <c r="H48" s="133" t="s">
        <v>155</v>
      </c>
    </row>
    <row r="49" spans="1:8" ht="47.25">
      <c r="A49" t="e">
        <f t="shared" si="1"/>
        <v>#REF!</v>
      </c>
      <c r="B49" s="126" t="s">
        <v>496</v>
      </c>
      <c r="C49" s="127"/>
      <c r="D49" s="127" t="s">
        <v>13</v>
      </c>
      <c r="E49" s="124" t="s">
        <v>497</v>
      </c>
      <c r="F49" s="149" t="s">
        <v>498</v>
      </c>
      <c r="G49" s="120" t="s">
        <v>30</v>
      </c>
      <c r="H49" s="133" t="s">
        <v>499</v>
      </c>
    </row>
    <row r="50" spans="1:8" ht="15.75">
      <c r="A50" t="e">
        <f t="shared" si="1"/>
        <v>#REF!</v>
      </c>
      <c r="B50" s="126" t="s">
        <v>12</v>
      </c>
      <c r="C50" s="127">
        <v>1965</v>
      </c>
      <c r="D50" s="127" t="s">
        <v>11</v>
      </c>
      <c r="E50" s="127" t="s">
        <v>493</v>
      </c>
      <c r="F50" s="149" t="s">
        <v>493</v>
      </c>
      <c r="G50" s="120" t="s">
        <v>30</v>
      </c>
      <c r="H50" s="133" t="s">
        <v>31</v>
      </c>
    </row>
    <row r="51" spans="1:8" ht="60">
      <c r="A51" t="e">
        <f t="shared" si="1"/>
        <v>#REF!</v>
      </c>
      <c r="B51" s="247" t="s">
        <v>35</v>
      </c>
      <c r="C51" s="248">
        <v>1974</v>
      </c>
      <c r="D51" s="248" t="s">
        <v>10</v>
      </c>
      <c r="E51" s="249" t="s">
        <v>325</v>
      </c>
      <c r="F51" s="250" t="s">
        <v>315</v>
      </c>
      <c r="G51" s="254" t="s">
        <v>256</v>
      </c>
      <c r="H51" s="272" t="s">
        <v>37</v>
      </c>
    </row>
    <row r="52" spans="1:8" ht="60">
      <c r="A52" t="e">
        <f t="shared" si="1"/>
        <v>#REF!</v>
      </c>
      <c r="B52" s="247" t="s">
        <v>35</v>
      </c>
      <c r="C52" s="248">
        <v>1974</v>
      </c>
      <c r="D52" s="248" t="s">
        <v>10</v>
      </c>
      <c r="E52" s="249" t="s">
        <v>334</v>
      </c>
      <c r="F52" s="250" t="s">
        <v>316</v>
      </c>
      <c r="G52" s="260" t="s">
        <v>256</v>
      </c>
      <c r="H52" s="273" t="s">
        <v>37</v>
      </c>
    </row>
    <row r="53" spans="1:8" ht="60">
      <c r="A53" t="e">
        <f t="shared" si="1"/>
        <v>#REF!</v>
      </c>
      <c r="B53" s="247" t="s">
        <v>34</v>
      </c>
      <c r="C53" s="248">
        <v>1990</v>
      </c>
      <c r="D53" s="248" t="s">
        <v>29</v>
      </c>
      <c r="E53" s="249" t="s">
        <v>254</v>
      </c>
      <c r="F53" s="250" t="s">
        <v>255</v>
      </c>
      <c r="G53" s="260" t="s">
        <v>256</v>
      </c>
      <c r="H53" s="273" t="s">
        <v>35</v>
      </c>
    </row>
    <row r="54" spans="1:8" ht="47.25">
      <c r="A54" t="e">
        <f t="shared" si="1"/>
        <v>#REF!</v>
      </c>
      <c r="B54" s="132" t="s">
        <v>290</v>
      </c>
      <c r="C54" s="125">
        <v>1993</v>
      </c>
      <c r="D54" s="125" t="s">
        <v>10</v>
      </c>
      <c r="E54" s="125" t="s">
        <v>633</v>
      </c>
      <c r="F54" s="136" t="s">
        <v>634</v>
      </c>
      <c r="G54" s="137" t="s">
        <v>162</v>
      </c>
      <c r="H54" s="138" t="s">
        <v>293</v>
      </c>
    </row>
    <row r="55" spans="1:8" ht="45">
      <c r="A55" t="e">
        <f t="shared" si="1"/>
        <v>#REF!</v>
      </c>
      <c r="B55" s="247" t="s">
        <v>448</v>
      </c>
      <c r="C55" s="248">
        <v>1989</v>
      </c>
      <c r="D55" s="248" t="s">
        <v>10</v>
      </c>
      <c r="E55" s="249" t="s">
        <v>234</v>
      </c>
      <c r="F55" s="250" t="s">
        <v>382</v>
      </c>
      <c r="G55" s="260" t="s">
        <v>162</v>
      </c>
      <c r="H55" s="273" t="s">
        <v>163</v>
      </c>
    </row>
    <row r="56" spans="1:8" ht="31.5">
      <c r="A56" t="e">
        <f>#REF!+1</f>
        <v>#REF!</v>
      </c>
      <c r="B56" s="126" t="s">
        <v>448</v>
      </c>
      <c r="C56" s="127"/>
      <c r="D56" s="127"/>
      <c r="E56" s="127" t="s">
        <v>631</v>
      </c>
      <c r="F56" s="149" t="s">
        <v>632</v>
      </c>
      <c r="G56" s="137" t="s">
        <v>162</v>
      </c>
      <c r="H56" s="138" t="s">
        <v>293</v>
      </c>
    </row>
    <row r="57" spans="1:8" ht="45">
      <c r="A57" t="e">
        <f t="shared" si="1"/>
        <v>#REF!</v>
      </c>
      <c r="B57" s="247" t="s">
        <v>159</v>
      </c>
      <c r="C57" s="248">
        <v>1999</v>
      </c>
      <c r="D57" s="248" t="s">
        <v>15</v>
      </c>
      <c r="E57" s="249" t="s">
        <v>160</v>
      </c>
      <c r="F57" s="253" t="s">
        <v>161</v>
      </c>
      <c r="G57" s="253" t="s">
        <v>162</v>
      </c>
      <c r="H57" s="272" t="s">
        <v>163</v>
      </c>
    </row>
    <row r="58" spans="1:8" ht="45">
      <c r="A58" t="e">
        <f t="shared" si="1"/>
        <v>#REF!</v>
      </c>
      <c r="B58" s="247" t="s">
        <v>290</v>
      </c>
      <c r="C58" s="248">
        <v>1993</v>
      </c>
      <c r="D58" s="248" t="s">
        <v>10</v>
      </c>
      <c r="E58" s="249" t="s">
        <v>321</v>
      </c>
      <c r="F58" s="250" t="s">
        <v>291</v>
      </c>
      <c r="G58" s="260" t="s">
        <v>292</v>
      </c>
      <c r="H58" s="273" t="s">
        <v>293</v>
      </c>
    </row>
    <row r="59" spans="1:8" ht="60">
      <c r="A59" t="e">
        <f t="shared" si="1"/>
        <v>#REF!</v>
      </c>
      <c r="B59" s="247" t="s">
        <v>290</v>
      </c>
      <c r="C59" s="248">
        <v>1993</v>
      </c>
      <c r="D59" s="248" t="s">
        <v>10</v>
      </c>
      <c r="E59" s="249" t="s">
        <v>330</v>
      </c>
      <c r="F59" s="250" t="s">
        <v>391</v>
      </c>
      <c r="G59" s="254" t="s">
        <v>292</v>
      </c>
      <c r="H59" s="272" t="s">
        <v>58</v>
      </c>
    </row>
    <row r="60" spans="1:8" ht="45.75" thickBot="1">
      <c r="A60" t="e">
        <f t="shared" si="1"/>
        <v>#REF!</v>
      </c>
      <c r="B60" s="247" t="s">
        <v>96</v>
      </c>
      <c r="C60" s="248">
        <v>1998</v>
      </c>
      <c r="D60" s="248" t="s">
        <v>73</v>
      </c>
      <c r="E60" s="249" t="s">
        <v>109</v>
      </c>
      <c r="F60" s="252" t="s">
        <v>97</v>
      </c>
      <c r="G60" s="254" t="s">
        <v>98</v>
      </c>
      <c r="H60" s="272" t="s">
        <v>32</v>
      </c>
    </row>
    <row r="61" spans="1:8" ht="45">
      <c r="A61" t="e">
        <f t="shared" si="1"/>
        <v>#REF!</v>
      </c>
      <c r="B61" s="275" t="s">
        <v>279</v>
      </c>
      <c r="C61" s="276">
        <v>1971</v>
      </c>
      <c r="D61" s="276" t="s">
        <v>10</v>
      </c>
      <c r="E61" s="277" t="s">
        <v>280</v>
      </c>
      <c r="F61" s="278" t="s">
        <v>281</v>
      </c>
      <c r="G61" s="278" t="s">
        <v>98</v>
      </c>
      <c r="H61" s="290" t="s">
        <v>32</v>
      </c>
    </row>
    <row r="62" spans="1:8" ht="78.75">
      <c r="A62" t="e">
        <f t="shared" si="1"/>
        <v>#REF!</v>
      </c>
      <c r="B62" s="249" t="s">
        <v>349</v>
      </c>
      <c r="C62" s="248">
        <v>1988</v>
      </c>
      <c r="D62" s="248" t="s">
        <v>13</v>
      </c>
      <c r="E62" s="249" t="s">
        <v>114</v>
      </c>
      <c r="F62" s="294" t="s">
        <v>115</v>
      </c>
      <c r="G62" s="253" t="s">
        <v>98</v>
      </c>
      <c r="H62" s="272" t="s">
        <v>32</v>
      </c>
    </row>
    <row r="63" spans="1:8" ht="45.75" thickBot="1">
      <c r="A63" t="e">
        <f t="shared" si="1"/>
        <v>#REF!</v>
      </c>
      <c r="B63" s="247" t="s">
        <v>379</v>
      </c>
      <c r="C63" s="248">
        <v>1997</v>
      </c>
      <c r="D63" s="248" t="s">
        <v>15</v>
      </c>
      <c r="E63" s="249" t="s">
        <v>380</v>
      </c>
      <c r="F63" s="280" t="s">
        <v>381</v>
      </c>
      <c r="G63" s="253" t="s">
        <v>171</v>
      </c>
      <c r="H63" s="272" t="s">
        <v>50</v>
      </c>
    </row>
    <row r="64" spans="1:8" ht="45">
      <c r="A64" t="e">
        <f t="shared" si="1"/>
        <v>#REF!</v>
      </c>
      <c r="B64" s="275" t="s">
        <v>49</v>
      </c>
      <c r="C64" s="276">
        <v>1997</v>
      </c>
      <c r="D64" s="276" t="s">
        <v>15</v>
      </c>
      <c r="E64" s="277" t="s">
        <v>170</v>
      </c>
      <c r="F64" s="279" t="s">
        <v>364</v>
      </c>
      <c r="G64" s="279" t="s">
        <v>171</v>
      </c>
      <c r="H64" s="307" t="s">
        <v>50</v>
      </c>
    </row>
    <row r="65" spans="1:8" ht="45">
      <c r="A65" t="e">
        <f t="shared" si="1"/>
        <v>#REF!</v>
      </c>
      <c r="B65" s="247" t="s">
        <v>249</v>
      </c>
      <c r="C65" s="248">
        <v>1970</v>
      </c>
      <c r="D65" s="248" t="s">
        <v>11</v>
      </c>
      <c r="E65" s="249" t="s">
        <v>311</v>
      </c>
      <c r="F65" s="250" t="s">
        <v>312</v>
      </c>
      <c r="G65" s="250" t="s">
        <v>171</v>
      </c>
      <c r="H65" s="261" t="s">
        <v>14</v>
      </c>
    </row>
    <row r="66" spans="1:8" ht="45">
      <c r="A66" t="e">
        <f t="shared" si="1"/>
        <v>#REF!</v>
      </c>
      <c r="B66" s="247" t="s">
        <v>46</v>
      </c>
      <c r="C66" s="248">
        <v>1980</v>
      </c>
      <c r="D66" s="248" t="s">
        <v>27</v>
      </c>
      <c r="E66" s="249" t="s">
        <v>277</v>
      </c>
      <c r="F66" s="250" t="s">
        <v>278</v>
      </c>
      <c r="G66" s="253" t="s">
        <v>48</v>
      </c>
      <c r="H66" s="272" t="s">
        <v>74</v>
      </c>
    </row>
    <row r="67" spans="1:8" ht="60">
      <c r="A67" t="e">
        <f t="shared" si="1"/>
        <v>#REF!</v>
      </c>
      <c r="B67" s="268" t="s">
        <v>46</v>
      </c>
      <c r="C67" s="269">
        <v>1980</v>
      </c>
      <c r="D67" s="269" t="s">
        <v>27</v>
      </c>
      <c r="E67" s="270" t="s">
        <v>206</v>
      </c>
      <c r="F67" s="271" t="s">
        <v>191</v>
      </c>
      <c r="G67" s="267" t="s">
        <v>48</v>
      </c>
      <c r="H67" s="274" t="s">
        <v>74</v>
      </c>
    </row>
    <row r="68" spans="1:8" ht="60">
      <c r="A68" t="e">
        <f t="shared" si="1"/>
        <v>#REF!</v>
      </c>
      <c r="B68" s="268" t="s">
        <v>403</v>
      </c>
      <c r="C68" s="269">
        <v>2001</v>
      </c>
      <c r="D68" s="269" t="s">
        <v>29</v>
      </c>
      <c r="E68" s="270" t="s">
        <v>210</v>
      </c>
      <c r="F68" s="271" t="s">
        <v>211</v>
      </c>
      <c r="G68" s="271" t="s">
        <v>48</v>
      </c>
      <c r="H68" s="274" t="s">
        <v>212</v>
      </c>
    </row>
    <row r="69" spans="1:8" ht="45">
      <c r="A69" t="e">
        <f t="shared" si="1"/>
        <v>#REF!</v>
      </c>
      <c r="B69" s="268" t="s">
        <v>403</v>
      </c>
      <c r="C69" s="269">
        <v>2001</v>
      </c>
      <c r="D69" s="269" t="s">
        <v>29</v>
      </c>
      <c r="E69" s="270" t="s">
        <v>215</v>
      </c>
      <c r="F69" s="271" t="s">
        <v>213</v>
      </c>
      <c r="G69" s="267" t="s">
        <v>48</v>
      </c>
      <c r="H69" s="274" t="s">
        <v>212</v>
      </c>
    </row>
    <row r="70" spans="1:8" ht="60.75" thickBot="1">
      <c r="A70" t="e">
        <f t="shared" si="1"/>
        <v>#REF!</v>
      </c>
      <c r="B70" s="283" t="s">
        <v>164</v>
      </c>
      <c r="C70" s="282">
        <v>1972</v>
      </c>
      <c r="D70" s="282" t="s">
        <v>11</v>
      </c>
      <c r="E70" s="281" t="s">
        <v>261</v>
      </c>
      <c r="F70" s="301" t="s">
        <v>375</v>
      </c>
      <c r="G70" s="284" t="s">
        <v>166</v>
      </c>
      <c r="H70" s="285" t="s">
        <v>14</v>
      </c>
    </row>
    <row r="71" spans="1:8" ht="63">
      <c r="A71" t="e">
        <f t="shared" si="1"/>
        <v>#REF!</v>
      </c>
      <c r="B71" s="249" t="s">
        <v>60</v>
      </c>
      <c r="C71" s="248"/>
      <c r="D71" s="248" t="s">
        <v>13</v>
      </c>
      <c r="E71" s="249" t="s">
        <v>235</v>
      </c>
      <c r="F71" s="247" t="s">
        <v>385</v>
      </c>
      <c r="G71" s="250" t="s">
        <v>166</v>
      </c>
      <c r="H71" s="251" t="s">
        <v>14</v>
      </c>
    </row>
    <row r="72" spans="1:8" ht="63">
      <c r="A72" t="e">
        <f t="shared" si="1"/>
        <v>#REF!</v>
      </c>
      <c r="B72" s="249" t="s">
        <v>451</v>
      </c>
      <c r="C72" s="248"/>
      <c r="D72" s="248" t="s">
        <v>13</v>
      </c>
      <c r="E72" s="249" t="s">
        <v>33</v>
      </c>
      <c r="F72" s="247" t="s">
        <v>383</v>
      </c>
      <c r="G72" s="250" t="s">
        <v>166</v>
      </c>
      <c r="H72" s="251" t="s">
        <v>14</v>
      </c>
    </row>
    <row r="73" spans="1:8" ht="78.75">
      <c r="A73" t="e">
        <f t="shared" si="1"/>
        <v>#REF!</v>
      </c>
      <c r="B73" s="249" t="s">
        <v>60</v>
      </c>
      <c r="C73" s="248"/>
      <c r="D73" s="248" t="s">
        <v>13</v>
      </c>
      <c r="E73" s="249" t="s">
        <v>443</v>
      </c>
      <c r="F73" s="295" t="s">
        <v>444</v>
      </c>
      <c r="G73" s="260" t="s">
        <v>166</v>
      </c>
      <c r="H73" s="287" t="s">
        <v>14</v>
      </c>
    </row>
    <row r="74" spans="1:8" ht="30">
      <c r="A74" t="e">
        <f t="shared" si="1"/>
        <v>#REF!</v>
      </c>
      <c r="B74" s="247" t="s">
        <v>243</v>
      </c>
      <c r="C74" s="248">
        <v>1961</v>
      </c>
      <c r="D74" s="248" t="s">
        <v>11</v>
      </c>
      <c r="E74" s="249" t="s">
        <v>244</v>
      </c>
      <c r="F74" s="260" t="s">
        <v>389</v>
      </c>
      <c r="G74" s="254" t="s">
        <v>245</v>
      </c>
      <c r="H74" s="286" t="s">
        <v>14</v>
      </c>
    </row>
    <row r="75" spans="1:8" ht="45">
      <c r="A75" t="e">
        <f t="shared" si="1"/>
        <v>#REF!</v>
      </c>
      <c r="B75" s="247" t="s">
        <v>285</v>
      </c>
      <c r="C75" s="248">
        <v>1995</v>
      </c>
      <c r="D75" s="248" t="s">
        <v>29</v>
      </c>
      <c r="E75" s="249" t="s">
        <v>286</v>
      </c>
      <c r="F75" s="260" t="s">
        <v>287</v>
      </c>
      <c r="G75" s="254" t="s">
        <v>288</v>
      </c>
      <c r="H75" s="286" t="s">
        <v>289</v>
      </c>
    </row>
    <row r="76" spans="1:8" ht="75">
      <c r="A76" t="e">
        <f t="shared" si="1"/>
        <v>#REF!</v>
      </c>
      <c r="B76" s="247" t="s">
        <v>186</v>
      </c>
      <c r="C76" s="248">
        <v>1986</v>
      </c>
      <c r="D76" s="248" t="s">
        <v>43</v>
      </c>
      <c r="E76" s="249" t="s">
        <v>318</v>
      </c>
      <c r="F76" s="260" t="s">
        <v>271</v>
      </c>
      <c r="G76" s="254" t="s">
        <v>272</v>
      </c>
      <c r="H76" s="286" t="s">
        <v>66</v>
      </c>
    </row>
    <row r="77" spans="1:8" ht="45">
      <c r="A77" t="e">
        <f t="shared" si="1"/>
        <v>#REF!</v>
      </c>
      <c r="B77" s="247" t="s">
        <v>405</v>
      </c>
      <c r="C77" s="248">
        <v>1958</v>
      </c>
      <c r="D77" s="248" t="s">
        <v>27</v>
      </c>
      <c r="E77" s="249" t="s">
        <v>413</v>
      </c>
      <c r="F77" s="260" t="s">
        <v>414</v>
      </c>
      <c r="G77" s="260" t="s">
        <v>41</v>
      </c>
      <c r="H77" s="287" t="s">
        <v>14</v>
      </c>
    </row>
    <row r="78" spans="1:8" ht="45">
      <c r="A78" t="e">
        <f t="shared" si="1"/>
        <v>#REF!</v>
      </c>
      <c r="B78" s="247" t="s">
        <v>397</v>
      </c>
      <c r="C78" s="248">
        <v>1987</v>
      </c>
      <c r="D78" s="248" t="s">
        <v>27</v>
      </c>
      <c r="E78" s="249" t="s">
        <v>418</v>
      </c>
      <c r="F78" s="260" t="s">
        <v>419</v>
      </c>
      <c r="G78" s="260" t="s">
        <v>41</v>
      </c>
      <c r="H78" s="287" t="s">
        <v>420</v>
      </c>
    </row>
    <row r="79" spans="1:8" ht="60">
      <c r="A79" t="e">
        <f t="shared" si="1"/>
        <v>#REF!</v>
      </c>
      <c r="B79" s="247" t="s">
        <v>405</v>
      </c>
      <c r="C79" s="248">
        <v>1958</v>
      </c>
      <c r="D79" s="248" t="s">
        <v>27</v>
      </c>
      <c r="E79" s="249" t="s">
        <v>406</v>
      </c>
      <c r="F79" s="260" t="s">
        <v>407</v>
      </c>
      <c r="G79" s="260" t="s">
        <v>41</v>
      </c>
      <c r="H79" s="287" t="s">
        <v>14</v>
      </c>
    </row>
    <row r="80" spans="1:8" ht="45">
      <c r="A80" t="e">
        <f t="shared" si="1"/>
        <v>#REF!</v>
      </c>
      <c r="B80" s="247" t="s">
        <v>397</v>
      </c>
      <c r="C80" s="248">
        <v>1987</v>
      </c>
      <c r="D80" s="248" t="s">
        <v>27</v>
      </c>
      <c r="E80" s="249" t="s">
        <v>398</v>
      </c>
      <c r="F80" s="260" t="s">
        <v>399</v>
      </c>
      <c r="G80" s="260" t="s">
        <v>41</v>
      </c>
      <c r="H80" s="287" t="s">
        <v>420</v>
      </c>
    </row>
    <row r="81" spans="1:8" ht="60">
      <c r="A81" t="e">
        <f t="shared" si="1"/>
        <v>#REF!</v>
      </c>
      <c r="B81" s="247" t="s">
        <v>421</v>
      </c>
      <c r="C81" s="248">
        <v>1990</v>
      </c>
      <c r="D81" s="248" t="s">
        <v>10</v>
      </c>
      <c r="E81" s="249" t="s">
        <v>53</v>
      </c>
      <c r="F81" s="260" t="s">
        <v>422</v>
      </c>
      <c r="G81" s="260" t="s">
        <v>41</v>
      </c>
      <c r="H81" s="287" t="s">
        <v>420</v>
      </c>
    </row>
    <row r="82" spans="1:8" ht="45">
      <c r="A82" t="e">
        <f t="shared" si="1"/>
        <v>#REF!</v>
      </c>
      <c r="B82" s="247" t="s">
        <v>376</v>
      </c>
      <c r="C82" s="248">
        <v>1970</v>
      </c>
      <c r="D82" s="248" t="s">
        <v>11</v>
      </c>
      <c r="E82" s="249" t="s">
        <v>353</v>
      </c>
      <c r="F82" s="260" t="s">
        <v>719</v>
      </c>
      <c r="G82" s="260" t="s">
        <v>251</v>
      </c>
      <c r="H82" s="287" t="s">
        <v>155</v>
      </c>
    </row>
    <row r="83" spans="1:8" ht="47.25">
      <c r="A83" t="e">
        <f t="shared" si="1"/>
        <v>#REF!</v>
      </c>
      <c r="B83" s="126" t="s">
        <v>249</v>
      </c>
      <c r="C83" s="127">
        <v>1970</v>
      </c>
      <c r="D83" s="127" t="s">
        <v>11</v>
      </c>
      <c r="E83" s="127" t="s">
        <v>477</v>
      </c>
      <c r="F83" s="123" t="s">
        <v>720</v>
      </c>
      <c r="G83" s="120" t="s">
        <v>251</v>
      </c>
      <c r="H83" s="121" t="s">
        <v>155</v>
      </c>
    </row>
    <row r="84" spans="1:8" ht="45">
      <c r="A84" t="e">
        <f t="shared" si="1"/>
        <v>#REF!</v>
      </c>
      <c r="B84" s="247" t="s">
        <v>249</v>
      </c>
      <c r="C84" s="248">
        <v>1970</v>
      </c>
      <c r="D84" s="248" t="s">
        <v>11</v>
      </c>
      <c r="E84" s="249" t="s">
        <v>250</v>
      </c>
      <c r="F84" s="260" t="s">
        <v>384</v>
      </c>
      <c r="G84" s="260" t="s">
        <v>251</v>
      </c>
      <c r="H84" s="287" t="s">
        <v>155</v>
      </c>
    </row>
    <row r="85" spans="1:8" ht="45">
      <c r="A85" t="e">
        <f t="shared" si="1"/>
        <v>#REF!</v>
      </c>
      <c r="B85" s="247" t="s">
        <v>156</v>
      </c>
      <c r="C85" s="248">
        <v>1974</v>
      </c>
      <c r="D85" s="248" t="s">
        <v>29</v>
      </c>
      <c r="E85" s="249" t="s">
        <v>402</v>
      </c>
      <c r="F85" s="260" t="s">
        <v>284</v>
      </c>
      <c r="G85" s="254" t="s">
        <v>374</v>
      </c>
      <c r="H85" s="286" t="s">
        <v>373</v>
      </c>
    </row>
    <row r="86" spans="1:8" ht="60">
      <c r="A86" t="e">
        <f t="shared" si="1"/>
        <v>#REF!</v>
      </c>
      <c r="B86" s="247" t="s">
        <v>454</v>
      </c>
      <c r="C86" s="248">
        <v>1997</v>
      </c>
      <c r="D86" s="248" t="s">
        <v>10</v>
      </c>
      <c r="E86" s="249" t="s">
        <v>259</v>
      </c>
      <c r="F86" s="260" t="s">
        <v>218</v>
      </c>
      <c r="G86" s="254" t="s">
        <v>374</v>
      </c>
      <c r="H86" s="287" t="s">
        <v>373</v>
      </c>
    </row>
    <row r="87" spans="1:8" ht="60">
      <c r="A87" t="e">
        <f aca="true" t="shared" si="2" ref="A87:A150">A86+1</f>
        <v>#REF!</v>
      </c>
      <c r="B87" s="247" t="s">
        <v>156</v>
      </c>
      <c r="C87" s="248">
        <v>1974</v>
      </c>
      <c r="D87" s="248" t="s">
        <v>29</v>
      </c>
      <c r="E87" s="249" t="s">
        <v>172</v>
      </c>
      <c r="F87" s="260" t="s">
        <v>157</v>
      </c>
      <c r="G87" s="254" t="s">
        <v>374</v>
      </c>
      <c r="H87" s="286" t="s">
        <v>373</v>
      </c>
    </row>
    <row r="88" spans="1:8" ht="60">
      <c r="A88" t="e">
        <f t="shared" si="2"/>
        <v>#REF!</v>
      </c>
      <c r="B88" s="247" t="s">
        <v>377</v>
      </c>
      <c r="C88" s="248">
        <v>1997</v>
      </c>
      <c r="D88" s="248" t="s">
        <v>10</v>
      </c>
      <c r="E88" s="249" t="s">
        <v>266</v>
      </c>
      <c r="F88" s="288" t="s">
        <v>217</v>
      </c>
      <c r="G88" s="254" t="s">
        <v>374</v>
      </c>
      <c r="H88" s="286" t="s">
        <v>373</v>
      </c>
    </row>
    <row r="89" spans="1:8" ht="47.25">
      <c r="A89" t="e">
        <f t="shared" si="2"/>
        <v>#REF!</v>
      </c>
      <c r="B89" s="122" t="s">
        <v>547</v>
      </c>
      <c r="C89" s="124">
        <v>1994</v>
      </c>
      <c r="D89" s="124" t="s">
        <v>13</v>
      </c>
      <c r="E89" s="124" t="s">
        <v>548</v>
      </c>
      <c r="F89" s="130" t="s">
        <v>549</v>
      </c>
      <c r="G89" s="128" t="s">
        <v>480</v>
      </c>
      <c r="H89" s="129" t="s">
        <v>550</v>
      </c>
    </row>
    <row r="90" spans="1:8" ht="47.25">
      <c r="A90" t="e">
        <f t="shared" si="2"/>
        <v>#REF!</v>
      </c>
      <c r="B90" s="126" t="s">
        <v>559</v>
      </c>
      <c r="C90" s="127">
        <v>1981</v>
      </c>
      <c r="D90" s="127" t="s">
        <v>15</v>
      </c>
      <c r="E90" s="124" t="s">
        <v>560</v>
      </c>
      <c r="F90" s="123" t="s">
        <v>561</v>
      </c>
      <c r="G90" s="120" t="s">
        <v>480</v>
      </c>
      <c r="H90" s="121" t="s">
        <v>550</v>
      </c>
    </row>
    <row r="91" spans="1:8" ht="47.25">
      <c r="A91" t="e">
        <f t="shared" si="2"/>
        <v>#REF!</v>
      </c>
      <c r="B91" s="126" t="s">
        <v>249</v>
      </c>
      <c r="C91" s="127">
        <v>1970</v>
      </c>
      <c r="D91" s="127" t="s">
        <v>11</v>
      </c>
      <c r="E91" s="124" t="s">
        <v>478</v>
      </c>
      <c r="F91" s="123" t="s">
        <v>479</v>
      </c>
      <c r="G91" s="120" t="s">
        <v>480</v>
      </c>
      <c r="H91" s="121" t="s">
        <v>155</v>
      </c>
    </row>
    <row r="92" spans="1:8" ht="47.25">
      <c r="A92" t="e">
        <f t="shared" si="2"/>
        <v>#REF!</v>
      </c>
      <c r="B92" s="126" t="s">
        <v>554</v>
      </c>
      <c r="C92" s="127">
        <v>1958</v>
      </c>
      <c r="D92" s="127" t="s">
        <v>10</v>
      </c>
      <c r="E92" s="124" t="s">
        <v>555</v>
      </c>
      <c r="F92" s="123" t="s">
        <v>556</v>
      </c>
      <c r="G92" s="120" t="s">
        <v>480</v>
      </c>
      <c r="H92" s="121" t="s">
        <v>155</v>
      </c>
    </row>
    <row r="93" spans="1:8" ht="63">
      <c r="A93" t="e">
        <f t="shared" si="2"/>
        <v>#REF!</v>
      </c>
      <c r="B93" s="126" t="s">
        <v>554</v>
      </c>
      <c r="C93" s="127">
        <v>1958</v>
      </c>
      <c r="D93" s="127" t="s">
        <v>10</v>
      </c>
      <c r="E93" s="127" t="s">
        <v>557</v>
      </c>
      <c r="F93" s="123" t="s">
        <v>558</v>
      </c>
      <c r="G93" s="120" t="s">
        <v>480</v>
      </c>
      <c r="H93" s="121" t="s">
        <v>155</v>
      </c>
    </row>
    <row r="94" spans="1:8" ht="63">
      <c r="A94" t="e">
        <f t="shared" si="2"/>
        <v>#REF!</v>
      </c>
      <c r="B94" s="122" t="s">
        <v>551</v>
      </c>
      <c r="C94" s="127">
        <v>1969</v>
      </c>
      <c r="D94" s="127" t="s">
        <v>13</v>
      </c>
      <c r="E94" s="127" t="s">
        <v>552</v>
      </c>
      <c r="F94" s="123" t="s">
        <v>553</v>
      </c>
      <c r="G94" s="120" t="s">
        <v>480</v>
      </c>
      <c r="H94" s="121" t="s">
        <v>550</v>
      </c>
    </row>
    <row r="95" spans="1:8" ht="47.25">
      <c r="A95" t="e">
        <f t="shared" si="2"/>
        <v>#REF!</v>
      </c>
      <c r="B95" s="122" t="s">
        <v>705</v>
      </c>
      <c r="C95" s="124">
        <v>1988</v>
      </c>
      <c r="D95" s="124" t="s">
        <v>13</v>
      </c>
      <c r="E95" s="124" t="s">
        <v>706</v>
      </c>
      <c r="F95" s="130"/>
      <c r="G95" s="128" t="s">
        <v>703</v>
      </c>
      <c r="H95" s="129" t="s">
        <v>704</v>
      </c>
    </row>
    <row r="96" spans="1:8" ht="47.25">
      <c r="A96" t="e">
        <f t="shared" si="2"/>
        <v>#REF!</v>
      </c>
      <c r="B96" s="132" t="s">
        <v>709</v>
      </c>
      <c r="C96" s="125">
        <v>2000</v>
      </c>
      <c r="D96" s="125" t="s">
        <v>510</v>
      </c>
      <c r="E96" s="125" t="s">
        <v>710</v>
      </c>
      <c r="F96" s="136"/>
      <c r="G96" s="137" t="s">
        <v>703</v>
      </c>
      <c r="H96" s="139" t="s">
        <v>704</v>
      </c>
    </row>
    <row r="97" spans="1:8" ht="47.25">
      <c r="A97" t="e">
        <f t="shared" si="2"/>
        <v>#REF!</v>
      </c>
      <c r="B97" s="132" t="s">
        <v>713</v>
      </c>
      <c r="C97" s="125">
        <v>1975</v>
      </c>
      <c r="D97" s="125" t="s">
        <v>10</v>
      </c>
      <c r="E97" s="125" t="s">
        <v>714</v>
      </c>
      <c r="F97" s="130"/>
      <c r="G97" s="137" t="s">
        <v>703</v>
      </c>
      <c r="H97" s="139" t="s">
        <v>704</v>
      </c>
    </row>
    <row r="98" spans="1:8" ht="47.25">
      <c r="A98" t="e">
        <f t="shared" si="2"/>
        <v>#REF!</v>
      </c>
      <c r="B98" s="132" t="s">
        <v>701</v>
      </c>
      <c r="C98" s="125">
        <v>1997</v>
      </c>
      <c r="D98" s="125" t="s">
        <v>13</v>
      </c>
      <c r="E98" s="125" t="s">
        <v>702</v>
      </c>
      <c r="F98" s="130"/>
      <c r="G98" s="137" t="s">
        <v>703</v>
      </c>
      <c r="H98" s="139" t="s">
        <v>704</v>
      </c>
    </row>
    <row r="99" spans="1:8" ht="48" thickBot="1">
      <c r="A99" t="e">
        <f t="shared" si="2"/>
        <v>#REF!</v>
      </c>
      <c r="B99" s="132" t="s">
        <v>707</v>
      </c>
      <c r="C99" s="125">
        <v>1979</v>
      </c>
      <c r="D99" s="125" t="s">
        <v>13</v>
      </c>
      <c r="E99" s="125" t="s">
        <v>708</v>
      </c>
      <c r="F99" s="130"/>
      <c r="G99" s="137" t="s">
        <v>703</v>
      </c>
      <c r="H99" s="139" t="s">
        <v>704</v>
      </c>
    </row>
    <row r="100" spans="1:8" ht="47.25">
      <c r="A100" t="e">
        <f t="shared" si="2"/>
        <v>#REF!</v>
      </c>
      <c r="B100" s="142" t="s">
        <v>711</v>
      </c>
      <c r="C100" s="145">
        <v>1998</v>
      </c>
      <c r="D100" s="145" t="s">
        <v>13</v>
      </c>
      <c r="E100" s="145" t="s">
        <v>712</v>
      </c>
      <c r="F100" s="152"/>
      <c r="G100" s="158" t="s">
        <v>703</v>
      </c>
      <c r="H100" s="162" t="s">
        <v>704</v>
      </c>
    </row>
    <row r="101" spans="1:8" ht="31.5">
      <c r="A101" t="e">
        <f t="shared" si="2"/>
        <v>#REF!</v>
      </c>
      <c r="B101" s="132" t="s">
        <v>689</v>
      </c>
      <c r="C101" s="125">
        <v>1968</v>
      </c>
      <c r="D101" s="125" t="s">
        <v>11</v>
      </c>
      <c r="E101" s="125" t="s">
        <v>690</v>
      </c>
      <c r="F101" s="130"/>
      <c r="G101" s="137" t="s">
        <v>691</v>
      </c>
      <c r="H101" s="139" t="s">
        <v>155</v>
      </c>
    </row>
    <row r="102" spans="1:8" ht="48" thickBot="1">
      <c r="A102" t="e">
        <f t="shared" si="2"/>
        <v>#REF!</v>
      </c>
      <c r="B102" s="297" t="s">
        <v>692</v>
      </c>
      <c r="C102" s="298">
        <v>2001</v>
      </c>
      <c r="D102" s="298" t="s">
        <v>510</v>
      </c>
      <c r="E102" s="125" t="s">
        <v>693</v>
      </c>
      <c r="F102" s="131" t="s">
        <v>694</v>
      </c>
      <c r="G102" s="306" t="s">
        <v>691</v>
      </c>
      <c r="H102" s="308" t="s">
        <v>695</v>
      </c>
    </row>
    <row r="103" spans="1:8" ht="47.25">
      <c r="A103" t="e">
        <f t="shared" si="2"/>
        <v>#REF!</v>
      </c>
      <c r="B103" s="122" t="s">
        <v>696</v>
      </c>
      <c r="C103" s="124">
        <v>1983</v>
      </c>
      <c r="D103" s="124" t="s">
        <v>13</v>
      </c>
      <c r="E103" s="124" t="s">
        <v>693</v>
      </c>
      <c r="F103" s="123" t="s">
        <v>694</v>
      </c>
      <c r="G103" s="128" t="s">
        <v>691</v>
      </c>
      <c r="H103" s="135" t="s">
        <v>695</v>
      </c>
    </row>
    <row r="104" spans="1:8" ht="31.5">
      <c r="A104" t="e">
        <f t="shared" si="2"/>
        <v>#REF!</v>
      </c>
      <c r="B104" s="132" t="s">
        <v>689</v>
      </c>
      <c r="C104" s="125">
        <v>1968</v>
      </c>
      <c r="D104" s="125" t="s">
        <v>11</v>
      </c>
      <c r="E104" s="125" t="s">
        <v>693</v>
      </c>
      <c r="F104" s="123" t="s">
        <v>700</v>
      </c>
      <c r="G104" s="137" t="s">
        <v>691</v>
      </c>
      <c r="H104" s="138" t="s">
        <v>155</v>
      </c>
    </row>
    <row r="105" spans="1:8" ht="15.75">
      <c r="A105" t="e">
        <f t="shared" si="2"/>
        <v>#REF!</v>
      </c>
      <c r="B105" s="126" t="s">
        <v>505</v>
      </c>
      <c r="C105" s="127">
        <v>1995</v>
      </c>
      <c r="D105" s="127"/>
      <c r="E105" s="127" t="s">
        <v>506</v>
      </c>
      <c r="F105" s="123" t="s">
        <v>506</v>
      </c>
      <c r="G105" s="120" t="s">
        <v>507</v>
      </c>
      <c r="H105" s="133" t="s">
        <v>508</v>
      </c>
    </row>
    <row r="106" spans="1:8" ht="15.75">
      <c r="A106" t="e">
        <f t="shared" si="2"/>
        <v>#REF!</v>
      </c>
      <c r="B106" s="126" t="s">
        <v>513</v>
      </c>
      <c r="C106" s="127">
        <v>1999</v>
      </c>
      <c r="D106" s="127"/>
      <c r="E106" s="127" t="s">
        <v>514</v>
      </c>
      <c r="F106" s="134" t="s">
        <v>515</v>
      </c>
      <c r="G106" s="120" t="s">
        <v>507</v>
      </c>
      <c r="H106" s="133" t="s">
        <v>508</v>
      </c>
    </row>
    <row r="107" spans="1:8" ht="47.25">
      <c r="A107" t="e">
        <f t="shared" si="2"/>
        <v>#REF!</v>
      </c>
      <c r="B107" s="122" t="s">
        <v>513</v>
      </c>
      <c r="C107" s="124">
        <v>1999</v>
      </c>
      <c r="D107" s="124" t="s">
        <v>510</v>
      </c>
      <c r="E107" s="124" t="s">
        <v>516</v>
      </c>
      <c r="F107" s="130" t="s">
        <v>517</v>
      </c>
      <c r="G107" s="128" t="s">
        <v>507</v>
      </c>
      <c r="H107" s="135" t="s">
        <v>508</v>
      </c>
    </row>
    <row r="108" spans="1:8" ht="47.25">
      <c r="A108" t="e">
        <f t="shared" si="2"/>
        <v>#REF!</v>
      </c>
      <c r="B108" s="126" t="s">
        <v>509</v>
      </c>
      <c r="C108" s="127">
        <v>2001</v>
      </c>
      <c r="D108" s="127" t="s">
        <v>510</v>
      </c>
      <c r="E108" s="125" t="s">
        <v>511</v>
      </c>
      <c r="F108" s="123" t="s">
        <v>512</v>
      </c>
      <c r="G108" s="120" t="s">
        <v>507</v>
      </c>
      <c r="H108" s="133" t="s">
        <v>508</v>
      </c>
    </row>
    <row r="109" spans="1:8" ht="31.5">
      <c r="A109" t="e">
        <f t="shared" si="2"/>
        <v>#REF!</v>
      </c>
      <c r="B109" s="132" t="s">
        <v>651</v>
      </c>
      <c r="C109" s="125">
        <v>1997</v>
      </c>
      <c r="D109" s="125" t="s">
        <v>13</v>
      </c>
      <c r="E109" s="125" t="s">
        <v>652</v>
      </c>
      <c r="F109" s="130"/>
      <c r="G109" s="137" t="s">
        <v>640</v>
      </c>
      <c r="H109" s="138" t="s">
        <v>641</v>
      </c>
    </row>
    <row r="110" spans="1:8" ht="47.25">
      <c r="A110" t="e">
        <f t="shared" si="2"/>
        <v>#REF!</v>
      </c>
      <c r="B110" s="122" t="s">
        <v>642</v>
      </c>
      <c r="C110" s="124">
        <v>1971</v>
      </c>
      <c r="D110" s="124" t="s">
        <v>27</v>
      </c>
      <c r="E110" s="124" t="s">
        <v>646</v>
      </c>
      <c r="F110" s="148" t="s">
        <v>647</v>
      </c>
      <c r="G110" s="128" t="s">
        <v>640</v>
      </c>
      <c r="H110" s="135" t="s">
        <v>645</v>
      </c>
    </row>
    <row r="111" spans="1:8" ht="47.25">
      <c r="A111" t="e">
        <f t="shared" si="2"/>
        <v>#REF!</v>
      </c>
      <c r="B111" s="132" t="s">
        <v>642</v>
      </c>
      <c r="C111" s="125">
        <v>1971</v>
      </c>
      <c r="D111" s="125" t="s">
        <v>27</v>
      </c>
      <c r="E111" s="125" t="s">
        <v>643</v>
      </c>
      <c r="F111" s="148" t="s">
        <v>644</v>
      </c>
      <c r="G111" s="137" t="s">
        <v>640</v>
      </c>
      <c r="H111" s="138" t="s">
        <v>645</v>
      </c>
    </row>
    <row r="112" spans="1:8" ht="31.5">
      <c r="A112" t="e">
        <f t="shared" si="2"/>
        <v>#REF!</v>
      </c>
      <c r="B112" s="126" t="s">
        <v>637</v>
      </c>
      <c r="C112" s="124">
        <v>1971</v>
      </c>
      <c r="D112" s="124" t="s">
        <v>27</v>
      </c>
      <c r="E112" s="124" t="s">
        <v>638</v>
      </c>
      <c r="F112" s="149" t="s">
        <v>639</v>
      </c>
      <c r="G112" s="137" t="s">
        <v>640</v>
      </c>
      <c r="H112" s="138" t="s">
        <v>641</v>
      </c>
    </row>
    <row r="113" spans="1:8" ht="63">
      <c r="A113" t="e">
        <f t="shared" si="2"/>
        <v>#REF!</v>
      </c>
      <c r="B113" s="132" t="s">
        <v>648</v>
      </c>
      <c r="C113" s="125">
        <v>1975</v>
      </c>
      <c r="D113" s="125" t="s">
        <v>13</v>
      </c>
      <c r="E113" s="125" t="s">
        <v>649</v>
      </c>
      <c r="F113" s="136" t="s">
        <v>650</v>
      </c>
      <c r="G113" s="137" t="s">
        <v>640</v>
      </c>
      <c r="H113" s="138" t="s">
        <v>641</v>
      </c>
    </row>
    <row r="114" spans="1:8" ht="47.25">
      <c r="A114" t="e">
        <f t="shared" si="2"/>
        <v>#REF!</v>
      </c>
      <c r="B114" s="132" t="s">
        <v>526</v>
      </c>
      <c r="C114" s="125">
        <v>1991</v>
      </c>
      <c r="D114" s="125" t="s">
        <v>10</v>
      </c>
      <c r="E114" s="125" t="s">
        <v>527</v>
      </c>
      <c r="F114" s="130" t="s">
        <v>528</v>
      </c>
      <c r="G114" s="137" t="s">
        <v>232</v>
      </c>
      <c r="H114" s="139" t="s">
        <v>233</v>
      </c>
    </row>
    <row r="115" spans="1:8" ht="60">
      <c r="A115" t="e">
        <f t="shared" si="2"/>
        <v>#REF!</v>
      </c>
      <c r="B115" s="247" t="s">
        <v>449</v>
      </c>
      <c r="C115" s="248">
        <v>1991</v>
      </c>
      <c r="D115" s="248" t="s">
        <v>10</v>
      </c>
      <c r="E115" s="249" t="s">
        <v>230</v>
      </c>
      <c r="F115" s="260" t="s">
        <v>721</v>
      </c>
      <c r="G115" s="260" t="s">
        <v>232</v>
      </c>
      <c r="H115" s="273" t="s">
        <v>233</v>
      </c>
    </row>
    <row r="116" spans="1:8" ht="45">
      <c r="A116" t="e">
        <f t="shared" si="2"/>
        <v>#REF!</v>
      </c>
      <c r="B116" s="247" t="s">
        <v>361</v>
      </c>
      <c r="C116" s="248">
        <v>1992</v>
      </c>
      <c r="D116" s="248"/>
      <c r="E116" s="249" t="s">
        <v>236</v>
      </c>
      <c r="F116" s="260" t="s">
        <v>237</v>
      </c>
      <c r="G116" s="260" t="s">
        <v>169</v>
      </c>
      <c r="H116" s="273" t="s">
        <v>14</v>
      </c>
    </row>
    <row r="117" spans="1:8" ht="60">
      <c r="A117" t="e">
        <f t="shared" si="2"/>
        <v>#REF!</v>
      </c>
      <c r="B117" s="247" t="s">
        <v>361</v>
      </c>
      <c r="C117" s="248">
        <v>1992</v>
      </c>
      <c r="D117" s="248"/>
      <c r="E117" s="249" t="s">
        <v>265</v>
      </c>
      <c r="F117" s="260" t="s">
        <v>238</v>
      </c>
      <c r="G117" s="260" t="s">
        <v>169</v>
      </c>
      <c r="H117" s="273" t="s">
        <v>14</v>
      </c>
    </row>
    <row r="118" spans="1:8" ht="75">
      <c r="A118" t="e">
        <f t="shared" si="2"/>
        <v>#REF!</v>
      </c>
      <c r="B118" s="247" t="s">
        <v>361</v>
      </c>
      <c r="C118" s="248">
        <v>1992</v>
      </c>
      <c r="D118" s="248"/>
      <c r="E118" s="249" t="s">
        <v>167</v>
      </c>
      <c r="F118" s="254" t="s">
        <v>168</v>
      </c>
      <c r="G118" s="254" t="s">
        <v>169</v>
      </c>
      <c r="H118" s="272" t="s">
        <v>14</v>
      </c>
    </row>
    <row r="119" spans="1:8" ht="47.25">
      <c r="A119" t="e">
        <f t="shared" si="2"/>
        <v>#REF!</v>
      </c>
      <c r="B119" s="126" t="s">
        <v>564</v>
      </c>
      <c r="C119" s="127">
        <v>1992</v>
      </c>
      <c r="D119" s="127"/>
      <c r="E119" s="125" t="s">
        <v>569</v>
      </c>
      <c r="F119" s="123" t="s">
        <v>570</v>
      </c>
      <c r="G119" s="120" t="s">
        <v>169</v>
      </c>
      <c r="H119" s="133" t="s">
        <v>567</v>
      </c>
    </row>
    <row r="120" spans="1:8" ht="47.25">
      <c r="A120" t="e">
        <f t="shared" si="2"/>
        <v>#REF!</v>
      </c>
      <c r="B120" s="126" t="s">
        <v>564</v>
      </c>
      <c r="C120" s="127">
        <v>1992</v>
      </c>
      <c r="D120" s="127"/>
      <c r="E120" s="127" t="s">
        <v>565</v>
      </c>
      <c r="F120" s="123" t="s">
        <v>566</v>
      </c>
      <c r="G120" s="120" t="s">
        <v>169</v>
      </c>
      <c r="H120" s="133" t="s">
        <v>567</v>
      </c>
    </row>
    <row r="121" spans="1:8" ht="45">
      <c r="A121" t="e">
        <f t="shared" si="2"/>
        <v>#REF!</v>
      </c>
      <c r="B121" s="247" t="s">
        <v>361</v>
      </c>
      <c r="C121" s="248">
        <v>1992</v>
      </c>
      <c r="D121" s="248"/>
      <c r="E121" s="249" t="s">
        <v>192</v>
      </c>
      <c r="F121" s="260" t="s">
        <v>193</v>
      </c>
      <c r="G121" s="260" t="s">
        <v>169</v>
      </c>
      <c r="H121" s="273" t="s">
        <v>14</v>
      </c>
    </row>
    <row r="122" spans="1:8" ht="45">
      <c r="A122" t="e">
        <f t="shared" si="2"/>
        <v>#REF!</v>
      </c>
      <c r="B122" s="247" t="s">
        <v>361</v>
      </c>
      <c r="C122" s="248">
        <v>1992</v>
      </c>
      <c r="D122" s="248"/>
      <c r="E122" s="249" t="s">
        <v>294</v>
      </c>
      <c r="F122" s="260" t="s">
        <v>295</v>
      </c>
      <c r="G122" s="254" t="s">
        <v>169</v>
      </c>
      <c r="H122" s="272" t="s">
        <v>14</v>
      </c>
    </row>
    <row r="123" spans="1:8" ht="63.75" thickBot="1">
      <c r="A123" t="e">
        <f t="shared" si="2"/>
        <v>#REF!</v>
      </c>
      <c r="B123" s="126" t="s">
        <v>564</v>
      </c>
      <c r="C123" s="127">
        <v>1992</v>
      </c>
      <c r="D123" s="127"/>
      <c r="E123" s="124" t="s">
        <v>294</v>
      </c>
      <c r="F123" s="123" t="s">
        <v>568</v>
      </c>
      <c r="G123" s="120" t="s">
        <v>169</v>
      </c>
      <c r="H123" s="309" t="s">
        <v>567</v>
      </c>
    </row>
    <row r="124" spans="1:8" ht="63">
      <c r="A124" t="e">
        <f t="shared" si="2"/>
        <v>#REF!</v>
      </c>
      <c r="B124" s="132" t="s">
        <v>611</v>
      </c>
      <c r="C124" s="125"/>
      <c r="D124" s="125"/>
      <c r="E124" s="125" t="s">
        <v>612</v>
      </c>
      <c r="F124" s="148" t="s">
        <v>613</v>
      </c>
      <c r="G124" s="137" t="s">
        <v>614</v>
      </c>
      <c r="H124" s="138" t="s">
        <v>155</v>
      </c>
    </row>
    <row r="125" spans="1:8" ht="15.75">
      <c r="A125" t="e">
        <f t="shared" si="2"/>
        <v>#REF!</v>
      </c>
      <c r="B125" s="132" t="s">
        <v>620</v>
      </c>
      <c r="C125" s="125">
        <f>2014-25</f>
        <v>1989</v>
      </c>
      <c r="D125" s="125" t="s">
        <v>29</v>
      </c>
      <c r="E125" s="125" t="s">
        <v>621</v>
      </c>
      <c r="F125" s="130"/>
      <c r="G125" s="137" t="s">
        <v>614</v>
      </c>
      <c r="H125" s="138" t="s">
        <v>155</v>
      </c>
    </row>
    <row r="126" spans="1:8" ht="47.25">
      <c r="A126" t="e">
        <f t="shared" si="2"/>
        <v>#REF!</v>
      </c>
      <c r="B126" s="132" t="s">
        <v>611</v>
      </c>
      <c r="C126" s="125"/>
      <c r="D126" s="125"/>
      <c r="E126" s="125" t="s">
        <v>615</v>
      </c>
      <c r="F126" s="148" t="s">
        <v>616</v>
      </c>
      <c r="G126" s="137" t="s">
        <v>614</v>
      </c>
      <c r="H126" s="138" t="s">
        <v>155</v>
      </c>
    </row>
    <row r="127" spans="1:8" ht="47.25">
      <c r="A127" t="e">
        <f t="shared" si="2"/>
        <v>#REF!</v>
      </c>
      <c r="B127" s="132" t="s">
        <v>617</v>
      </c>
      <c r="C127" s="125">
        <v>1990</v>
      </c>
      <c r="D127" s="125" t="s">
        <v>29</v>
      </c>
      <c r="E127" s="125" t="s">
        <v>618</v>
      </c>
      <c r="F127" s="148" t="s">
        <v>619</v>
      </c>
      <c r="G127" s="137" t="s">
        <v>614</v>
      </c>
      <c r="H127" s="138" t="s">
        <v>155</v>
      </c>
    </row>
    <row r="128" spans="1:8" ht="47.25">
      <c r="A128" t="e">
        <f t="shared" si="2"/>
        <v>#REF!</v>
      </c>
      <c r="B128" s="132" t="s">
        <v>625</v>
      </c>
      <c r="C128" s="125"/>
      <c r="D128" s="125" t="s">
        <v>13</v>
      </c>
      <c r="E128" s="125" t="s">
        <v>626</v>
      </c>
      <c r="F128" s="123" t="s">
        <v>627</v>
      </c>
      <c r="G128" s="137" t="s">
        <v>614</v>
      </c>
      <c r="H128" s="138" t="s">
        <v>155</v>
      </c>
    </row>
    <row r="129" spans="1:8" ht="63">
      <c r="A129" t="e">
        <f t="shared" si="2"/>
        <v>#REF!</v>
      </c>
      <c r="B129" s="249" t="s">
        <v>350</v>
      </c>
      <c r="C129" s="248"/>
      <c r="D129" s="248" t="s">
        <v>13</v>
      </c>
      <c r="E129" s="249" t="s">
        <v>729</v>
      </c>
      <c r="F129" s="289" t="s">
        <v>730</v>
      </c>
      <c r="G129" s="254" t="s">
        <v>123</v>
      </c>
      <c r="H129" s="272" t="s">
        <v>124</v>
      </c>
    </row>
    <row r="130" spans="1:8" ht="32.25" thickBot="1">
      <c r="A130" t="e">
        <f t="shared" si="2"/>
        <v>#REF!</v>
      </c>
      <c r="B130" s="132" t="s">
        <v>662</v>
      </c>
      <c r="C130" s="125"/>
      <c r="D130" s="125"/>
      <c r="E130" s="125" t="s">
        <v>663</v>
      </c>
      <c r="F130" s="130"/>
      <c r="G130" s="137" t="s">
        <v>123</v>
      </c>
      <c r="H130" s="138" t="s">
        <v>124</v>
      </c>
    </row>
    <row r="131" spans="1:8" ht="47.25">
      <c r="A131" t="e">
        <f t="shared" si="2"/>
        <v>#REF!</v>
      </c>
      <c r="B131" s="132" t="s">
        <v>656</v>
      </c>
      <c r="C131" s="125">
        <v>1958</v>
      </c>
      <c r="D131" s="125" t="s">
        <v>27</v>
      </c>
      <c r="E131" s="125" t="s">
        <v>657</v>
      </c>
      <c r="F131" s="148" t="s">
        <v>658</v>
      </c>
      <c r="G131" s="137" t="s">
        <v>123</v>
      </c>
      <c r="H131" s="161" t="s">
        <v>51</v>
      </c>
    </row>
    <row r="132" spans="1:8" ht="45">
      <c r="A132" t="e">
        <f t="shared" si="2"/>
        <v>#REF!</v>
      </c>
      <c r="B132" s="247" t="s">
        <v>47</v>
      </c>
      <c r="C132" s="248">
        <v>1958</v>
      </c>
      <c r="D132" s="248" t="s">
        <v>27</v>
      </c>
      <c r="E132" s="249" t="s">
        <v>202</v>
      </c>
      <c r="F132" s="260" t="s">
        <v>203</v>
      </c>
      <c r="G132" s="260" t="s">
        <v>123</v>
      </c>
      <c r="H132" s="273" t="s">
        <v>205</v>
      </c>
    </row>
    <row r="133" spans="1:8" ht="60.75" thickBot="1">
      <c r="A133" t="e">
        <f t="shared" si="2"/>
        <v>#REF!</v>
      </c>
      <c r="B133" s="247" t="s">
        <v>47</v>
      </c>
      <c r="C133" s="248">
        <v>1958</v>
      </c>
      <c r="D133" s="248" t="s">
        <v>27</v>
      </c>
      <c r="E133" s="249" t="s">
        <v>257</v>
      </c>
      <c r="F133" s="260" t="s">
        <v>732</v>
      </c>
      <c r="G133" s="260" t="s">
        <v>123</v>
      </c>
      <c r="H133" s="273" t="s">
        <v>51</v>
      </c>
    </row>
    <row r="134" spans="1:8" ht="60">
      <c r="A134" t="e">
        <f t="shared" si="2"/>
        <v>#REF!</v>
      </c>
      <c r="B134" s="247" t="s">
        <v>47</v>
      </c>
      <c r="C134" s="248">
        <v>1958</v>
      </c>
      <c r="D134" s="248" t="s">
        <v>27</v>
      </c>
      <c r="E134" s="249" t="s">
        <v>264</v>
      </c>
      <c r="F134" s="260" t="s">
        <v>731</v>
      </c>
      <c r="G134" s="260" t="s">
        <v>123</v>
      </c>
      <c r="H134" s="290" t="s">
        <v>124</v>
      </c>
    </row>
    <row r="135" spans="1:8" ht="63">
      <c r="A135" t="e">
        <f t="shared" si="2"/>
        <v>#REF!</v>
      </c>
      <c r="B135" s="132" t="s">
        <v>653</v>
      </c>
      <c r="C135" s="125">
        <v>1958</v>
      </c>
      <c r="D135" s="125" t="s">
        <v>27</v>
      </c>
      <c r="E135" s="125" t="s">
        <v>654</v>
      </c>
      <c r="F135" s="148" t="s">
        <v>655</v>
      </c>
      <c r="G135" s="137" t="s">
        <v>123</v>
      </c>
      <c r="H135" s="138" t="s">
        <v>51</v>
      </c>
    </row>
    <row r="136" spans="1:8" ht="47.25">
      <c r="A136" t="e">
        <f t="shared" si="2"/>
        <v>#REF!</v>
      </c>
      <c r="B136" s="132" t="s">
        <v>659</v>
      </c>
      <c r="C136" s="125"/>
      <c r="D136" s="125" t="s">
        <v>13</v>
      </c>
      <c r="E136" s="125" t="s">
        <v>660</v>
      </c>
      <c r="F136" s="148" t="s">
        <v>661</v>
      </c>
      <c r="G136" s="137" t="s">
        <v>123</v>
      </c>
      <c r="H136" s="138" t="s">
        <v>124</v>
      </c>
    </row>
    <row r="137" spans="1:8" ht="63">
      <c r="A137" t="e">
        <f t="shared" si="2"/>
        <v>#REF!</v>
      </c>
      <c r="B137" s="249" t="s">
        <v>362</v>
      </c>
      <c r="C137" s="248">
        <v>1980</v>
      </c>
      <c r="D137" s="248" t="s">
        <v>13</v>
      </c>
      <c r="E137" s="249" t="s">
        <v>134</v>
      </c>
      <c r="F137" s="291" t="s">
        <v>357</v>
      </c>
      <c r="G137" s="254" t="s">
        <v>135</v>
      </c>
      <c r="H137" s="272" t="s">
        <v>136</v>
      </c>
    </row>
    <row r="138" spans="1:8" ht="60">
      <c r="A138" t="e">
        <f t="shared" si="2"/>
        <v>#REF!</v>
      </c>
      <c r="B138" s="247" t="s">
        <v>40</v>
      </c>
      <c r="C138" s="248">
        <v>1973</v>
      </c>
      <c r="D138" s="248" t="s">
        <v>43</v>
      </c>
      <c r="E138" s="249" t="s">
        <v>313</v>
      </c>
      <c r="F138" s="260" t="s">
        <v>314</v>
      </c>
      <c r="G138" s="254" t="s">
        <v>135</v>
      </c>
      <c r="H138" s="272" t="s">
        <v>14</v>
      </c>
    </row>
    <row r="139" spans="1:8" ht="60">
      <c r="A139" t="e">
        <f t="shared" si="2"/>
        <v>#REF!</v>
      </c>
      <c r="B139" s="247" t="s">
        <v>56</v>
      </c>
      <c r="C139" s="248">
        <v>1980</v>
      </c>
      <c r="D139" s="248" t="s">
        <v>13</v>
      </c>
      <c r="E139" s="249" t="s">
        <v>216</v>
      </c>
      <c r="F139" s="260" t="s">
        <v>208</v>
      </c>
      <c r="G139" s="260" t="s">
        <v>135</v>
      </c>
      <c r="H139" s="292" t="s">
        <v>136</v>
      </c>
    </row>
    <row r="140" spans="1:8" ht="60">
      <c r="A140" t="e">
        <f t="shared" si="2"/>
        <v>#REF!</v>
      </c>
      <c r="B140" s="247" t="s">
        <v>56</v>
      </c>
      <c r="C140" s="248">
        <v>1980</v>
      </c>
      <c r="D140" s="248" t="s">
        <v>13</v>
      </c>
      <c r="E140" s="249" t="s">
        <v>214</v>
      </c>
      <c r="F140" s="260" t="s">
        <v>209</v>
      </c>
      <c r="G140" s="254" t="s">
        <v>135</v>
      </c>
      <c r="H140" s="272" t="s">
        <v>136</v>
      </c>
    </row>
    <row r="141" spans="1:8" ht="15.75">
      <c r="A141" t="e">
        <f t="shared" si="2"/>
        <v>#REF!</v>
      </c>
      <c r="B141" s="126" t="s">
        <v>537</v>
      </c>
      <c r="C141" s="127"/>
      <c r="D141" s="127"/>
      <c r="E141" s="127" t="s">
        <v>538</v>
      </c>
      <c r="F141" s="123" t="s">
        <v>538</v>
      </c>
      <c r="G141" s="120" t="s">
        <v>532</v>
      </c>
      <c r="H141" s="133"/>
    </row>
    <row r="142" spans="1:8" ht="47.25">
      <c r="A142" t="e">
        <f t="shared" si="2"/>
        <v>#REF!</v>
      </c>
      <c r="B142" s="126" t="s">
        <v>529</v>
      </c>
      <c r="C142" s="124">
        <v>1975</v>
      </c>
      <c r="D142" s="127" t="s">
        <v>13</v>
      </c>
      <c r="E142" s="124" t="s">
        <v>530</v>
      </c>
      <c r="F142" s="123" t="s">
        <v>531</v>
      </c>
      <c r="G142" s="120" t="s">
        <v>532</v>
      </c>
      <c r="H142" s="133"/>
    </row>
    <row r="143" spans="1:8" ht="15.75">
      <c r="A143" t="e">
        <f t="shared" si="2"/>
        <v>#REF!</v>
      </c>
      <c r="B143" s="126" t="s">
        <v>535</v>
      </c>
      <c r="C143" s="127"/>
      <c r="D143" s="127" t="s">
        <v>13</v>
      </c>
      <c r="E143" s="127" t="s">
        <v>536</v>
      </c>
      <c r="F143" s="123" t="s">
        <v>536</v>
      </c>
      <c r="G143" s="120" t="s">
        <v>532</v>
      </c>
      <c r="H143" s="133"/>
    </row>
    <row r="144" spans="1:8" ht="15.75">
      <c r="A144" t="e">
        <f t="shared" si="2"/>
        <v>#REF!</v>
      </c>
      <c r="B144" s="126" t="s">
        <v>533</v>
      </c>
      <c r="C144" s="127"/>
      <c r="D144" s="127" t="s">
        <v>13</v>
      </c>
      <c r="E144" s="127" t="s">
        <v>534</v>
      </c>
      <c r="F144" s="123" t="s">
        <v>534</v>
      </c>
      <c r="G144" s="120" t="s">
        <v>532</v>
      </c>
      <c r="H144" s="133"/>
    </row>
    <row r="145" spans="1:8" ht="47.25">
      <c r="A145" t="e">
        <f t="shared" si="2"/>
        <v>#REF!</v>
      </c>
      <c r="B145" s="126" t="s">
        <v>575</v>
      </c>
      <c r="C145" s="127">
        <v>1956</v>
      </c>
      <c r="D145" s="127" t="s">
        <v>11</v>
      </c>
      <c r="E145" s="124" t="s">
        <v>583</v>
      </c>
      <c r="F145" s="123" t="s">
        <v>584</v>
      </c>
      <c r="G145" s="120" t="s">
        <v>578</v>
      </c>
      <c r="H145" s="133" t="s">
        <v>155</v>
      </c>
    </row>
    <row r="146" spans="1:8" ht="47.25">
      <c r="A146" t="e">
        <f t="shared" si="2"/>
        <v>#REF!</v>
      </c>
      <c r="B146" s="126" t="s">
        <v>575</v>
      </c>
      <c r="C146" s="127">
        <v>1956</v>
      </c>
      <c r="D146" s="127" t="s">
        <v>11</v>
      </c>
      <c r="E146" s="124" t="s">
        <v>585</v>
      </c>
      <c r="F146" s="149" t="s">
        <v>586</v>
      </c>
      <c r="G146" s="120" t="s">
        <v>578</v>
      </c>
      <c r="H146" s="133" t="s">
        <v>155</v>
      </c>
    </row>
    <row r="147" spans="1:8" ht="47.25">
      <c r="A147" t="e">
        <f t="shared" si="2"/>
        <v>#REF!</v>
      </c>
      <c r="B147" s="126" t="s">
        <v>575</v>
      </c>
      <c r="C147" s="127">
        <v>1956</v>
      </c>
      <c r="D147" s="127" t="s">
        <v>11</v>
      </c>
      <c r="E147" s="124" t="s">
        <v>579</v>
      </c>
      <c r="F147" s="149" t="s">
        <v>580</v>
      </c>
      <c r="G147" s="120" t="s">
        <v>578</v>
      </c>
      <c r="H147" s="133" t="s">
        <v>155</v>
      </c>
    </row>
    <row r="148" spans="1:8" ht="47.25">
      <c r="A148" t="e">
        <f t="shared" si="2"/>
        <v>#REF!</v>
      </c>
      <c r="B148" s="126" t="s">
        <v>575</v>
      </c>
      <c r="C148" s="127">
        <v>1956</v>
      </c>
      <c r="D148" s="127" t="s">
        <v>11</v>
      </c>
      <c r="E148" s="124" t="s">
        <v>576</v>
      </c>
      <c r="F148" s="149" t="s">
        <v>577</v>
      </c>
      <c r="G148" s="120" t="s">
        <v>578</v>
      </c>
      <c r="H148" s="133" t="s">
        <v>155</v>
      </c>
    </row>
    <row r="149" spans="1:8" ht="47.25">
      <c r="A149" t="e">
        <f t="shared" si="2"/>
        <v>#REF!</v>
      </c>
      <c r="B149" s="126" t="s">
        <v>575</v>
      </c>
      <c r="C149" s="127">
        <v>1956</v>
      </c>
      <c r="D149" s="127" t="s">
        <v>11</v>
      </c>
      <c r="E149" s="125" t="s">
        <v>581</v>
      </c>
      <c r="F149" s="123" t="s">
        <v>582</v>
      </c>
      <c r="G149" s="120" t="s">
        <v>578</v>
      </c>
      <c r="H149" s="133" t="s">
        <v>155</v>
      </c>
    </row>
    <row r="150" spans="1:8" ht="31.5">
      <c r="A150" t="e">
        <f t="shared" si="2"/>
        <v>#REF!</v>
      </c>
      <c r="B150" s="126" t="s">
        <v>518</v>
      </c>
      <c r="C150" s="127"/>
      <c r="D150" s="127" t="s">
        <v>10</v>
      </c>
      <c r="E150" s="127" t="s">
        <v>519</v>
      </c>
      <c r="F150" s="123" t="s">
        <v>519</v>
      </c>
      <c r="G150" s="120" t="s">
        <v>520</v>
      </c>
      <c r="H150" s="133"/>
    </row>
    <row r="151" spans="1:8" ht="31.5">
      <c r="A151" t="e">
        <f aca="true" t="shared" si="3" ref="A151:A188">A150+1</f>
        <v>#REF!</v>
      </c>
      <c r="B151" s="126" t="s">
        <v>518</v>
      </c>
      <c r="C151" s="127"/>
      <c r="D151" s="127" t="s">
        <v>10</v>
      </c>
      <c r="E151" s="127" t="s">
        <v>521</v>
      </c>
      <c r="F151" s="123" t="s">
        <v>521</v>
      </c>
      <c r="G151" s="120" t="s">
        <v>520</v>
      </c>
      <c r="H151" s="133"/>
    </row>
    <row r="152" spans="1:8" ht="15.75">
      <c r="A152" t="e">
        <f t="shared" si="3"/>
        <v>#REF!</v>
      </c>
      <c r="B152" s="126" t="s">
        <v>491</v>
      </c>
      <c r="C152" s="127">
        <v>1988</v>
      </c>
      <c r="D152" s="127" t="s">
        <v>10</v>
      </c>
      <c r="E152" s="127" t="s">
        <v>492</v>
      </c>
      <c r="F152" s="123" t="s">
        <v>492</v>
      </c>
      <c r="G152" s="120" t="s">
        <v>6</v>
      </c>
      <c r="H152" s="133" t="s">
        <v>155</v>
      </c>
    </row>
    <row r="153" spans="1:8" ht="30">
      <c r="A153" t="e">
        <f t="shared" si="3"/>
        <v>#REF!</v>
      </c>
      <c r="B153" s="247" t="s">
        <v>409</v>
      </c>
      <c r="C153" s="248">
        <v>1984</v>
      </c>
      <c r="D153" s="248" t="s">
        <v>11</v>
      </c>
      <c r="E153" s="249" t="s">
        <v>423</v>
      </c>
      <c r="F153" s="260" t="s">
        <v>424</v>
      </c>
      <c r="G153" s="260" t="s">
        <v>6</v>
      </c>
      <c r="H153" s="273" t="s">
        <v>155</v>
      </c>
    </row>
    <row r="154" spans="1:8" ht="47.25">
      <c r="A154" t="e">
        <f t="shared" si="3"/>
        <v>#REF!</v>
      </c>
      <c r="B154" s="126" t="s">
        <v>409</v>
      </c>
      <c r="C154" s="127">
        <v>1984</v>
      </c>
      <c r="D154" s="127" t="s">
        <v>11</v>
      </c>
      <c r="E154" s="127" t="s">
        <v>722</v>
      </c>
      <c r="F154" s="123" t="s">
        <v>723</v>
      </c>
      <c r="G154" s="120" t="s">
        <v>6</v>
      </c>
      <c r="H154" s="133" t="s">
        <v>155</v>
      </c>
    </row>
    <row r="155" spans="1:8" ht="63">
      <c r="A155" t="e">
        <f t="shared" si="3"/>
        <v>#REF!</v>
      </c>
      <c r="B155" s="122" t="s">
        <v>409</v>
      </c>
      <c r="C155" s="124">
        <v>1984</v>
      </c>
      <c r="D155" s="124" t="s">
        <v>11</v>
      </c>
      <c r="E155" s="124" t="s">
        <v>489</v>
      </c>
      <c r="F155" s="148" t="s">
        <v>490</v>
      </c>
      <c r="G155" s="128" t="s">
        <v>6</v>
      </c>
      <c r="H155" s="135" t="s">
        <v>155</v>
      </c>
    </row>
    <row r="156" spans="1:8" ht="47.25">
      <c r="A156" t="e">
        <f t="shared" si="3"/>
        <v>#REF!</v>
      </c>
      <c r="B156" s="249" t="s">
        <v>360</v>
      </c>
      <c r="C156" s="248"/>
      <c r="D156" s="248" t="s">
        <v>13</v>
      </c>
      <c r="E156" s="249" t="s">
        <v>129</v>
      </c>
      <c r="F156" s="293" t="s">
        <v>356</v>
      </c>
      <c r="G156" s="254" t="s">
        <v>6</v>
      </c>
      <c r="H156" s="272" t="s">
        <v>133</v>
      </c>
    </row>
    <row r="157" spans="1:8" ht="63">
      <c r="A157" t="e">
        <f t="shared" si="3"/>
        <v>#REF!</v>
      </c>
      <c r="B157" s="126" t="s">
        <v>522</v>
      </c>
      <c r="C157" s="127"/>
      <c r="D157" s="127"/>
      <c r="E157" s="127" t="s">
        <v>523</v>
      </c>
      <c r="F157" s="123" t="s">
        <v>524</v>
      </c>
      <c r="G157" s="120" t="s">
        <v>6</v>
      </c>
      <c r="H157" s="133"/>
    </row>
    <row r="158" spans="1:8" ht="45">
      <c r="A158" t="e">
        <f t="shared" si="3"/>
        <v>#REF!</v>
      </c>
      <c r="B158" s="255" t="s">
        <v>336</v>
      </c>
      <c r="C158" s="256">
        <v>1985</v>
      </c>
      <c r="D158" s="256" t="s">
        <v>29</v>
      </c>
      <c r="E158" s="257" t="s">
        <v>337</v>
      </c>
      <c r="F158" s="258" t="s">
        <v>358</v>
      </c>
      <c r="G158" s="259" t="s">
        <v>6</v>
      </c>
      <c r="H158" s="272" t="s">
        <v>14</v>
      </c>
    </row>
    <row r="159" spans="1:8" ht="63">
      <c r="A159" t="e">
        <f t="shared" si="3"/>
        <v>#REF!</v>
      </c>
      <c r="B159" s="249" t="s">
        <v>44</v>
      </c>
      <c r="C159" s="248"/>
      <c r="D159" s="248" t="s">
        <v>13</v>
      </c>
      <c r="E159" s="249" t="s">
        <v>130</v>
      </c>
      <c r="F159" s="291" t="s">
        <v>436</v>
      </c>
      <c r="G159" s="254" t="s">
        <v>6</v>
      </c>
      <c r="H159" s="272" t="s">
        <v>133</v>
      </c>
    </row>
    <row r="160" spans="1:8" ht="47.25">
      <c r="A160" t="e">
        <f t="shared" si="3"/>
        <v>#REF!</v>
      </c>
      <c r="B160" s="126" t="s">
        <v>571</v>
      </c>
      <c r="C160" s="127">
        <v>1999</v>
      </c>
      <c r="D160" s="127"/>
      <c r="E160" s="125" t="s">
        <v>572</v>
      </c>
      <c r="F160" s="149" t="s">
        <v>573</v>
      </c>
      <c r="G160" s="120" t="s">
        <v>6</v>
      </c>
      <c r="H160" s="133" t="s">
        <v>574</v>
      </c>
    </row>
    <row r="161" spans="1:8" ht="45">
      <c r="A161" t="e">
        <f t="shared" si="3"/>
        <v>#REF!</v>
      </c>
      <c r="B161" s="247" t="s">
        <v>28</v>
      </c>
      <c r="C161" s="248">
        <v>1986</v>
      </c>
      <c r="D161" s="248" t="s">
        <v>10</v>
      </c>
      <c r="E161" s="249" t="s">
        <v>131</v>
      </c>
      <c r="F161" s="250" t="s">
        <v>132</v>
      </c>
      <c r="G161" s="260" t="s">
        <v>6</v>
      </c>
      <c r="H161" s="273" t="s">
        <v>133</v>
      </c>
    </row>
    <row r="162" spans="1:8" ht="45">
      <c r="A162" t="e">
        <f t="shared" si="3"/>
        <v>#REF!</v>
      </c>
      <c r="B162" s="247" t="s">
        <v>409</v>
      </c>
      <c r="C162" s="248">
        <v>1984</v>
      </c>
      <c r="D162" s="248" t="s">
        <v>11</v>
      </c>
      <c r="E162" s="249" t="s">
        <v>410</v>
      </c>
      <c r="F162" s="250" t="s">
        <v>411</v>
      </c>
      <c r="G162" s="260" t="s">
        <v>6</v>
      </c>
      <c r="H162" s="273" t="s">
        <v>155</v>
      </c>
    </row>
    <row r="163" spans="1:8" ht="47.25">
      <c r="A163" t="e">
        <f t="shared" si="3"/>
        <v>#REF!</v>
      </c>
      <c r="B163" s="122" t="s">
        <v>409</v>
      </c>
      <c r="C163" s="124">
        <v>1984</v>
      </c>
      <c r="D163" s="124" t="s">
        <v>11</v>
      </c>
      <c r="E163" s="124" t="s">
        <v>410</v>
      </c>
      <c r="F163" s="130" t="s">
        <v>525</v>
      </c>
      <c r="G163" s="128" t="s">
        <v>6</v>
      </c>
      <c r="H163" s="135" t="s">
        <v>155</v>
      </c>
    </row>
    <row r="164" spans="1:8" ht="72">
      <c r="A164" t="e">
        <f t="shared" si="3"/>
        <v>#REF!</v>
      </c>
      <c r="B164" s="247" t="s">
        <v>435</v>
      </c>
      <c r="C164" s="248"/>
      <c r="D164" s="248" t="s">
        <v>13</v>
      </c>
      <c r="E164" s="247" t="s">
        <v>428</v>
      </c>
      <c r="F164" s="302" t="s">
        <v>439</v>
      </c>
      <c r="G164" s="260" t="s">
        <v>429</v>
      </c>
      <c r="H164" s="310" t="s">
        <v>430</v>
      </c>
    </row>
    <row r="165" spans="1:8" ht="54">
      <c r="A165" t="e">
        <f t="shared" si="3"/>
        <v>#REF!</v>
      </c>
      <c r="B165" s="247" t="s">
        <v>102</v>
      </c>
      <c r="C165" s="248">
        <v>1987</v>
      </c>
      <c r="D165" s="248" t="s">
        <v>29</v>
      </c>
      <c r="E165" s="249" t="s">
        <v>108</v>
      </c>
      <c r="F165" s="252" t="s">
        <v>103</v>
      </c>
      <c r="G165" s="254" t="s">
        <v>104</v>
      </c>
      <c r="H165" s="286" t="s">
        <v>105</v>
      </c>
    </row>
    <row r="166" spans="1:8" ht="30">
      <c r="A166" t="e">
        <f t="shared" si="3"/>
        <v>#REF!</v>
      </c>
      <c r="B166" s="247" t="s">
        <v>102</v>
      </c>
      <c r="C166" s="248">
        <v>1987</v>
      </c>
      <c r="D166" s="248" t="s">
        <v>29</v>
      </c>
      <c r="E166" s="249" t="s">
        <v>106</v>
      </c>
      <c r="F166" s="252" t="s">
        <v>348</v>
      </c>
      <c r="G166" s="254" t="s">
        <v>104</v>
      </c>
      <c r="H166" s="286" t="s">
        <v>105</v>
      </c>
    </row>
    <row r="167" spans="1:8" ht="60">
      <c r="A167" t="e">
        <f t="shared" si="3"/>
        <v>#REF!</v>
      </c>
      <c r="B167" s="247" t="s">
        <v>249</v>
      </c>
      <c r="C167" s="248">
        <v>1997</v>
      </c>
      <c r="D167" s="248" t="s">
        <v>10</v>
      </c>
      <c r="E167" s="249" t="s">
        <v>446</v>
      </c>
      <c r="F167" s="250" t="s">
        <v>217</v>
      </c>
      <c r="G167" s="260" t="s">
        <v>158</v>
      </c>
      <c r="H167" s="287" t="s">
        <v>14</v>
      </c>
    </row>
    <row r="168" spans="1:8" ht="45">
      <c r="A168" t="e">
        <f t="shared" si="3"/>
        <v>#REF!</v>
      </c>
      <c r="B168" s="247" t="s">
        <v>366</v>
      </c>
      <c r="C168" s="248">
        <v>1995</v>
      </c>
      <c r="D168" s="248" t="s">
        <v>73</v>
      </c>
      <c r="E168" s="249" t="s">
        <v>179</v>
      </c>
      <c r="F168" s="253" t="s">
        <v>142</v>
      </c>
      <c r="G168" s="254" t="s">
        <v>140</v>
      </c>
      <c r="H168" s="286" t="s">
        <v>141</v>
      </c>
    </row>
    <row r="169" spans="1:8" ht="45">
      <c r="A169" t="e">
        <f t="shared" si="3"/>
        <v>#REF!</v>
      </c>
      <c r="B169" s="247" t="s">
        <v>267</v>
      </c>
      <c r="C169" s="248">
        <v>1979</v>
      </c>
      <c r="D169" s="248" t="s">
        <v>11</v>
      </c>
      <c r="E169" s="249" t="s">
        <v>322</v>
      </c>
      <c r="F169" s="260" t="s">
        <v>268</v>
      </c>
      <c r="G169" s="254" t="s">
        <v>140</v>
      </c>
      <c r="H169" s="286" t="s">
        <v>141</v>
      </c>
    </row>
    <row r="170" spans="1:8" ht="45">
      <c r="A170" t="e">
        <f t="shared" si="3"/>
        <v>#REF!</v>
      </c>
      <c r="B170" s="247" t="s">
        <v>137</v>
      </c>
      <c r="C170" s="248">
        <v>1982</v>
      </c>
      <c r="D170" s="248" t="s">
        <v>11</v>
      </c>
      <c r="E170" s="249" t="s">
        <v>138</v>
      </c>
      <c r="F170" s="250" t="s">
        <v>139</v>
      </c>
      <c r="G170" s="260" t="s">
        <v>140</v>
      </c>
      <c r="H170" s="287" t="s">
        <v>141</v>
      </c>
    </row>
    <row r="171" spans="1:8" ht="60">
      <c r="A171" t="e">
        <f t="shared" si="3"/>
        <v>#REF!</v>
      </c>
      <c r="B171" s="247" t="s">
        <v>267</v>
      </c>
      <c r="C171" s="248">
        <v>1979</v>
      </c>
      <c r="D171" s="248" t="s">
        <v>11</v>
      </c>
      <c r="E171" s="249" t="s">
        <v>269</v>
      </c>
      <c r="F171" s="250" t="s">
        <v>270</v>
      </c>
      <c r="G171" s="254" t="s">
        <v>140</v>
      </c>
      <c r="H171" s="286" t="s">
        <v>141</v>
      </c>
    </row>
    <row r="172" spans="1:8" ht="47.25">
      <c r="A172" t="e">
        <f t="shared" si="3"/>
        <v>#REF!</v>
      </c>
      <c r="B172" s="126" t="s">
        <v>481</v>
      </c>
      <c r="C172" s="127">
        <v>1986</v>
      </c>
      <c r="D172" s="127" t="s">
        <v>10</v>
      </c>
      <c r="E172" s="124" t="s">
        <v>482</v>
      </c>
      <c r="F172" s="149" t="s">
        <v>483</v>
      </c>
      <c r="G172" s="120" t="s">
        <v>484</v>
      </c>
      <c r="H172" s="121" t="s">
        <v>198</v>
      </c>
    </row>
    <row r="173" spans="1:8" ht="31.5">
      <c r="A173" t="e">
        <f t="shared" si="3"/>
        <v>#REF!</v>
      </c>
      <c r="B173" s="126" t="s">
        <v>485</v>
      </c>
      <c r="C173" s="127">
        <v>1989</v>
      </c>
      <c r="D173" s="127" t="s">
        <v>10</v>
      </c>
      <c r="E173" s="124" t="s">
        <v>486</v>
      </c>
      <c r="F173" s="149" t="s">
        <v>487</v>
      </c>
      <c r="G173" s="120" t="s">
        <v>484</v>
      </c>
      <c r="H173" s="121" t="s">
        <v>488</v>
      </c>
    </row>
    <row r="174" spans="1:8" ht="45">
      <c r="A174" t="e">
        <f t="shared" si="3"/>
        <v>#REF!</v>
      </c>
      <c r="B174" s="247" t="s">
        <v>226</v>
      </c>
      <c r="C174" s="248">
        <v>1974</v>
      </c>
      <c r="D174" s="248" t="s">
        <v>11</v>
      </c>
      <c r="E174" s="249" t="s">
        <v>227</v>
      </c>
      <c r="F174" s="250" t="s">
        <v>228</v>
      </c>
      <c r="G174" s="260" t="s">
        <v>75</v>
      </c>
      <c r="H174" s="287" t="s">
        <v>229</v>
      </c>
    </row>
    <row r="175" spans="1:8" ht="60">
      <c r="A175" t="e">
        <f t="shared" si="3"/>
        <v>#REF!</v>
      </c>
      <c r="B175" s="247" t="s">
        <v>372</v>
      </c>
      <c r="C175" s="248">
        <v>2001</v>
      </c>
      <c r="D175" s="248" t="s">
        <v>24</v>
      </c>
      <c r="E175" s="249" t="s">
        <v>370</v>
      </c>
      <c r="F175" s="280" t="s">
        <v>725</v>
      </c>
      <c r="G175" s="260" t="s">
        <v>75</v>
      </c>
      <c r="H175" s="287" t="s">
        <v>76</v>
      </c>
    </row>
    <row r="176" spans="1:8" ht="45">
      <c r="A176" t="e">
        <f t="shared" si="3"/>
        <v>#REF!</v>
      </c>
      <c r="B176" s="247" t="s">
        <v>455</v>
      </c>
      <c r="C176" s="248">
        <v>1998</v>
      </c>
      <c r="D176" s="248" t="s">
        <v>15</v>
      </c>
      <c r="E176" s="249" t="s">
        <v>57</v>
      </c>
      <c r="F176" s="250" t="s">
        <v>378</v>
      </c>
      <c r="G176" s="260" t="s">
        <v>75</v>
      </c>
      <c r="H176" s="287" t="s">
        <v>76</v>
      </c>
    </row>
    <row r="177" spans="1:8" ht="45">
      <c r="A177" t="e">
        <f t="shared" si="3"/>
        <v>#REF!</v>
      </c>
      <c r="B177" s="247" t="s">
        <v>61</v>
      </c>
      <c r="C177" s="248">
        <v>1994</v>
      </c>
      <c r="D177" s="248" t="s">
        <v>27</v>
      </c>
      <c r="E177" s="249" t="s">
        <v>359</v>
      </c>
      <c r="F177" s="250" t="s">
        <v>367</v>
      </c>
      <c r="G177" s="254" t="s">
        <v>75</v>
      </c>
      <c r="H177" s="286" t="s">
        <v>76</v>
      </c>
    </row>
    <row r="178" spans="1:8" ht="45">
      <c r="A178" t="e">
        <f t="shared" si="3"/>
        <v>#REF!</v>
      </c>
      <c r="B178" s="247" t="s">
        <v>226</v>
      </c>
      <c r="C178" s="248">
        <v>1974</v>
      </c>
      <c r="D178" s="248" t="s">
        <v>11</v>
      </c>
      <c r="E178" s="249" t="s">
        <v>282</v>
      </c>
      <c r="F178" s="260" t="s">
        <v>283</v>
      </c>
      <c r="G178" s="254" t="s">
        <v>75</v>
      </c>
      <c r="H178" s="286" t="s">
        <v>229</v>
      </c>
    </row>
    <row r="179" spans="1:8" ht="45">
      <c r="A179" t="e">
        <f t="shared" si="3"/>
        <v>#REF!</v>
      </c>
      <c r="B179" s="247" t="s">
        <v>371</v>
      </c>
      <c r="C179" s="248">
        <v>2001</v>
      </c>
      <c r="D179" s="248" t="s">
        <v>15</v>
      </c>
      <c r="E179" s="249" t="s">
        <v>369</v>
      </c>
      <c r="F179" s="280" t="s">
        <v>438</v>
      </c>
      <c r="G179" s="260" t="s">
        <v>75</v>
      </c>
      <c r="H179" s="287" t="s">
        <v>76</v>
      </c>
    </row>
    <row r="180" spans="1:8" ht="30">
      <c r="A180" t="e">
        <f t="shared" si="3"/>
        <v>#REF!</v>
      </c>
      <c r="B180" s="247" t="s">
        <v>61</v>
      </c>
      <c r="C180" s="248">
        <v>1994</v>
      </c>
      <c r="D180" s="248" t="s">
        <v>27</v>
      </c>
      <c r="E180" s="249" t="s">
        <v>368</v>
      </c>
      <c r="F180" s="250" t="s">
        <v>392</v>
      </c>
      <c r="G180" s="254" t="s">
        <v>75</v>
      </c>
      <c r="H180" s="286" t="s">
        <v>76</v>
      </c>
    </row>
    <row r="181" spans="1:8" ht="47.25">
      <c r="A181" t="e">
        <f t="shared" si="3"/>
        <v>#REF!</v>
      </c>
      <c r="B181" s="249" t="s">
        <v>351</v>
      </c>
      <c r="C181" s="248">
        <v>1970</v>
      </c>
      <c r="D181" s="248" t="s">
        <v>13</v>
      </c>
      <c r="E181" s="249" t="s">
        <v>338</v>
      </c>
      <c r="F181" s="294" t="s">
        <v>352</v>
      </c>
      <c r="G181" s="254" t="s">
        <v>339</v>
      </c>
      <c r="H181" s="286" t="s">
        <v>14</v>
      </c>
    </row>
    <row r="182" spans="1:8" ht="47.25">
      <c r="A182" t="e">
        <f t="shared" si="3"/>
        <v>#REF!</v>
      </c>
      <c r="B182" s="132" t="s">
        <v>668</v>
      </c>
      <c r="C182" s="125">
        <v>2001</v>
      </c>
      <c r="D182" s="125" t="s">
        <v>510</v>
      </c>
      <c r="E182" s="124" t="s">
        <v>669</v>
      </c>
      <c r="F182" s="123" t="s">
        <v>670</v>
      </c>
      <c r="G182" s="137" t="s">
        <v>671</v>
      </c>
      <c r="H182" s="139" t="s">
        <v>672</v>
      </c>
    </row>
    <row r="183" spans="1:8" ht="31.5">
      <c r="A183" t="e">
        <f t="shared" si="3"/>
        <v>#REF!</v>
      </c>
      <c r="B183" s="126" t="s">
        <v>598</v>
      </c>
      <c r="C183" s="127">
        <v>1968</v>
      </c>
      <c r="D183" s="127" t="s">
        <v>11</v>
      </c>
      <c r="E183" s="127" t="s">
        <v>607</v>
      </c>
      <c r="F183" s="149" t="s">
        <v>607</v>
      </c>
      <c r="G183" s="120" t="s">
        <v>601</v>
      </c>
      <c r="H183" s="121" t="s">
        <v>602</v>
      </c>
    </row>
    <row r="184" spans="1:8" ht="47.25">
      <c r="A184" t="e">
        <f t="shared" si="3"/>
        <v>#REF!</v>
      </c>
      <c r="B184" s="126" t="s">
        <v>598</v>
      </c>
      <c r="C184" s="127">
        <v>1968</v>
      </c>
      <c r="D184" s="127" t="s">
        <v>11</v>
      </c>
      <c r="E184" s="127" t="s">
        <v>603</v>
      </c>
      <c r="F184" s="149" t="s">
        <v>604</v>
      </c>
      <c r="G184" s="120" t="s">
        <v>601</v>
      </c>
      <c r="H184" s="121" t="s">
        <v>602</v>
      </c>
    </row>
    <row r="185" spans="1:8" ht="47.25">
      <c r="A185" t="e">
        <f t="shared" si="3"/>
        <v>#REF!</v>
      </c>
      <c r="B185" s="126" t="s">
        <v>608</v>
      </c>
      <c r="C185" s="127">
        <v>1985</v>
      </c>
      <c r="D185" s="127" t="s">
        <v>10</v>
      </c>
      <c r="E185" s="127" t="s">
        <v>609</v>
      </c>
      <c r="F185" s="149" t="s">
        <v>610</v>
      </c>
      <c r="G185" s="120" t="s">
        <v>601</v>
      </c>
      <c r="H185" s="121" t="s">
        <v>602</v>
      </c>
    </row>
    <row r="186" spans="1:8" ht="47.25">
      <c r="A186" t="e">
        <f t="shared" si="3"/>
        <v>#REF!</v>
      </c>
      <c r="B186" s="126" t="s">
        <v>598</v>
      </c>
      <c r="C186" s="127">
        <v>1968</v>
      </c>
      <c r="D186" s="127" t="s">
        <v>11</v>
      </c>
      <c r="E186" s="127" t="s">
        <v>599</v>
      </c>
      <c r="F186" s="149" t="s">
        <v>600</v>
      </c>
      <c r="G186" s="120" t="s">
        <v>601</v>
      </c>
      <c r="H186" s="121" t="s">
        <v>602</v>
      </c>
    </row>
    <row r="187" spans="1:8" ht="31.5">
      <c r="A187" t="e">
        <f t="shared" si="3"/>
        <v>#REF!</v>
      </c>
      <c r="B187" s="126" t="s">
        <v>598</v>
      </c>
      <c r="C187" s="127">
        <v>1968</v>
      </c>
      <c r="D187" s="127" t="s">
        <v>11</v>
      </c>
      <c r="E187" s="127" t="s">
        <v>605</v>
      </c>
      <c r="F187" s="149" t="s">
        <v>606</v>
      </c>
      <c r="G187" s="120" t="s">
        <v>601</v>
      </c>
      <c r="H187" s="121" t="s">
        <v>602</v>
      </c>
    </row>
    <row r="188" spans="1:8" ht="47.25">
      <c r="A188" t="e">
        <f t="shared" si="3"/>
        <v>#REF!</v>
      </c>
      <c r="B188" s="126" t="s">
        <v>622</v>
      </c>
      <c r="C188" s="127"/>
      <c r="D188" s="127"/>
      <c r="E188" s="127" t="s">
        <v>623</v>
      </c>
      <c r="F188" s="149" t="s">
        <v>624</v>
      </c>
      <c r="G188" s="120"/>
      <c r="H188" s="121"/>
    </row>
    <row r="189" spans="2:8" s="118" customFormat="1" ht="63">
      <c r="B189" s="126" t="s">
        <v>628</v>
      </c>
      <c r="C189" s="127"/>
      <c r="D189" s="127"/>
      <c r="E189" s="299" t="s">
        <v>629</v>
      </c>
      <c r="F189" s="303" t="s">
        <v>630</v>
      </c>
      <c r="G189" s="120"/>
      <c r="H189" s="1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V354"/>
  <sheetViews>
    <sheetView zoomScale="49" zoomScaleNormal="49" zoomScalePageLayoutView="0" workbookViewId="0" topLeftCell="A7">
      <selection activeCell="A37" sqref="A37:A38"/>
    </sheetView>
  </sheetViews>
  <sheetFormatPr defaultColWidth="9.140625" defaultRowHeight="12.75"/>
  <cols>
    <col min="1" max="1" width="12.57421875" style="0" customWidth="1"/>
    <col min="2" max="2" width="9.140625" style="0" customWidth="1"/>
    <col min="3" max="3" width="49.7109375" style="434" customWidth="1"/>
    <col min="4" max="4" width="25.140625" style="434" customWidth="1"/>
    <col min="5" max="5" width="24.421875" style="434" customWidth="1"/>
    <col min="6" max="6" width="36.00390625" style="438" customWidth="1"/>
    <col min="7" max="7" width="67.421875" style="434" customWidth="1"/>
    <col min="8" max="8" width="44.421875" style="434" customWidth="1"/>
    <col min="9" max="9" width="62.57421875" style="434" customWidth="1"/>
  </cols>
  <sheetData>
    <row r="2" spans="1:9" s="5" customFormat="1" ht="95.25" customHeight="1">
      <c r="A2" s="33">
        <v>1</v>
      </c>
      <c r="B2" s="28"/>
      <c r="C2" s="318" t="s">
        <v>887</v>
      </c>
      <c r="D2" s="319">
        <v>1989</v>
      </c>
      <c r="E2" s="319" t="s">
        <v>29</v>
      </c>
      <c r="F2" s="319" t="s">
        <v>969</v>
      </c>
      <c r="G2" s="313" t="s">
        <v>970</v>
      </c>
      <c r="H2" s="313" t="s">
        <v>971</v>
      </c>
      <c r="I2" s="320" t="s">
        <v>14</v>
      </c>
    </row>
    <row r="3" spans="1:9" s="5" customFormat="1" ht="95.25" customHeight="1">
      <c r="A3" s="33">
        <f aca="true" t="shared" si="0" ref="A3:A63">A2+1</f>
        <v>2</v>
      </c>
      <c r="B3" s="28"/>
      <c r="C3" s="313" t="s">
        <v>1081</v>
      </c>
      <c r="D3" s="243">
        <v>1991</v>
      </c>
      <c r="E3" s="243" t="s">
        <v>10</v>
      </c>
      <c r="F3" s="243" t="s">
        <v>527</v>
      </c>
      <c r="G3" s="313" t="s">
        <v>1082</v>
      </c>
      <c r="H3" s="313" t="s">
        <v>1083</v>
      </c>
      <c r="I3" s="321" t="s">
        <v>233</v>
      </c>
    </row>
    <row r="4" spans="1:9" s="5" customFormat="1" ht="65.25" customHeight="1">
      <c r="A4" s="33">
        <f t="shared" si="0"/>
        <v>3</v>
      </c>
      <c r="B4" s="28"/>
      <c r="C4" s="313" t="s">
        <v>778</v>
      </c>
      <c r="D4" s="243">
        <v>1971</v>
      </c>
      <c r="E4" s="243" t="s">
        <v>27</v>
      </c>
      <c r="F4" s="243" t="s">
        <v>1129</v>
      </c>
      <c r="G4" s="313" t="s">
        <v>823</v>
      </c>
      <c r="H4" s="313" t="s">
        <v>781</v>
      </c>
      <c r="I4" s="320" t="s">
        <v>782</v>
      </c>
    </row>
    <row r="5" spans="1:9" s="5" customFormat="1" ht="65.25" customHeight="1">
      <c r="A5" s="33">
        <f t="shared" si="0"/>
        <v>4</v>
      </c>
      <c r="B5" s="28"/>
      <c r="C5" s="318" t="s">
        <v>962</v>
      </c>
      <c r="D5" s="319">
        <v>1987</v>
      </c>
      <c r="E5" s="319" t="s">
        <v>10</v>
      </c>
      <c r="F5" s="319" t="s">
        <v>963</v>
      </c>
      <c r="G5" s="313"/>
      <c r="H5" s="313" t="s">
        <v>949</v>
      </c>
      <c r="I5" s="320" t="s">
        <v>950</v>
      </c>
    </row>
    <row r="6" spans="1:9" s="5" customFormat="1" ht="65.25" customHeight="1">
      <c r="A6" s="33">
        <f t="shared" si="0"/>
        <v>5</v>
      </c>
      <c r="B6" s="28"/>
      <c r="C6" s="313" t="s">
        <v>350</v>
      </c>
      <c r="D6" s="313"/>
      <c r="E6" s="243" t="s">
        <v>13</v>
      </c>
      <c r="F6" s="243" t="s">
        <v>122</v>
      </c>
      <c r="G6" s="240" t="s">
        <v>1132</v>
      </c>
      <c r="H6" s="322" t="s">
        <v>123</v>
      </c>
      <c r="I6" s="322" t="s">
        <v>124</v>
      </c>
    </row>
    <row r="7" spans="1:9" s="5" customFormat="1" ht="65.25" customHeight="1" thickBot="1">
      <c r="A7" s="33">
        <f t="shared" si="0"/>
        <v>6</v>
      </c>
      <c r="B7" s="28"/>
      <c r="C7" s="318" t="s">
        <v>204</v>
      </c>
      <c r="D7" s="319">
        <v>1958</v>
      </c>
      <c r="E7" s="319" t="s">
        <v>27</v>
      </c>
      <c r="F7" s="319" t="s">
        <v>122</v>
      </c>
      <c r="G7" s="313" t="s">
        <v>1132</v>
      </c>
      <c r="H7" s="313" t="s">
        <v>123</v>
      </c>
      <c r="I7" s="320" t="s">
        <v>124</v>
      </c>
    </row>
    <row r="8" spans="1:9" s="5" customFormat="1" ht="65.25" customHeight="1">
      <c r="A8" s="33">
        <f t="shared" si="0"/>
        <v>7</v>
      </c>
      <c r="B8" s="28"/>
      <c r="C8" s="323" t="s">
        <v>769</v>
      </c>
      <c r="D8" s="243">
        <v>2001</v>
      </c>
      <c r="E8" s="324" t="s">
        <v>510</v>
      </c>
      <c r="F8" s="324" t="s">
        <v>122</v>
      </c>
      <c r="G8" s="323" t="s">
        <v>1124</v>
      </c>
      <c r="H8" s="325" t="s">
        <v>123</v>
      </c>
      <c r="I8" s="326" t="s">
        <v>611</v>
      </c>
    </row>
    <row r="9" spans="1:9" s="5" customFormat="1" ht="65.25" customHeight="1">
      <c r="A9" s="33">
        <f t="shared" si="0"/>
        <v>8</v>
      </c>
      <c r="B9" s="28"/>
      <c r="C9" s="313" t="s">
        <v>350</v>
      </c>
      <c r="D9" s="243"/>
      <c r="E9" s="243" t="s">
        <v>13</v>
      </c>
      <c r="F9" s="243" t="s">
        <v>729</v>
      </c>
      <c r="G9" s="240" t="s">
        <v>1137</v>
      </c>
      <c r="H9" s="327" t="s">
        <v>123</v>
      </c>
      <c r="I9" s="327" t="s">
        <v>124</v>
      </c>
    </row>
    <row r="10" spans="1:9" s="5" customFormat="1" ht="47.25" customHeight="1">
      <c r="A10" s="33">
        <f t="shared" si="0"/>
        <v>9</v>
      </c>
      <c r="B10" s="28"/>
      <c r="C10" s="318" t="s">
        <v>204</v>
      </c>
      <c r="D10" s="319">
        <v>1958</v>
      </c>
      <c r="E10" s="319" t="s">
        <v>27</v>
      </c>
      <c r="F10" s="319" t="s">
        <v>663</v>
      </c>
      <c r="G10" s="313"/>
      <c r="H10" s="313" t="s">
        <v>123</v>
      </c>
      <c r="I10" s="320" t="s">
        <v>51</v>
      </c>
    </row>
    <row r="11" spans="1:9" s="5" customFormat="1" ht="65.25" customHeight="1">
      <c r="A11" s="33">
        <f t="shared" si="0"/>
        <v>10</v>
      </c>
      <c r="B11" s="28"/>
      <c r="C11" s="328" t="s">
        <v>662</v>
      </c>
      <c r="D11" s="329"/>
      <c r="E11" s="329"/>
      <c r="F11" s="329" t="s">
        <v>663</v>
      </c>
      <c r="G11" s="330"/>
      <c r="H11" s="331" t="s">
        <v>123</v>
      </c>
      <c r="I11" s="331" t="s">
        <v>124</v>
      </c>
    </row>
    <row r="12" spans="1:9" s="5" customFormat="1" ht="47.25" customHeight="1">
      <c r="A12" s="33">
        <f t="shared" si="0"/>
        <v>11</v>
      </c>
      <c r="B12" s="28"/>
      <c r="C12" s="313" t="s">
        <v>45</v>
      </c>
      <c r="D12" s="243">
        <v>1992</v>
      </c>
      <c r="E12" s="243" t="s">
        <v>10</v>
      </c>
      <c r="F12" s="332" t="s">
        <v>991</v>
      </c>
      <c r="G12" s="313" t="s">
        <v>1008</v>
      </c>
      <c r="H12" s="313" t="s">
        <v>154</v>
      </c>
      <c r="I12" s="320" t="s">
        <v>155</v>
      </c>
    </row>
    <row r="13" spans="1:9" s="5" customFormat="1" ht="47.25" customHeight="1">
      <c r="A13" s="33">
        <f t="shared" si="0"/>
        <v>12</v>
      </c>
      <c r="B13" s="28"/>
      <c r="C13" s="313" t="s">
        <v>1091</v>
      </c>
      <c r="D13" s="243">
        <v>1985</v>
      </c>
      <c r="E13" s="243" t="s">
        <v>13</v>
      </c>
      <c r="F13" s="243" t="s">
        <v>1031</v>
      </c>
      <c r="G13" s="313" t="s">
        <v>1032</v>
      </c>
      <c r="H13" s="313" t="s">
        <v>1033</v>
      </c>
      <c r="I13" s="320" t="s">
        <v>14</v>
      </c>
    </row>
    <row r="14" spans="1:9" s="5" customFormat="1" ht="47.25" customHeight="1">
      <c r="A14" s="33">
        <f t="shared" si="0"/>
        <v>13</v>
      </c>
      <c r="B14" s="28"/>
      <c r="C14" s="313" t="s">
        <v>1030</v>
      </c>
      <c r="D14" s="313"/>
      <c r="E14" s="243" t="s">
        <v>73</v>
      </c>
      <c r="F14" s="243" t="s">
        <v>1031</v>
      </c>
      <c r="G14" s="313" t="s">
        <v>1032</v>
      </c>
      <c r="H14" s="313" t="s">
        <v>1033</v>
      </c>
      <c r="I14" s="320" t="s">
        <v>1034</v>
      </c>
    </row>
    <row r="15" spans="1:9" s="5" customFormat="1" ht="47.25" customHeight="1">
      <c r="A15" s="33">
        <f t="shared" si="0"/>
        <v>14</v>
      </c>
      <c r="B15" s="28"/>
      <c r="C15" s="318" t="s">
        <v>972</v>
      </c>
      <c r="D15" s="319">
        <v>1993</v>
      </c>
      <c r="E15" s="319" t="s">
        <v>10</v>
      </c>
      <c r="F15" s="319" t="s">
        <v>679</v>
      </c>
      <c r="G15" s="313" t="s">
        <v>1123</v>
      </c>
      <c r="H15" s="313" t="s">
        <v>154</v>
      </c>
      <c r="I15" s="320" t="s">
        <v>155</v>
      </c>
    </row>
    <row r="16" spans="1:9" s="5" customFormat="1" ht="47.25" customHeight="1">
      <c r="A16" s="33">
        <f t="shared" si="0"/>
        <v>15</v>
      </c>
      <c r="B16" s="28"/>
      <c r="C16" s="313" t="s">
        <v>771</v>
      </c>
      <c r="D16" s="243">
        <v>2001</v>
      </c>
      <c r="E16" s="243" t="s">
        <v>510</v>
      </c>
      <c r="F16" s="243" t="s">
        <v>679</v>
      </c>
      <c r="G16" s="313" t="s">
        <v>1123</v>
      </c>
      <c r="H16" s="313" t="s">
        <v>763</v>
      </c>
      <c r="I16" s="321" t="s">
        <v>764</v>
      </c>
    </row>
    <row r="17" spans="1:9" s="5" customFormat="1" ht="72.75" customHeight="1">
      <c r="A17" s="33">
        <f t="shared" si="0"/>
        <v>16</v>
      </c>
      <c r="B17" s="28"/>
      <c r="C17" s="333" t="s">
        <v>491</v>
      </c>
      <c r="D17" s="334">
        <v>1988</v>
      </c>
      <c r="E17" s="334" t="s">
        <v>10</v>
      </c>
      <c r="F17" s="334" t="s">
        <v>492</v>
      </c>
      <c r="G17" s="239" t="s">
        <v>492</v>
      </c>
      <c r="H17" s="335" t="s">
        <v>6</v>
      </c>
      <c r="I17" s="335" t="s">
        <v>155</v>
      </c>
    </row>
    <row r="18" spans="1:9" s="5" customFormat="1" ht="72.75" customHeight="1">
      <c r="A18" s="33">
        <f t="shared" si="0"/>
        <v>17</v>
      </c>
      <c r="B18" s="28"/>
      <c r="C18" s="328" t="s">
        <v>651</v>
      </c>
      <c r="D18" s="329">
        <v>1997</v>
      </c>
      <c r="E18" s="329" t="s">
        <v>13</v>
      </c>
      <c r="F18" s="329" t="s">
        <v>652</v>
      </c>
      <c r="G18" s="330"/>
      <c r="H18" s="331" t="s">
        <v>640</v>
      </c>
      <c r="I18" s="331" t="s">
        <v>641</v>
      </c>
    </row>
    <row r="19" spans="1:9" s="5" customFormat="1" ht="72.75" customHeight="1">
      <c r="A19" s="33">
        <f t="shared" si="0"/>
        <v>18</v>
      </c>
      <c r="B19" s="28"/>
      <c r="C19" s="318" t="s">
        <v>366</v>
      </c>
      <c r="D19" s="319">
        <v>1995</v>
      </c>
      <c r="E19" s="319" t="s">
        <v>73</v>
      </c>
      <c r="F19" s="319" t="s">
        <v>179</v>
      </c>
      <c r="G19" s="322" t="s">
        <v>142</v>
      </c>
      <c r="H19" s="322" t="s">
        <v>140</v>
      </c>
      <c r="I19" s="336" t="s">
        <v>141</v>
      </c>
    </row>
    <row r="20" spans="1:9" s="5" customFormat="1" ht="72.75" customHeight="1">
      <c r="A20" s="33">
        <f t="shared" si="0"/>
        <v>19</v>
      </c>
      <c r="B20" s="28"/>
      <c r="C20" s="313" t="s">
        <v>28</v>
      </c>
      <c r="D20" s="243">
        <v>1986</v>
      </c>
      <c r="E20" s="243" t="s">
        <v>10</v>
      </c>
      <c r="F20" s="243" t="s">
        <v>806</v>
      </c>
      <c r="G20" s="337" t="s">
        <v>1136</v>
      </c>
      <c r="H20" s="313" t="s">
        <v>197</v>
      </c>
      <c r="I20" s="320" t="s">
        <v>14</v>
      </c>
    </row>
    <row r="21" spans="1:9" s="5" customFormat="1" ht="106.5" customHeight="1">
      <c r="A21" s="33">
        <f t="shared" si="0"/>
        <v>20</v>
      </c>
      <c r="B21" s="28"/>
      <c r="C21" s="313" t="s">
        <v>99</v>
      </c>
      <c r="D21" s="243">
        <f>2014-17</f>
        <v>1997</v>
      </c>
      <c r="E21" s="243" t="s">
        <v>29</v>
      </c>
      <c r="F21" s="243" t="s">
        <v>100</v>
      </c>
      <c r="G21" s="240" t="s">
        <v>365</v>
      </c>
      <c r="H21" s="322" t="s">
        <v>78</v>
      </c>
      <c r="I21" s="322" t="s">
        <v>52</v>
      </c>
    </row>
    <row r="22" spans="1:9" s="5" customFormat="1" ht="106.5" customHeight="1">
      <c r="A22" s="33">
        <f t="shared" si="0"/>
        <v>21</v>
      </c>
      <c r="B22" s="28"/>
      <c r="C22" s="313" t="s">
        <v>409</v>
      </c>
      <c r="D22" s="243">
        <v>1984</v>
      </c>
      <c r="E22" s="243" t="s">
        <v>11</v>
      </c>
      <c r="F22" s="243" t="s">
        <v>423</v>
      </c>
      <c r="G22" s="313" t="s">
        <v>424</v>
      </c>
      <c r="H22" s="313" t="s">
        <v>6</v>
      </c>
      <c r="I22" s="321" t="s">
        <v>155</v>
      </c>
    </row>
    <row r="23" spans="1:9" s="192" customFormat="1" ht="59.25" customHeight="1">
      <c r="A23" s="33">
        <f t="shared" si="0"/>
        <v>22</v>
      </c>
      <c r="B23" s="28"/>
      <c r="C23" s="333" t="s">
        <v>537</v>
      </c>
      <c r="D23" s="334"/>
      <c r="E23" s="334"/>
      <c r="F23" s="334" t="s">
        <v>538</v>
      </c>
      <c r="G23" s="239" t="s">
        <v>538</v>
      </c>
      <c r="H23" s="335" t="s">
        <v>532</v>
      </c>
      <c r="I23" s="335"/>
    </row>
    <row r="24" spans="1:9" s="192" customFormat="1" ht="63.75" customHeight="1">
      <c r="A24" s="33">
        <f t="shared" si="0"/>
        <v>23</v>
      </c>
      <c r="B24" s="28"/>
      <c r="C24" s="338" t="s">
        <v>547</v>
      </c>
      <c r="D24" s="339">
        <v>1994</v>
      </c>
      <c r="E24" s="339" t="s">
        <v>13</v>
      </c>
      <c r="F24" s="339" t="s">
        <v>548</v>
      </c>
      <c r="G24" s="330" t="s">
        <v>549</v>
      </c>
      <c r="H24" s="340" t="s">
        <v>480</v>
      </c>
      <c r="I24" s="340" t="s">
        <v>550</v>
      </c>
    </row>
    <row r="25" spans="1:9" ht="61.5" customHeight="1">
      <c r="A25" s="33">
        <f t="shared" si="0"/>
        <v>24</v>
      </c>
      <c r="B25" s="28"/>
      <c r="C25" s="313" t="s">
        <v>409</v>
      </c>
      <c r="D25" s="243">
        <v>1984</v>
      </c>
      <c r="E25" s="243" t="s">
        <v>11</v>
      </c>
      <c r="F25" s="243" t="s">
        <v>841</v>
      </c>
      <c r="G25" s="242" t="s">
        <v>723</v>
      </c>
      <c r="H25" s="313" t="s">
        <v>6</v>
      </c>
      <c r="I25" s="321" t="s">
        <v>155</v>
      </c>
    </row>
    <row r="26" spans="1:9" s="5" customFormat="1" ht="61.5" customHeight="1">
      <c r="A26" s="33">
        <f t="shared" si="0"/>
        <v>25</v>
      </c>
      <c r="B26" s="28"/>
      <c r="C26" s="313" t="s">
        <v>273</v>
      </c>
      <c r="D26" s="243">
        <v>1974</v>
      </c>
      <c r="E26" s="243" t="s">
        <v>11</v>
      </c>
      <c r="F26" s="332" t="s">
        <v>317</v>
      </c>
      <c r="G26" s="313" t="s">
        <v>274</v>
      </c>
      <c r="H26" s="322" t="s">
        <v>275</v>
      </c>
      <c r="I26" s="322" t="s">
        <v>155</v>
      </c>
    </row>
    <row r="27" spans="1:9" s="5" customFormat="1" ht="61.5" customHeight="1">
      <c r="A27" s="33">
        <f t="shared" si="0"/>
        <v>26</v>
      </c>
      <c r="B27" s="28"/>
      <c r="C27" s="313" t="s">
        <v>915</v>
      </c>
      <c r="D27" s="243">
        <v>1965</v>
      </c>
      <c r="E27" s="243" t="s">
        <v>11</v>
      </c>
      <c r="F27" s="243" t="s">
        <v>916</v>
      </c>
      <c r="G27" s="313"/>
      <c r="H27" s="313" t="s">
        <v>36</v>
      </c>
      <c r="I27" s="321" t="s">
        <v>155</v>
      </c>
    </row>
    <row r="28" spans="1:9" s="5" customFormat="1" ht="61.5" customHeight="1">
      <c r="A28" s="33">
        <f t="shared" si="0"/>
        <v>27</v>
      </c>
      <c r="B28" s="28"/>
      <c r="C28" s="313" t="s">
        <v>362</v>
      </c>
      <c r="D28" s="313"/>
      <c r="E28" s="243" t="s">
        <v>13</v>
      </c>
      <c r="F28" s="243" t="s">
        <v>134</v>
      </c>
      <c r="G28" s="322" t="s">
        <v>357</v>
      </c>
      <c r="H28" s="322" t="s">
        <v>135</v>
      </c>
      <c r="I28" s="322" t="s">
        <v>136</v>
      </c>
    </row>
    <row r="29" spans="1:9" s="5" customFormat="1" ht="61.5" customHeight="1">
      <c r="A29" s="33">
        <f t="shared" si="0"/>
        <v>28</v>
      </c>
      <c r="B29" s="28"/>
      <c r="C29" s="313" t="s">
        <v>778</v>
      </c>
      <c r="D29" s="243">
        <v>1971</v>
      </c>
      <c r="E29" s="243" t="s">
        <v>27</v>
      </c>
      <c r="F29" s="243" t="s">
        <v>796</v>
      </c>
      <c r="G29" s="313" t="s">
        <v>797</v>
      </c>
      <c r="H29" s="313" t="s">
        <v>781</v>
      </c>
      <c r="I29" s="320" t="s">
        <v>782</v>
      </c>
    </row>
    <row r="30" spans="1:9" s="5" customFormat="1" ht="61.5" customHeight="1">
      <c r="A30" s="33">
        <f t="shared" si="0"/>
        <v>29</v>
      </c>
      <c r="B30" s="28"/>
      <c r="C30" s="318" t="s">
        <v>972</v>
      </c>
      <c r="D30" s="319">
        <v>1993</v>
      </c>
      <c r="E30" s="319" t="s">
        <v>10</v>
      </c>
      <c r="F30" s="332" t="s">
        <v>796</v>
      </c>
      <c r="G30" s="313" t="s">
        <v>797</v>
      </c>
      <c r="H30" s="313" t="s">
        <v>781</v>
      </c>
      <c r="I30" s="320" t="s">
        <v>782</v>
      </c>
    </row>
    <row r="31" spans="1:9" s="5" customFormat="1" ht="61.5" customHeight="1">
      <c r="A31" s="33">
        <f t="shared" si="0"/>
        <v>30</v>
      </c>
      <c r="B31" s="28"/>
      <c r="C31" s="333" t="s">
        <v>595</v>
      </c>
      <c r="D31" s="334">
        <v>1962</v>
      </c>
      <c r="E31" s="334" t="s">
        <v>13</v>
      </c>
      <c r="F31" s="334" t="s">
        <v>596</v>
      </c>
      <c r="G31" s="239" t="s">
        <v>597</v>
      </c>
      <c r="H31" s="335" t="s">
        <v>36</v>
      </c>
      <c r="I31" s="335" t="s">
        <v>594</v>
      </c>
    </row>
    <row r="32" spans="1:9" s="5" customFormat="1" ht="61.5" customHeight="1">
      <c r="A32" s="33">
        <f t="shared" si="0"/>
        <v>31</v>
      </c>
      <c r="B32" s="28"/>
      <c r="C32" s="313" t="s">
        <v>1015</v>
      </c>
      <c r="D32" s="243">
        <v>1986</v>
      </c>
      <c r="E32" s="243" t="s">
        <v>10</v>
      </c>
      <c r="F32" s="243" t="s">
        <v>1016</v>
      </c>
      <c r="G32" s="313" t="s">
        <v>1017</v>
      </c>
      <c r="H32" s="313" t="s">
        <v>1018</v>
      </c>
      <c r="I32" s="320" t="s">
        <v>1019</v>
      </c>
    </row>
    <row r="33" spans="1:9" s="5" customFormat="1" ht="61.5" customHeight="1">
      <c r="A33" s="33">
        <f t="shared" si="0"/>
        <v>32</v>
      </c>
      <c r="B33" s="28"/>
      <c r="C33" s="313" t="s">
        <v>1015</v>
      </c>
      <c r="D33" s="243">
        <v>1986</v>
      </c>
      <c r="E33" s="243" t="s">
        <v>10</v>
      </c>
      <c r="F33" s="332" t="s">
        <v>1016</v>
      </c>
      <c r="G33" s="313" t="s">
        <v>1017</v>
      </c>
      <c r="H33" s="313" t="s">
        <v>1018</v>
      </c>
      <c r="I33" s="320" t="s">
        <v>1019</v>
      </c>
    </row>
    <row r="34" spans="1:9" s="5" customFormat="1" ht="61.5" customHeight="1">
      <c r="A34" s="33">
        <f t="shared" si="0"/>
        <v>33</v>
      </c>
      <c r="B34" s="28"/>
      <c r="C34" s="313" t="s">
        <v>164</v>
      </c>
      <c r="D34" s="243">
        <v>1972</v>
      </c>
      <c r="E34" s="243" t="s">
        <v>11</v>
      </c>
      <c r="F34" s="243" t="s">
        <v>261</v>
      </c>
      <c r="G34" s="313" t="s">
        <v>375</v>
      </c>
      <c r="H34" s="313" t="s">
        <v>166</v>
      </c>
      <c r="I34" s="321" t="s">
        <v>14</v>
      </c>
    </row>
    <row r="35" spans="1:9" s="5" customFormat="1" ht="61.5" customHeight="1">
      <c r="A35" s="33">
        <f t="shared" si="0"/>
        <v>34</v>
      </c>
      <c r="B35" s="28"/>
      <c r="C35" s="313" t="s">
        <v>243</v>
      </c>
      <c r="D35" s="243">
        <v>1961</v>
      </c>
      <c r="E35" s="243" t="s">
        <v>11</v>
      </c>
      <c r="F35" s="332" t="s">
        <v>244</v>
      </c>
      <c r="G35" s="313" t="s">
        <v>389</v>
      </c>
      <c r="H35" s="322" t="s">
        <v>245</v>
      </c>
      <c r="I35" s="322" t="s">
        <v>14</v>
      </c>
    </row>
    <row r="36" spans="1:9" s="5" customFormat="1" ht="61.5" customHeight="1">
      <c r="A36" s="33">
        <f t="shared" si="0"/>
        <v>35</v>
      </c>
      <c r="B36" s="28"/>
      <c r="C36" s="313" t="s">
        <v>857</v>
      </c>
      <c r="D36" s="313"/>
      <c r="E36" s="243" t="s">
        <v>13</v>
      </c>
      <c r="F36" s="243" t="s">
        <v>858</v>
      </c>
      <c r="G36" s="313" t="s">
        <v>859</v>
      </c>
      <c r="H36" s="313" t="s">
        <v>860</v>
      </c>
      <c r="I36" s="321" t="s">
        <v>861</v>
      </c>
    </row>
    <row r="37" spans="1:9" ht="61.5" customHeight="1">
      <c r="A37" s="33">
        <f t="shared" si="0"/>
        <v>36</v>
      </c>
      <c r="B37" s="28"/>
      <c r="C37" s="318" t="s">
        <v>598</v>
      </c>
      <c r="D37" s="319">
        <v>1968</v>
      </c>
      <c r="E37" s="319" t="s">
        <v>11</v>
      </c>
      <c r="F37" s="319" t="s">
        <v>607</v>
      </c>
      <c r="G37" s="313" t="s">
        <v>1058</v>
      </c>
      <c r="H37" s="313" t="s">
        <v>601</v>
      </c>
      <c r="I37" s="321" t="s">
        <v>602</v>
      </c>
    </row>
    <row r="38" spans="1:9" ht="61.5" customHeight="1">
      <c r="A38" s="33">
        <f t="shared" si="0"/>
        <v>37</v>
      </c>
      <c r="B38" s="28"/>
      <c r="C38" s="313" t="s">
        <v>185</v>
      </c>
      <c r="D38" s="243">
        <v>1983</v>
      </c>
      <c r="E38" s="243" t="s">
        <v>27</v>
      </c>
      <c r="F38" s="332" t="s">
        <v>319</v>
      </c>
      <c r="G38" s="313" t="s">
        <v>468</v>
      </c>
      <c r="H38" s="322" t="s">
        <v>117</v>
      </c>
      <c r="I38" s="322" t="s">
        <v>58</v>
      </c>
    </row>
    <row r="39" spans="1:9" ht="61.5" customHeight="1">
      <c r="A39" s="33">
        <f t="shared" si="0"/>
        <v>38</v>
      </c>
      <c r="B39" s="28"/>
      <c r="C39" s="328" t="s">
        <v>666</v>
      </c>
      <c r="D39" s="329">
        <v>2002</v>
      </c>
      <c r="E39" s="329" t="s">
        <v>510</v>
      </c>
      <c r="F39" s="329" t="s">
        <v>667</v>
      </c>
      <c r="G39" s="330"/>
      <c r="H39" s="331" t="s">
        <v>154</v>
      </c>
      <c r="I39" s="331" t="s">
        <v>155</v>
      </c>
    </row>
    <row r="40" spans="1:9" ht="61.5" customHeight="1">
      <c r="A40" s="33">
        <f t="shared" si="0"/>
        <v>39</v>
      </c>
      <c r="B40" s="28"/>
      <c r="C40" s="313" t="s">
        <v>267</v>
      </c>
      <c r="D40" s="243">
        <v>1979</v>
      </c>
      <c r="E40" s="243" t="s">
        <v>11</v>
      </c>
      <c r="F40" s="243" t="s">
        <v>322</v>
      </c>
      <c r="G40" s="313" t="s">
        <v>268</v>
      </c>
      <c r="H40" s="313" t="s">
        <v>140</v>
      </c>
      <c r="I40" s="321" t="s">
        <v>141</v>
      </c>
    </row>
    <row r="41" spans="1:9" ht="61.5" customHeight="1">
      <c r="A41" s="33">
        <f t="shared" si="0"/>
        <v>40</v>
      </c>
      <c r="B41" s="28"/>
      <c r="C41" s="313" t="s">
        <v>403</v>
      </c>
      <c r="D41" s="243">
        <v>2001</v>
      </c>
      <c r="E41" s="243" t="s">
        <v>29</v>
      </c>
      <c r="F41" s="243" t="s">
        <v>758</v>
      </c>
      <c r="G41" s="313" t="s">
        <v>759</v>
      </c>
      <c r="H41" s="313" t="s">
        <v>48</v>
      </c>
      <c r="I41" s="321" t="s">
        <v>212</v>
      </c>
    </row>
    <row r="42" spans="1:9" s="5" customFormat="1" ht="61.5" customHeight="1">
      <c r="A42" s="33">
        <f t="shared" si="0"/>
        <v>41</v>
      </c>
      <c r="B42" s="28"/>
      <c r="C42" s="338" t="s">
        <v>705</v>
      </c>
      <c r="D42" s="339">
        <v>1988</v>
      </c>
      <c r="E42" s="339" t="s">
        <v>13</v>
      </c>
      <c r="F42" s="339" t="s">
        <v>706</v>
      </c>
      <c r="G42" s="330"/>
      <c r="H42" s="340" t="s">
        <v>703</v>
      </c>
      <c r="I42" s="340" t="s">
        <v>704</v>
      </c>
    </row>
    <row r="43" spans="1:9" s="5" customFormat="1" ht="61.5" customHeight="1">
      <c r="A43" s="33">
        <f t="shared" si="0"/>
        <v>42</v>
      </c>
      <c r="B43" s="28"/>
      <c r="C43" s="313" t="s">
        <v>937</v>
      </c>
      <c r="D43" s="313"/>
      <c r="E43" s="243" t="s">
        <v>510</v>
      </c>
      <c r="F43" s="243" t="s">
        <v>938</v>
      </c>
      <c r="G43" s="313" t="s">
        <v>939</v>
      </c>
      <c r="H43" s="313" t="s">
        <v>48</v>
      </c>
      <c r="I43" s="320" t="s">
        <v>212</v>
      </c>
    </row>
    <row r="44" spans="1:9" s="5" customFormat="1" ht="61.5" customHeight="1">
      <c r="A44" s="33">
        <f t="shared" si="0"/>
        <v>43</v>
      </c>
      <c r="B44" s="28"/>
      <c r="C44" s="313" t="s">
        <v>59</v>
      </c>
      <c r="D44" s="243">
        <v>1970</v>
      </c>
      <c r="E44" s="243" t="s">
        <v>29</v>
      </c>
      <c r="F44" s="243" t="s">
        <v>333</v>
      </c>
      <c r="G44" s="313" t="s">
        <v>302</v>
      </c>
      <c r="H44" s="313" t="s">
        <v>197</v>
      </c>
      <c r="I44" s="321" t="s">
        <v>155</v>
      </c>
    </row>
    <row r="45" spans="1:9" s="5" customFormat="1" ht="61.5" customHeight="1" thickBot="1">
      <c r="A45" s="33">
        <f t="shared" si="0"/>
        <v>44</v>
      </c>
      <c r="B45" s="28"/>
      <c r="C45" s="313" t="s">
        <v>1108</v>
      </c>
      <c r="D45" s="243">
        <v>1996</v>
      </c>
      <c r="E45" s="243" t="s">
        <v>10</v>
      </c>
      <c r="F45" s="243" t="s">
        <v>1109</v>
      </c>
      <c r="G45" s="313" t="s">
        <v>1110</v>
      </c>
      <c r="H45" s="313" t="s">
        <v>785</v>
      </c>
      <c r="I45" s="321" t="s">
        <v>943</v>
      </c>
    </row>
    <row r="46" spans="1:9" s="5" customFormat="1" ht="47.25" customHeight="1" thickBot="1">
      <c r="A46" s="33">
        <f t="shared" si="0"/>
        <v>45</v>
      </c>
      <c r="B46" s="53"/>
      <c r="C46" s="328" t="s">
        <v>45</v>
      </c>
      <c r="D46" s="329">
        <v>1992</v>
      </c>
      <c r="E46" s="329" t="s">
        <v>10</v>
      </c>
      <c r="F46" s="329" t="s">
        <v>685</v>
      </c>
      <c r="G46" s="330"/>
      <c r="H46" s="341" t="s">
        <v>154</v>
      </c>
      <c r="I46" s="342" t="s">
        <v>155</v>
      </c>
    </row>
    <row r="47" spans="1:9" s="5" customFormat="1" ht="47.25" customHeight="1" thickBot="1">
      <c r="A47" s="33">
        <f t="shared" si="0"/>
        <v>46</v>
      </c>
      <c r="B47" s="53"/>
      <c r="C47" s="343" t="s">
        <v>824</v>
      </c>
      <c r="D47" s="243">
        <v>1995</v>
      </c>
      <c r="E47" s="243" t="s">
        <v>10</v>
      </c>
      <c r="F47" s="243" t="s">
        <v>825</v>
      </c>
      <c r="G47" s="313" t="s">
        <v>826</v>
      </c>
      <c r="H47" s="313" t="s">
        <v>75</v>
      </c>
      <c r="I47" s="344" t="s">
        <v>76</v>
      </c>
    </row>
    <row r="48" spans="1:9" s="5" customFormat="1" ht="47.25" customHeight="1" thickBot="1">
      <c r="A48" s="33">
        <f t="shared" si="0"/>
        <v>47</v>
      </c>
      <c r="B48" s="53"/>
      <c r="C48" s="313" t="s">
        <v>226</v>
      </c>
      <c r="D48" s="243">
        <v>1974</v>
      </c>
      <c r="E48" s="243" t="s">
        <v>11</v>
      </c>
      <c r="F48" s="243" t="s">
        <v>227</v>
      </c>
      <c r="G48" s="313" t="s">
        <v>228</v>
      </c>
      <c r="H48" s="345" t="s">
        <v>75</v>
      </c>
      <c r="I48" s="346" t="s">
        <v>229</v>
      </c>
    </row>
    <row r="49" spans="1:9" s="5" customFormat="1" ht="47.25" customHeight="1" thickBot="1">
      <c r="A49" s="33">
        <f t="shared" si="0"/>
        <v>48</v>
      </c>
      <c r="B49" s="53"/>
      <c r="C49" s="313" t="s">
        <v>372</v>
      </c>
      <c r="D49" s="243">
        <v>2001</v>
      </c>
      <c r="E49" s="243" t="s">
        <v>24</v>
      </c>
      <c r="F49" s="243" t="s">
        <v>370</v>
      </c>
      <c r="G49" s="338" t="s">
        <v>437</v>
      </c>
      <c r="H49" s="345" t="s">
        <v>75</v>
      </c>
      <c r="I49" s="346" t="s">
        <v>76</v>
      </c>
    </row>
    <row r="50" spans="1:9" s="5" customFormat="1" ht="47.25" customHeight="1" thickBot="1">
      <c r="A50" s="33">
        <f t="shared" si="0"/>
        <v>49</v>
      </c>
      <c r="B50" s="53"/>
      <c r="C50" s="347" t="s">
        <v>598</v>
      </c>
      <c r="D50" s="348">
        <v>1968</v>
      </c>
      <c r="E50" s="348" t="s">
        <v>11</v>
      </c>
      <c r="F50" s="349" t="s">
        <v>603</v>
      </c>
      <c r="G50" s="347" t="s">
        <v>604</v>
      </c>
      <c r="H50" s="350" t="s">
        <v>601</v>
      </c>
      <c r="I50" s="351" t="s">
        <v>819</v>
      </c>
    </row>
    <row r="51" spans="1:9" s="5" customFormat="1" ht="72" customHeight="1" thickBot="1">
      <c r="A51" s="33">
        <f t="shared" si="0"/>
        <v>50</v>
      </c>
      <c r="B51" s="53"/>
      <c r="C51" s="352" t="s">
        <v>681</v>
      </c>
      <c r="D51" s="353">
        <v>1996</v>
      </c>
      <c r="E51" s="353" t="s">
        <v>15</v>
      </c>
      <c r="F51" s="353" t="s">
        <v>847</v>
      </c>
      <c r="G51" s="352" t="s">
        <v>914</v>
      </c>
      <c r="H51" s="352" t="s">
        <v>154</v>
      </c>
      <c r="I51" s="354" t="s">
        <v>155</v>
      </c>
    </row>
    <row r="52" spans="1:9" s="5" customFormat="1" ht="100.5" customHeight="1" thickBot="1">
      <c r="A52" s="33">
        <f t="shared" si="0"/>
        <v>51</v>
      </c>
      <c r="B52" s="53"/>
      <c r="C52" s="313" t="s">
        <v>673</v>
      </c>
      <c r="D52" s="243">
        <v>1968</v>
      </c>
      <c r="E52" s="243" t="s">
        <v>13</v>
      </c>
      <c r="F52" s="243" t="s">
        <v>847</v>
      </c>
      <c r="G52" s="313" t="s">
        <v>848</v>
      </c>
      <c r="H52" s="345" t="s">
        <v>154</v>
      </c>
      <c r="I52" s="346" t="s">
        <v>155</v>
      </c>
    </row>
    <row r="53" spans="1:9" s="5" customFormat="1" ht="113.25" customHeight="1" thickBot="1">
      <c r="A53" s="33">
        <f t="shared" si="0"/>
        <v>52</v>
      </c>
      <c r="B53" s="53"/>
      <c r="C53" s="318" t="s">
        <v>681</v>
      </c>
      <c r="D53" s="319">
        <v>1996</v>
      </c>
      <c r="E53" s="319" t="s">
        <v>15</v>
      </c>
      <c r="F53" s="319" t="s">
        <v>847</v>
      </c>
      <c r="G53" s="313" t="s">
        <v>914</v>
      </c>
      <c r="H53" s="345" t="s">
        <v>154</v>
      </c>
      <c r="I53" s="346" t="s">
        <v>155</v>
      </c>
    </row>
    <row r="54" spans="1:9" s="5" customFormat="1" ht="102" customHeight="1" thickBot="1">
      <c r="A54" s="33">
        <f t="shared" si="0"/>
        <v>53</v>
      </c>
      <c r="B54" s="53"/>
      <c r="C54" s="313" t="s">
        <v>850</v>
      </c>
      <c r="D54" s="313"/>
      <c r="E54" s="243" t="s">
        <v>13</v>
      </c>
      <c r="F54" s="243" t="s">
        <v>687</v>
      </c>
      <c r="G54" s="313" t="s">
        <v>688</v>
      </c>
      <c r="H54" s="345" t="s">
        <v>154</v>
      </c>
      <c r="I54" s="355" t="s">
        <v>155</v>
      </c>
    </row>
    <row r="55" spans="1:9" s="5" customFormat="1" ht="90.75" customHeight="1" thickBot="1">
      <c r="A55" s="33">
        <f t="shared" si="0"/>
        <v>54</v>
      </c>
      <c r="B55" s="53"/>
      <c r="C55" s="318" t="s">
        <v>45</v>
      </c>
      <c r="D55" s="319">
        <v>1992</v>
      </c>
      <c r="E55" s="319" t="s">
        <v>10</v>
      </c>
      <c r="F55" s="319" t="s">
        <v>687</v>
      </c>
      <c r="G55" s="313" t="s">
        <v>688</v>
      </c>
      <c r="H55" s="345" t="s">
        <v>154</v>
      </c>
      <c r="I55" s="346" t="s">
        <v>155</v>
      </c>
    </row>
    <row r="56" spans="1:9" s="5" customFormat="1" ht="47.25" customHeight="1" thickBot="1">
      <c r="A56" s="33">
        <f t="shared" si="0"/>
        <v>55</v>
      </c>
      <c r="B56" s="53"/>
      <c r="C56" s="328" t="s">
        <v>290</v>
      </c>
      <c r="D56" s="329">
        <v>1993</v>
      </c>
      <c r="E56" s="329" t="s">
        <v>10</v>
      </c>
      <c r="F56" s="329" t="s">
        <v>633</v>
      </c>
      <c r="G56" s="330" t="s">
        <v>1138</v>
      </c>
      <c r="H56" s="341" t="s">
        <v>162</v>
      </c>
      <c r="I56" s="341" t="s">
        <v>293</v>
      </c>
    </row>
    <row r="57" spans="1:9" s="5" customFormat="1" ht="47.25" customHeight="1" thickBot="1">
      <c r="A57" s="33">
        <f t="shared" si="0"/>
        <v>56</v>
      </c>
      <c r="B57" s="53"/>
      <c r="C57" s="313" t="s">
        <v>455</v>
      </c>
      <c r="D57" s="243">
        <v>1998</v>
      </c>
      <c r="E57" s="243" t="s">
        <v>15</v>
      </c>
      <c r="F57" s="243" t="s">
        <v>57</v>
      </c>
      <c r="G57" s="313" t="s">
        <v>378</v>
      </c>
      <c r="H57" s="345" t="s">
        <v>75</v>
      </c>
      <c r="I57" s="356" t="s">
        <v>76</v>
      </c>
    </row>
    <row r="58" spans="1:9" s="5" customFormat="1" ht="47.25" customHeight="1" thickBot="1">
      <c r="A58" s="33">
        <f t="shared" si="0"/>
        <v>57</v>
      </c>
      <c r="B58" s="53"/>
      <c r="C58" s="313" t="s">
        <v>1114</v>
      </c>
      <c r="D58" s="243">
        <v>1998</v>
      </c>
      <c r="E58" s="243" t="s">
        <v>29</v>
      </c>
      <c r="F58" s="243" t="s">
        <v>1115</v>
      </c>
      <c r="G58" s="313" t="s">
        <v>1116</v>
      </c>
      <c r="H58" s="345" t="s">
        <v>924</v>
      </c>
      <c r="I58" s="356" t="s">
        <v>1117</v>
      </c>
    </row>
    <row r="59" spans="1:9" s="5" customFormat="1" ht="47.25" customHeight="1" thickBot="1">
      <c r="A59" s="33">
        <f t="shared" si="0"/>
        <v>58</v>
      </c>
      <c r="B59" s="53"/>
      <c r="C59" s="313" t="s">
        <v>887</v>
      </c>
      <c r="D59" s="243">
        <v>1989</v>
      </c>
      <c r="E59" s="243" t="s">
        <v>29</v>
      </c>
      <c r="F59" s="243" t="s">
        <v>612</v>
      </c>
      <c r="G59" s="313" t="s">
        <v>613</v>
      </c>
      <c r="H59" s="345" t="s">
        <v>614</v>
      </c>
      <c r="I59" s="344" t="s">
        <v>155</v>
      </c>
    </row>
    <row r="60" spans="1:9" s="5" customFormat="1" ht="47.25" customHeight="1" thickBot="1">
      <c r="A60" s="33">
        <f t="shared" si="0"/>
        <v>59</v>
      </c>
      <c r="B60" s="53"/>
      <c r="C60" s="333" t="s">
        <v>539</v>
      </c>
      <c r="D60" s="334">
        <v>1985</v>
      </c>
      <c r="E60" s="334" t="s">
        <v>27</v>
      </c>
      <c r="F60" s="334" t="s">
        <v>540</v>
      </c>
      <c r="G60" s="239" t="s">
        <v>541</v>
      </c>
      <c r="H60" s="357" t="s">
        <v>542</v>
      </c>
      <c r="I60" s="358" t="s">
        <v>155</v>
      </c>
    </row>
    <row r="61" spans="1:9" s="5" customFormat="1" ht="47.25" customHeight="1" thickBot="1">
      <c r="A61" s="33">
        <f t="shared" si="0"/>
        <v>60</v>
      </c>
      <c r="B61" s="53"/>
      <c r="C61" s="318" t="s">
        <v>143</v>
      </c>
      <c r="D61" s="319">
        <v>1997</v>
      </c>
      <c r="E61" s="319">
        <v>1</v>
      </c>
      <c r="F61" s="319" t="s">
        <v>178</v>
      </c>
      <c r="G61" s="322" t="s">
        <v>144</v>
      </c>
      <c r="H61" s="336" t="s">
        <v>181</v>
      </c>
      <c r="I61" s="359" t="s">
        <v>66</v>
      </c>
    </row>
    <row r="62" spans="1:9" s="5" customFormat="1" ht="63.75" customHeight="1" thickBot="1">
      <c r="A62" s="33" t="e">
        <f>#REF!+1</f>
        <v>#REF!</v>
      </c>
      <c r="B62" s="53"/>
      <c r="C62" s="313" t="s">
        <v>360</v>
      </c>
      <c r="D62" s="313"/>
      <c r="E62" s="243" t="s">
        <v>13</v>
      </c>
      <c r="F62" s="243" t="s">
        <v>845</v>
      </c>
      <c r="G62" s="313" t="s">
        <v>846</v>
      </c>
      <c r="H62" s="345" t="s">
        <v>6</v>
      </c>
      <c r="I62" s="344" t="s">
        <v>133</v>
      </c>
    </row>
    <row r="63" spans="1:9" s="5" customFormat="1" ht="63.75" customHeight="1" thickBot="1">
      <c r="A63" s="33" t="e">
        <f t="shared" si="0"/>
        <v>#REF!</v>
      </c>
      <c r="B63" s="53"/>
      <c r="C63" s="313" t="s">
        <v>589</v>
      </c>
      <c r="D63" s="313"/>
      <c r="E63" s="243" t="s">
        <v>510</v>
      </c>
      <c r="F63" s="243" t="s">
        <v>921</v>
      </c>
      <c r="G63" s="313" t="s">
        <v>922</v>
      </c>
      <c r="H63" s="345" t="s">
        <v>36</v>
      </c>
      <c r="I63" s="355" t="s">
        <v>79</v>
      </c>
    </row>
    <row r="64" spans="1:9" s="5" customFormat="1" ht="63.75" customHeight="1" thickBot="1">
      <c r="A64" s="33" t="e">
        <f aca="true" t="shared" si="1" ref="A64:A127">A63+1</f>
        <v>#REF!</v>
      </c>
      <c r="B64" s="53"/>
      <c r="C64" s="313" t="s">
        <v>299</v>
      </c>
      <c r="D64" s="243">
        <v>1991</v>
      </c>
      <c r="E64" s="243" t="s">
        <v>29</v>
      </c>
      <c r="F64" s="332" t="s">
        <v>329</v>
      </c>
      <c r="G64" s="313" t="s">
        <v>469</v>
      </c>
      <c r="H64" s="336" t="s">
        <v>117</v>
      </c>
      <c r="I64" s="359" t="s">
        <v>58</v>
      </c>
    </row>
    <row r="65" spans="1:9" s="5" customFormat="1" ht="47.25" customHeight="1" thickBot="1">
      <c r="A65" s="33" t="e">
        <f t="shared" si="1"/>
        <v>#REF!</v>
      </c>
      <c r="B65" s="53"/>
      <c r="C65" s="318" t="s">
        <v>361</v>
      </c>
      <c r="D65" s="319">
        <v>1992</v>
      </c>
      <c r="E65" s="319"/>
      <c r="F65" s="319" t="s">
        <v>236</v>
      </c>
      <c r="G65" s="313" t="s">
        <v>981</v>
      </c>
      <c r="H65" s="345" t="s">
        <v>169</v>
      </c>
      <c r="I65" s="356" t="s">
        <v>567</v>
      </c>
    </row>
    <row r="66" spans="1:9" s="5" customFormat="1" ht="114" customHeight="1" thickBot="1">
      <c r="A66" s="33" t="e">
        <f t="shared" si="1"/>
        <v>#REF!</v>
      </c>
      <c r="B66" s="53"/>
      <c r="C66" s="313" t="s">
        <v>496</v>
      </c>
      <c r="D66" s="243">
        <v>1965</v>
      </c>
      <c r="E66" s="243" t="s">
        <v>13</v>
      </c>
      <c r="F66" s="243" t="s">
        <v>854</v>
      </c>
      <c r="G66" s="313" t="s">
        <v>855</v>
      </c>
      <c r="H66" s="345" t="s">
        <v>30</v>
      </c>
      <c r="I66" s="356" t="s">
        <v>499</v>
      </c>
    </row>
    <row r="67" spans="1:9" s="5" customFormat="1" ht="114" customHeight="1" thickBot="1">
      <c r="A67" s="33" t="e">
        <f t="shared" si="1"/>
        <v>#REF!</v>
      </c>
      <c r="B67" s="53"/>
      <c r="C67" s="333" t="s">
        <v>559</v>
      </c>
      <c r="D67" s="334">
        <v>1981</v>
      </c>
      <c r="E67" s="334" t="s">
        <v>15</v>
      </c>
      <c r="F67" s="339" t="s">
        <v>560</v>
      </c>
      <c r="G67" s="239" t="s">
        <v>561</v>
      </c>
      <c r="H67" s="357" t="s">
        <v>480</v>
      </c>
      <c r="I67" s="357" t="s">
        <v>550</v>
      </c>
    </row>
    <row r="68" spans="1:9" s="5" customFormat="1" ht="114" customHeight="1" thickBot="1">
      <c r="A68" s="33" t="e">
        <f t="shared" si="1"/>
        <v>#REF!</v>
      </c>
      <c r="B68" s="53"/>
      <c r="C68" s="333" t="s">
        <v>575</v>
      </c>
      <c r="D68" s="334">
        <v>1956</v>
      </c>
      <c r="E68" s="334" t="s">
        <v>11</v>
      </c>
      <c r="F68" s="339" t="s">
        <v>583</v>
      </c>
      <c r="G68" s="239" t="s">
        <v>584</v>
      </c>
      <c r="H68" s="357" t="s">
        <v>578</v>
      </c>
      <c r="I68" s="357" t="s">
        <v>155</v>
      </c>
    </row>
    <row r="69" spans="1:9" s="5" customFormat="1" ht="114" customHeight="1" thickBot="1">
      <c r="A69" s="33" t="e">
        <f t="shared" si="1"/>
        <v>#REF!</v>
      </c>
      <c r="B69" s="53"/>
      <c r="C69" s="361" t="s">
        <v>575</v>
      </c>
      <c r="D69" s="362">
        <v>1956</v>
      </c>
      <c r="E69" s="362" t="s">
        <v>11</v>
      </c>
      <c r="F69" s="363" t="s">
        <v>585</v>
      </c>
      <c r="G69" s="364" t="s">
        <v>586</v>
      </c>
      <c r="H69" s="365" t="s">
        <v>578</v>
      </c>
      <c r="I69" s="365" t="s">
        <v>155</v>
      </c>
    </row>
    <row r="70" spans="1:9" s="5" customFormat="1" ht="63.75" customHeight="1" thickBot="1">
      <c r="A70" s="33" t="e">
        <f t="shared" si="1"/>
        <v>#REF!</v>
      </c>
      <c r="B70" s="53"/>
      <c r="C70" s="313" t="s">
        <v>349</v>
      </c>
      <c r="D70" s="313"/>
      <c r="E70" s="243" t="s">
        <v>13</v>
      </c>
      <c r="F70" s="243" t="s">
        <v>109</v>
      </c>
      <c r="G70" s="240" t="s">
        <v>97</v>
      </c>
      <c r="H70" s="336" t="s">
        <v>98</v>
      </c>
      <c r="I70" s="359" t="s">
        <v>32</v>
      </c>
    </row>
    <row r="71" spans="1:9" s="5" customFormat="1" ht="63.75" customHeight="1" thickBot="1">
      <c r="A71" s="33" t="e">
        <f t="shared" si="1"/>
        <v>#REF!</v>
      </c>
      <c r="B71" s="53"/>
      <c r="C71" s="366" t="s">
        <v>96</v>
      </c>
      <c r="D71" s="367">
        <v>1998</v>
      </c>
      <c r="E71" s="367" t="s">
        <v>73</v>
      </c>
      <c r="F71" s="367" t="s">
        <v>109</v>
      </c>
      <c r="G71" s="352" t="s">
        <v>97</v>
      </c>
      <c r="H71" s="368" t="s">
        <v>98</v>
      </c>
      <c r="I71" s="369" t="s">
        <v>32</v>
      </c>
    </row>
    <row r="72" spans="1:9" s="5" customFormat="1" ht="63.75" customHeight="1" thickBot="1">
      <c r="A72" s="33" t="e">
        <f t="shared" si="1"/>
        <v>#REF!</v>
      </c>
      <c r="B72" s="53"/>
      <c r="C72" s="313" t="s">
        <v>1111</v>
      </c>
      <c r="D72" s="243">
        <v>1997</v>
      </c>
      <c r="E72" s="243" t="s">
        <v>73</v>
      </c>
      <c r="F72" s="243" t="s">
        <v>1112</v>
      </c>
      <c r="G72" s="313" t="s">
        <v>1113</v>
      </c>
      <c r="H72" s="345" t="s">
        <v>949</v>
      </c>
      <c r="I72" s="355" t="s">
        <v>950</v>
      </c>
    </row>
    <row r="73" spans="1:9" s="5" customFormat="1" ht="63.75" customHeight="1" thickBot="1">
      <c r="A73" s="33" t="e">
        <f t="shared" si="1"/>
        <v>#REF!</v>
      </c>
      <c r="B73" s="53"/>
      <c r="C73" s="313" t="s">
        <v>448</v>
      </c>
      <c r="D73" s="243">
        <v>1989</v>
      </c>
      <c r="E73" s="243" t="s">
        <v>10</v>
      </c>
      <c r="F73" s="243" t="s">
        <v>234</v>
      </c>
      <c r="G73" s="313" t="s">
        <v>382</v>
      </c>
      <c r="H73" s="345" t="s">
        <v>162</v>
      </c>
      <c r="I73" s="346" t="s">
        <v>163</v>
      </c>
    </row>
    <row r="74" spans="1:9" s="5" customFormat="1" ht="63.75" customHeight="1" thickBot="1">
      <c r="A74" s="33" t="e">
        <f t="shared" si="1"/>
        <v>#REF!</v>
      </c>
      <c r="B74" s="53"/>
      <c r="C74" s="313" t="s">
        <v>448</v>
      </c>
      <c r="D74" s="243">
        <v>1989</v>
      </c>
      <c r="E74" s="243" t="s">
        <v>10</v>
      </c>
      <c r="F74" s="243" t="s">
        <v>234</v>
      </c>
      <c r="G74" s="313" t="s">
        <v>382</v>
      </c>
      <c r="H74" s="314" t="s">
        <v>162</v>
      </c>
      <c r="I74" s="370" t="s">
        <v>163</v>
      </c>
    </row>
    <row r="75" spans="1:9" s="5" customFormat="1" ht="63.75" customHeight="1" thickBot="1">
      <c r="A75" s="33" t="e">
        <f t="shared" si="1"/>
        <v>#REF!</v>
      </c>
      <c r="B75" s="53"/>
      <c r="C75" s="333" t="s">
        <v>505</v>
      </c>
      <c r="D75" s="334">
        <v>1995</v>
      </c>
      <c r="E75" s="334"/>
      <c r="F75" s="334" t="s">
        <v>506</v>
      </c>
      <c r="G75" s="239" t="s">
        <v>506</v>
      </c>
      <c r="H75" s="357" t="s">
        <v>507</v>
      </c>
      <c r="I75" s="358" t="s">
        <v>508</v>
      </c>
    </row>
    <row r="76" spans="1:9" s="5" customFormat="1" ht="63.75" customHeight="1" thickBot="1">
      <c r="A76" s="33" t="e">
        <f t="shared" si="1"/>
        <v>#REF!</v>
      </c>
      <c r="B76" s="53"/>
      <c r="C76" s="313" t="s">
        <v>146</v>
      </c>
      <c r="D76" s="243">
        <v>1994</v>
      </c>
      <c r="E76" s="243" t="s">
        <v>29</v>
      </c>
      <c r="F76" s="243" t="s">
        <v>323</v>
      </c>
      <c r="G76" s="313" t="s">
        <v>727</v>
      </c>
      <c r="H76" s="360" t="s">
        <v>181</v>
      </c>
      <c r="I76" s="371" t="s">
        <v>66</v>
      </c>
    </row>
    <row r="77" spans="1:9" s="5" customFormat="1" ht="63.75" customHeight="1" thickBot="1">
      <c r="A77" s="33" t="e">
        <f t="shared" si="1"/>
        <v>#REF!</v>
      </c>
      <c r="B77" s="53"/>
      <c r="C77" s="318" t="s">
        <v>146</v>
      </c>
      <c r="D77" s="319">
        <v>1994</v>
      </c>
      <c r="E77" s="319" t="s">
        <v>29</v>
      </c>
      <c r="F77" s="319" t="s">
        <v>180</v>
      </c>
      <c r="G77" s="322" t="s">
        <v>147</v>
      </c>
      <c r="H77" s="336" t="s">
        <v>181</v>
      </c>
      <c r="I77" s="359" t="s">
        <v>66</v>
      </c>
    </row>
    <row r="78" spans="1:9" s="5" customFormat="1" ht="63.75" customHeight="1" thickBot="1">
      <c r="A78" s="33" t="e">
        <f t="shared" si="1"/>
        <v>#REF!</v>
      </c>
      <c r="B78" s="53"/>
      <c r="C78" s="313" t="s">
        <v>748</v>
      </c>
      <c r="D78" s="243">
        <v>1988</v>
      </c>
      <c r="E78" s="243" t="s">
        <v>11</v>
      </c>
      <c r="F78" s="243" t="s">
        <v>837</v>
      </c>
      <c r="G78" s="313" t="s">
        <v>838</v>
      </c>
      <c r="H78" s="345" t="s">
        <v>30</v>
      </c>
      <c r="I78" s="355" t="s">
        <v>499</v>
      </c>
    </row>
    <row r="79" spans="1:9" s="5" customFormat="1" ht="63.75" customHeight="1" thickBot="1">
      <c r="A79" s="33" t="e">
        <f t="shared" si="1"/>
        <v>#REF!</v>
      </c>
      <c r="B79" s="53"/>
      <c r="C79" s="333" t="s">
        <v>518</v>
      </c>
      <c r="D79" s="334"/>
      <c r="E79" s="334" t="s">
        <v>10</v>
      </c>
      <c r="F79" s="334" t="s">
        <v>519</v>
      </c>
      <c r="G79" s="239" t="s">
        <v>519</v>
      </c>
      <c r="H79" s="357" t="s">
        <v>520</v>
      </c>
      <c r="I79" s="358"/>
    </row>
    <row r="80" spans="1:9" s="5" customFormat="1" ht="63.75" customHeight="1" thickBot="1">
      <c r="A80" s="33" t="e">
        <f t="shared" si="1"/>
        <v>#REF!</v>
      </c>
      <c r="B80" s="53"/>
      <c r="C80" s="313" t="s">
        <v>86</v>
      </c>
      <c r="D80" s="243">
        <v>1991</v>
      </c>
      <c r="E80" s="243" t="s">
        <v>11</v>
      </c>
      <c r="F80" s="243" t="s">
        <v>187</v>
      </c>
      <c r="G80" s="313" t="s">
        <v>188</v>
      </c>
      <c r="H80" s="345" t="s">
        <v>71</v>
      </c>
      <c r="I80" s="346" t="s">
        <v>72</v>
      </c>
    </row>
    <row r="81" spans="1:9" s="5" customFormat="1" ht="63.75" customHeight="1" thickBot="1">
      <c r="A81" s="33" t="e">
        <f t="shared" si="1"/>
        <v>#REF!</v>
      </c>
      <c r="B81" s="53"/>
      <c r="C81" s="318" t="s">
        <v>46</v>
      </c>
      <c r="D81" s="319">
        <v>1980</v>
      </c>
      <c r="E81" s="319" t="s">
        <v>27</v>
      </c>
      <c r="F81" s="319" t="s">
        <v>277</v>
      </c>
      <c r="G81" s="313" t="s">
        <v>278</v>
      </c>
      <c r="H81" s="345" t="s">
        <v>48</v>
      </c>
      <c r="I81" s="346" t="s">
        <v>839</v>
      </c>
    </row>
    <row r="82" spans="1:9" s="198" customFormat="1" ht="63.75" customHeight="1" thickBot="1">
      <c r="A82" s="33" t="e">
        <f t="shared" si="1"/>
        <v>#REF!</v>
      </c>
      <c r="B82" s="53"/>
      <c r="C82" s="328" t="s">
        <v>656</v>
      </c>
      <c r="D82" s="329">
        <v>1958</v>
      </c>
      <c r="E82" s="329" t="s">
        <v>27</v>
      </c>
      <c r="F82" s="329" t="s">
        <v>657</v>
      </c>
      <c r="G82" s="372" t="s">
        <v>658</v>
      </c>
      <c r="H82" s="341" t="s">
        <v>123</v>
      </c>
      <c r="I82" s="342" t="s">
        <v>51</v>
      </c>
    </row>
    <row r="83" spans="1:9" s="198" customFormat="1" ht="63.75" customHeight="1" thickBot="1">
      <c r="A83" s="33" t="e">
        <f t="shared" si="1"/>
        <v>#REF!</v>
      </c>
      <c r="B83" s="53"/>
      <c r="C83" s="313" t="s">
        <v>346</v>
      </c>
      <c r="D83" s="313"/>
      <c r="E83" s="243" t="s">
        <v>510</v>
      </c>
      <c r="F83" s="243" t="s">
        <v>923</v>
      </c>
      <c r="G83" s="313" t="s">
        <v>67</v>
      </c>
      <c r="H83" s="345" t="s">
        <v>924</v>
      </c>
      <c r="I83" s="355" t="s">
        <v>925</v>
      </c>
    </row>
    <row r="84" spans="1:9" s="198" customFormat="1" ht="63.75" customHeight="1" thickBot="1">
      <c r="A84" s="33" t="e">
        <f t="shared" si="1"/>
        <v>#REF!</v>
      </c>
      <c r="B84" s="53"/>
      <c r="C84" s="338" t="s">
        <v>409</v>
      </c>
      <c r="D84" s="339">
        <v>1984</v>
      </c>
      <c r="E84" s="339" t="s">
        <v>11</v>
      </c>
      <c r="F84" s="339" t="s">
        <v>489</v>
      </c>
      <c r="G84" s="372" t="s">
        <v>490</v>
      </c>
      <c r="H84" s="373" t="s">
        <v>6</v>
      </c>
      <c r="I84" s="374" t="s">
        <v>155</v>
      </c>
    </row>
    <row r="85" spans="1:9" s="5" customFormat="1" ht="63.75" customHeight="1" thickBot="1">
      <c r="A85" s="33" t="e">
        <f t="shared" si="1"/>
        <v>#REF!</v>
      </c>
      <c r="B85" s="53"/>
      <c r="C85" s="313" t="s">
        <v>28</v>
      </c>
      <c r="D85" s="243">
        <v>1986</v>
      </c>
      <c r="E85" s="243" t="s">
        <v>10</v>
      </c>
      <c r="F85" s="339" t="s">
        <v>801</v>
      </c>
      <c r="G85" s="338" t="s">
        <v>802</v>
      </c>
      <c r="H85" s="375" t="s">
        <v>6</v>
      </c>
      <c r="I85" s="355" t="s">
        <v>14</v>
      </c>
    </row>
    <row r="86" spans="1:9" s="5" customFormat="1" ht="63.75" customHeight="1" thickBot="1">
      <c r="A86" s="33" t="e">
        <f t="shared" si="1"/>
        <v>#REF!</v>
      </c>
      <c r="B86" s="53"/>
      <c r="C86" s="318" t="s">
        <v>996</v>
      </c>
      <c r="D86" s="319">
        <v>1982</v>
      </c>
      <c r="E86" s="319" t="s">
        <v>10</v>
      </c>
      <c r="F86" s="319" t="s">
        <v>1070</v>
      </c>
      <c r="G86" s="376" t="s">
        <v>1071</v>
      </c>
      <c r="H86" s="345" t="s">
        <v>30</v>
      </c>
      <c r="I86" s="346" t="s">
        <v>14</v>
      </c>
    </row>
    <row r="87" spans="1:9" s="5" customFormat="1" ht="63.75" customHeight="1" thickBot="1">
      <c r="A87" s="33" t="e">
        <f t="shared" si="1"/>
        <v>#REF!</v>
      </c>
      <c r="B87" s="53"/>
      <c r="C87" s="313" t="s">
        <v>84</v>
      </c>
      <c r="D87" s="243">
        <v>1991</v>
      </c>
      <c r="E87" s="243" t="s">
        <v>11</v>
      </c>
      <c r="F87" s="243" t="s">
        <v>412</v>
      </c>
      <c r="G87" s="313" t="s">
        <v>220</v>
      </c>
      <c r="H87" s="345" t="s">
        <v>71</v>
      </c>
      <c r="I87" s="346" t="s">
        <v>72</v>
      </c>
    </row>
    <row r="88" spans="1:9" s="5" customFormat="1" ht="63.75" customHeight="1" thickBot="1">
      <c r="A88" s="33" t="e">
        <f t="shared" si="1"/>
        <v>#REF!</v>
      </c>
      <c r="B88" s="53"/>
      <c r="C88" s="313" t="s">
        <v>240</v>
      </c>
      <c r="D88" s="243">
        <v>1988</v>
      </c>
      <c r="E88" s="243" t="s">
        <v>11</v>
      </c>
      <c r="F88" s="243" t="s">
        <v>241</v>
      </c>
      <c r="G88" s="313" t="s">
        <v>242</v>
      </c>
      <c r="H88" s="345" t="s">
        <v>36</v>
      </c>
      <c r="I88" s="346" t="s">
        <v>14</v>
      </c>
    </row>
    <row r="89" spans="1:9" s="1" customFormat="1" ht="54.75" customHeight="1">
      <c r="A89" s="33" t="e">
        <f t="shared" si="1"/>
        <v>#REF!</v>
      </c>
      <c r="B89" s="53"/>
      <c r="C89" s="313" t="s">
        <v>183</v>
      </c>
      <c r="D89" s="243">
        <v>1985</v>
      </c>
      <c r="E89" s="243" t="s">
        <v>11</v>
      </c>
      <c r="F89" s="332" t="s">
        <v>328</v>
      </c>
      <c r="G89" s="313" t="s">
        <v>296</v>
      </c>
      <c r="H89" s="336" t="s">
        <v>117</v>
      </c>
      <c r="I89" s="336" t="s">
        <v>58</v>
      </c>
    </row>
    <row r="90" spans="1:9" s="5" customFormat="1" ht="138.75" customHeight="1">
      <c r="A90" s="33" t="e">
        <f t="shared" si="1"/>
        <v>#REF!</v>
      </c>
      <c r="B90" s="45"/>
      <c r="C90" s="313" t="s">
        <v>361</v>
      </c>
      <c r="D90" s="243">
        <v>1992</v>
      </c>
      <c r="E90" s="243"/>
      <c r="F90" s="243" t="s">
        <v>746</v>
      </c>
      <c r="G90" s="313" t="s">
        <v>238</v>
      </c>
      <c r="H90" s="313" t="s">
        <v>169</v>
      </c>
      <c r="I90" s="356" t="s">
        <v>14</v>
      </c>
    </row>
    <row r="91" spans="1:9" s="5" customFormat="1" ht="84" customHeight="1">
      <c r="A91" s="33" t="e">
        <f t="shared" si="1"/>
        <v>#REF!</v>
      </c>
      <c r="B91" s="45"/>
      <c r="C91" s="313" t="s">
        <v>449</v>
      </c>
      <c r="D91" s="243">
        <v>1991</v>
      </c>
      <c r="E91" s="243" t="s">
        <v>10</v>
      </c>
      <c r="F91" s="243" t="s">
        <v>230</v>
      </c>
      <c r="G91" s="313" t="s">
        <v>231</v>
      </c>
      <c r="H91" s="313" t="s">
        <v>232</v>
      </c>
      <c r="I91" s="356" t="s">
        <v>233</v>
      </c>
    </row>
    <row r="92" spans="1:9" s="4" customFormat="1" ht="87" customHeight="1">
      <c r="A92" s="33" t="e">
        <f t="shared" si="1"/>
        <v>#REF!</v>
      </c>
      <c r="B92" s="45"/>
      <c r="C92" s="318" t="s">
        <v>503</v>
      </c>
      <c r="D92" s="319">
        <v>1988</v>
      </c>
      <c r="E92" s="319" t="s">
        <v>11</v>
      </c>
      <c r="F92" s="319" t="s">
        <v>504</v>
      </c>
      <c r="G92" s="313" t="s">
        <v>983</v>
      </c>
      <c r="H92" s="345" t="s">
        <v>30</v>
      </c>
      <c r="I92" s="356" t="s">
        <v>155</v>
      </c>
    </row>
    <row r="93" spans="1:9" s="5" customFormat="1" ht="81" customHeight="1">
      <c r="A93" s="33" t="e">
        <f t="shared" si="1"/>
        <v>#REF!</v>
      </c>
      <c r="B93" s="45"/>
      <c r="C93" s="333" t="s">
        <v>503</v>
      </c>
      <c r="D93" s="334">
        <v>1988</v>
      </c>
      <c r="E93" s="334" t="s">
        <v>11</v>
      </c>
      <c r="F93" s="334" t="s">
        <v>504</v>
      </c>
      <c r="G93" s="239" t="s">
        <v>504</v>
      </c>
      <c r="H93" s="357" t="s">
        <v>30</v>
      </c>
      <c r="I93" s="357" t="s">
        <v>155</v>
      </c>
    </row>
    <row r="94" spans="1:9" s="5" customFormat="1" ht="81" customHeight="1">
      <c r="A94" s="33" t="e">
        <f t="shared" si="1"/>
        <v>#REF!</v>
      </c>
      <c r="B94" s="45"/>
      <c r="C94" s="313" t="s">
        <v>184</v>
      </c>
      <c r="D94" s="243">
        <v>1989</v>
      </c>
      <c r="E94" s="243" t="s">
        <v>11</v>
      </c>
      <c r="F94" s="243" t="s">
        <v>331</v>
      </c>
      <c r="G94" s="313" t="s">
        <v>297</v>
      </c>
      <c r="H94" s="336" t="s">
        <v>117</v>
      </c>
      <c r="I94" s="336" t="s">
        <v>58</v>
      </c>
    </row>
    <row r="95" spans="1:9" s="5" customFormat="1" ht="81" customHeight="1">
      <c r="A95" s="33" t="e">
        <f t="shared" si="1"/>
        <v>#REF!</v>
      </c>
      <c r="B95" s="45"/>
      <c r="C95" s="318" t="s">
        <v>68</v>
      </c>
      <c r="D95" s="319">
        <v>1993</v>
      </c>
      <c r="E95" s="319" t="s">
        <v>10</v>
      </c>
      <c r="F95" s="319" t="s">
        <v>974</v>
      </c>
      <c r="G95" s="313" t="s">
        <v>975</v>
      </c>
      <c r="H95" s="345" t="s">
        <v>71</v>
      </c>
      <c r="I95" s="356" t="s">
        <v>72</v>
      </c>
    </row>
    <row r="96" spans="1:9" s="5" customFormat="1" ht="81" customHeight="1">
      <c r="A96" s="33" t="e">
        <f t="shared" si="1"/>
        <v>#REF!</v>
      </c>
      <c r="B96" s="45"/>
      <c r="C96" s="313" t="s">
        <v>146</v>
      </c>
      <c r="D96" s="243">
        <v>1994</v>
      </c>
      <c r="E96" s="243" t="s">
        <v>29</v>
      </c>
      <c r="F96" s="332" t="s">
        <v>148</v>
      </c>
      <c r="G96" s="313" t="s">
        <v>390</v>
      </c>
      <c r="H96" s="336" t="s">
        <v>181</v>
      </c>
      <c r="I96" s="336" t="s">
        <v>66</v>
      </c>
    </row>
    <row r="97" spans="1:9" s="5" customFormat="1" ht="81" customHeight="1">
      <c r="A97" s="33" t="e">
        <f t="shared" si="1"/>
        <v>#REF!</v>
      </c>
      <c r="B97" s="45"/>
      <c r="C97" s="313" t="s">
        <v>396</v>
      </c>
      <c r="D97" s="313"/>
      <c r="E97" s="243" t="s">
        <v>73</v>
      </c>
      <c r="F97" s="243" t="s">
        <v>42</v>
      </c>
      <c r="G97" s="313" t="s">
        <v>433</v>
      </c>
      <c r="H97" s="345" t="s">
        <v>75</v>
      </c>
      <c r="I97" s="344" t="s">
        <v>434</v>
      </c>
    </row>
    <row r="98" spans="1:9" s="5" customFormat="1" ht="81" customHeight="1">
      <c r="A98" s="33" t="e">
        <f t="shared" si="1"/>
        <v>#REF!</v>
      </c>
      <c r="B98" s="45"/>
      <c r="C98" s="313" t="s">
        <v>760</v>
      </c>
      <c r="D98" s="313"/>
      <c r="E98" s="243" t="s">
        <v>510</v>
      </c>
      <c r="F98" s="243" t="s">
        <v>918</v>
      </c>
      <c r="G98" s="313" t="s">
        <v>919</v>
      </c>
      <c r="H98" s="345" t="s">
        <v>763</v>
      </c>
      <c r="I98" s="344" t="s">
        <v>764</v>
      </c>
    </row>
    <row r="99" spans="1:9" s="4" customFormat="1" ht="168" customHeight="1">
      <c r="A99" s="33" t="e">
        <f t="shared" si="1"/>
        <v>#REF!</v>
      </c>
      <c r="B99" s="28"/>
      <c r="C99" s="361" t="s">
        <v>539</v>
      </c>
      <c r="D99" s="362">
        <v>1985</v>
      </c>
      <c r="E99" s="362" t="s">
        <v>27</v>
      </c>
      <c r="F99" s="363" t="s">
        <v>543</v>
      </c>
      <c r="G99" s="364" t="s">
        <v>544</v>
      </c>
      <c r="H99" s="365" t="s">
        <v>542</v>
      </c>
      <c r="I99" s="365" t="s">
        <v>155</v>
      </c>
    </row>
    <row r="100" spans="1:9" s="4" customFormat="1" ht="171.75" customHeight="1">
      <c r="A100" s="33" t="e">
        <f t="shared" si="1"/>
        <v>#REF!</v>
      </c>
      <c r="B100" s="28"/>
      <c r="C100" s="352" t="s">
        <v>185</v>
      </c>
      <c r="D100" s="353">
        <v>1983</v>
      </c>
      <c r="E100" s="353" t="s">
        <v>27</v>
      </c>
      <c r="F100" s="353" t="s">
        <v>125</v>
      </c>
      <c r="G100" s="352" t="s">
        <v>121</v>
      </c>
      <c r="H100" s="368" t="s">
        <v>117</v>
      </c>
      <c r="I100" s="354" t="s">
        <v>58</v>
      </c>
    </row>
    <row r="101" spans="1:9" s="1" customFormat="1" ht="95.25" customHeight="1">
      <c r="A101" s="33" t="e">
        <f t="shared" si="1"/>
        <v>#REF!</v>
      </c>
      <c r="B101" s="28"/>
      <c r="C101" s="313" t="s">
        <v>46</v>
      </c>
      <c r="D101" s="243">
        <v>1980</v>
      </c>
      <c r="E101" s="243" t="s">
        <v>27</v>
      </c>
      <c r="F101" s="243" t="s">
        <v>206</v>
      </c>
      <c r="G101" s="313" t="s">
        <v>191</v>
      </c>
      <c r="H101" s="345" t="s">
        <v>48</v>
      </c>
      <c r="I101" s="356" t="s">
        <v>74</v>
      </c>
    </row>
    <row r="102" spans="1:9" s="4" customFormat="1" ht="149.25" customHeight="1">
      <c r="A102" s="33" t="e">
        <f t="shared" si="1"/>
        <v>#REF!</v>
      </c>
      <c r="B102" s="28"/>
      <c r="C102" s="313" t="s">
        <v>183</v>
      </c>
      <c r="D102" s="243">
        <v>1985</v>
      </c>
      <c r="E102" s="243" t="s">
        <v>11</v>
      </c>
      <c r="F102" s="243" t="s">
        <v>126</v>
      </c>
      <c r="G102" s="313" t="s">
        <v>118</v>
      </c>
      <c r="H102" s="345" t="s">
        <v>117</v>
      </c>
      <c r="I102" s="356" t="s">
        <v>58</v>
      </c>
    </row>
    <row r="103" spans="1:9" s="1" customFormat="1" ht="174" customHeight="1">
      <c r="A103" s="33" t="e">
        <f t="shared" si="1"/>
        <v>#REF!</v>
      </c>
      <c r="B103" s="28"/>
      <c r="C103" s="352" t="s">
        <v>376</v>
      </c>
      <c r="D103" s="353">
        <v>1970</v>
      </c>
      <c r="E103" s="353" t="s">
        <v>11</v>
      </c>
      <c r="F103" s="353" t="s">
        <v>353</v>
      </c>
      <c r="G103" s="352" t="s">
        <v>307</v>
      </c>
      <c r="H103" s="345" t="s">
        <v>251</v>
      </c>
      <c r="I103" s="356" t="s">
        <v>155</v>
      </c>
    </row>
    <row r="104" spans="1:9" s="1" customFormat="1" ht="117" customHeight="1">
      <c r="A104" s="33" t="e">
        <f t="shared" si="1"/>
        <v>#REF!</v>
      </c>
      <c r="B104" s="28"/>
      <c r="C104" s="352" t="s">
        <v>184</v>
      </c>
      <c r="D104" s="353">
        <v>1989</v>
      </c>
      <c r="E104" s="353" t="s">
        <v>11</v>
      </c>
      <c r="F104" s="353" t="s">
        <v>354</v>
      </c>
      <c r="G104" s="352" t="s">
        <v>119</v>
      </c>
      <c r="H104" s="345" t="s">
        <v>117</v>
      </c>
      <c r="I104" s="356" t="s">
        <v>58</v>
      </c>
    </row>
    <row r="105" spans="1:9" s="1" customFormat="1" ht="133.5" customHeight="1">
      <c r="A105" s="33" t="e">
        <f t="shared" si="1"/>
        <v>#REF!</v>
      </c>
      <c r="B105" s="28"/>
      <c r="C105" s="313" t="s">
        <v>829</v>
      </c>
      <c r="D105" s="243">
        <v>1990</v>
      </c>
      <c r="E105" s="243" t="s">
        <v>11</v>
      </c>
      <c r="F105" s="243" t="s">
        <v>1050</v>
      </c>
      <c r="G105" s="313" t="s">
        <v>1051</v>
      </c>
      <c r="H105" s="345" t="s">
        <v>831</v>
      </c>
      <c r="I105" s="344" t="s">
        <v>832</v>
      </c>
    </row>
    <row r="106" spans="1:9" s="1" customFormat="1" ht="99" customHeight="1" thickBot="1">
      <c r="A106" s="33" t="e">
        <f t="shared" si="1"/>
        <v>#REF!</v>
      </c>
      <c r="B106" s="28"/>
      <c r="C106" s="377" t="s">
        <v>86</v>
      </c>
      <c r="D106" s="378">
        <v>1991</v>
      </c>
      <c r="E106" s="378" t="s">
        <v>11</v>
      </c>
      <c r="F106" s="379" t="s">
        <v>476</v>
      </c>
      <c r="G106" s="377" t="s">
        <v>789</v>
      </c>
      <c r="H106" s="380" t="s">
        <v>71</v>
      </c>
      <c r="I106" s="381" t="s">
        <v>72</v>
      </c>
    </row>
    <row r="107" spans="1:9" ht="93">
      <c r="A107" s="33" t="e">
        <f t="shared" si="1"/>
        <v>#REF!</v>
      </c>
      <c r="B107" s="28"/>
      <c r="C107" s="318" t="s">
        <v>361</v>
      </c>
      <c r="D107" s="319">
        <v>1992</v>
      </c>
      <c r="E107" s="319"/>
      <c r="F107" s="319" t="s">
        <v>167</v>
      </c>
      <c r="G107" s="322" t="s">
        <v>168</v>
      </c>
      <c r="H107" s="322" t="s">
        <v>169</v>
      </c>
      <c r="I107" s="322" t="s">
        <v>14</v>
      </c>
    </row>
    <row r="108" spans="1:9" ht="69.75">
      <c r="A108" s="33" t="e">
        <f t="shared" si="1"/>
        <v>#REF!</v>
      </c>
      <c r="B108" s="28"/>
      <c r="C108" s="313" t="s">
        <v>363</v>
      </c>
      <c r="D108" s="313"/>
      <c r="E108" s="243" t="s">
        <v>13</v>
      </c>
      <c r="F108" s="243" t="s">
        <v>359</v>
      </c>
      <c r="G108" s="322" t="s">
        <v>367</v>
      </c>
      <c r="H108" s="318" t="s">
        <v>75</v>
      </c>
      <c r="I108" s="322" t="s">
        <v>76</v>
      </c>
    </row>
    <row r="109" spans="1:9" ht="69.75">
      <c r="A109" s="33" t="e">
        <f t="shared" si="1"/>
        <v>#REF!</v>
      </c>
      <c r="B109" s="28"/>
      <c r="C109" s="313" t="s">
        <v>61</v>
      </c>
      <c r="D109" s="243">
        <v>1994</v>
      </c>
      <c r="E109" s="243" t="s">
        <v>27</v>
      </c>
      <c r="F109" s="243" t="s">
        <v>359</v>
      </c>
      <c r="G109" s="313" t="s">
        <v>367</v>
      </c>
      <c r="H109" s="322" t="s">
        <v>75</v>
      </c>
      <c r="I109" s="322" t="s">
        <v>76</v>
      </c>
    </row>
    <row r="110" spans="1:9" ht="69.75">
      <c r="A110" s="33" t="e">
        <f t="shared" si="1"/>
        <v>#REF!</v>
      </c>
      <c r="B110" s="28"/>
      <c r="C110" s="343" t="s">
        <v>803</v>
      </c>
      <c r="D110" s="243">
        <v>1995</v>
      </c>
      <c r="E110" s="243" t="s">
        <v>10</v>
      </c>
      <c r="F110" s="243" t="s">
        <v>804</v>
      </c>
      <c r="G110" s="382" t="s">
        <v>1127</v>
      </c>
      <c r="H110" s="313" t="s">
        <v>785</v>
      </c>
      <c r="I110" s="321" t="s">
        <v>786</v>
      </c>
    </row>
    <row r="111" spans="1:9" ht="69.75">
      <c r="A111" s="33" t="e">
        <f t="shared" si="1"/>
        <v>#REF!</v>
      </c>
      <c r="B111" s="28"/>
      <c r="C111" s="318" t="s">
        <v>917</v>
      </c>
      <c r="D111" s="319">
        <v>1990</v>
      </c>
      <c r="E111" s="319" t="s">
        <v>29</v>
      </c>
      <c r="F111" s="243" t="s">
        <v>776</v>
      </c>
      <c r="G111" s="313" t="s">
        <v>777</v>
      </c>
      <c r="H111" s="313" t="s">
        <v>763</v>
      </c>
      <c r="I111" s="321" t="s">
        <v>764</v>
      </c>
    </row>
    <row r="112" spans="1:9" ht="69.75">
      <c r="A112" s="33" t="e">
        <f t="shared" si="1"/>
        <v>#REF!</v>
      </c>
      <c r="B112" s="28"/>
      <c r="C112" s="313" t="s">
        <v>765</v>
      </c>
      <c r="D112" s="243">
        <v>2000</v>
      </c>
      <c r="E112" s="243" t="s">
        <v>510</v>
      </c>
      <c r="F112" s="243" t="s">
        <v>776</v>
      </c>
      <c r="G112" s="313" t="s">
        <v>777</v>
      </c>
      <c r="H112" s="313" t="s">
        <v>763</v>
      </c>
      <c r="I112" s="321" t="s">
        <v>764</v>
      </c>
    </row>
    <row r="113" spans="1:9" ht="46.5">
      <c r="A113" s="33" t="e">
        <f t="shared" si="1"/>
        <v>#REF!</v>
      </c>
      <c r="B113" s="28"/>
      <c r="C113" s="333" t="s">
        <v>575</v>
      </c>
      <c r="D113" s="334">
        <v>1956</v>
      </c>
      <c r="E113" s="334" t="s">
        <v>11</v>
      </c>
      <c r="F113" s="339" t="s">
        <v>579</v>
      </c>
      <c r="G113" s="239" t="s">
        <v>580</v>
      </c>
      <c r="H113" s="335" t="s">
        <v>578</v>
      </c>
      <c r="I113" s="335" t="s">
        <v>155</v>
      </c>
    </row>
    <row r="114" spans="1:9" ht="72" customHeight="1">
      <c r="A114" s="33" t="e">
        <f t="shared" si="1"/>
        <v>#REF!</v>
      </c>
      <c r="B114" s="28"/>
      <c r="C114" s="328" t="s">
        <v>592</v>
      </c>
      <c r="D114" s="329">
        <v>1962</v>
      </c>
      <c r="E114" s="329" t="s">
        <v>13</v>
      </c>
      <c r="F114" s="329" t="s">
        <v>593</v>
      </c>
      <c r="G114" s="330"/>
      <c r="H114" s="331" t="s">
        <v>36</v>
      </c>
      <c r="I114" s="331" t="s">
        <v>594</v>
      </c>
    </row>
    <row r="115" spans="1:9" ht="46.5">
      <c r="A115" s="33" t="e">
        <f t="shared" si="1"/>
        <v>#REF!</v>
      </c>
      <c r="B115" s="28"/>
      <c r="C115" s="313" t="s">
        <v>589</v>
      </c>
      <c r="D115" s="313"/>
      <c r="E115" s="243" t="s">
        <v>510</v>
      </c>
      <c r="F115" s="243" t="s">
        <v>941</v>
      </c>
      <c r="G115" s="313" t="s">
        <v>920</v>
      </c>
      <c r="H115" s="313" t="s">
        <v>36</v>
      </c>
      <c r="I115" s="320" t="s">
        <v>79</v>
      </c>
    </row>
    <row r="116" spans="1:9" ht="69.75">
      <c r="A116" s="33" t="e">
        <f t="shared" si="1"/>
        <v>#REF!</v>
      </c>
      <c r="B116" s="28"/>
      <c r="C116" s="313" t="s">
        <v>833</v>
      </c>
      <c r="D116" s="243">
        <v>1990</v>
      </c>
      <c r="E116" s="243" t="s">
        <v>10</v>
      </c>
      <c r="F116" s="243" t="s">
        <v>834</v>
      </c>
      <c r="G116" s="313" t="s">
        <v>835</v>
      </c>
      <c r="H116" s="313" t="s">
        <v>781</v>
      </c>
      <c r="I116" s="320" t="s">
        <v>836</v>
      </c>
    </row>
    <row r="117" spans="1:9" ht="33">
      <c r="A117" s="33" t="e">
        <f t="shared" si="1"/>
        <v>#REF!</v>
      </c>
      <c r="B117" s="238"/>
      <c r="C117" s="328" t="s">
        <v>620</v>
      </c>
      <c r="D117" s="329">
        <f>2014-25</f>
        <v>1989</v>
      </c>
      <c r="E117" s="329" t="s">
        <v>29</v>
      </c>
      <c r="F117" s="329" t="s">
        <v>621</v>
      </c>
      <c r="G117" s="330"/>
      <c r="H117" s="331" t="s">
        <v>614</v>
      </c>
      <c r="I117" s="331" t="s">
        <v>155</v>
      </c>
    </row>
    <row r="118" spans="1:9" ht="46.5">
      <c r="A118" s="33" t="e">
        <f t="shared" si="1"/>
        <v>#REF!</v>
      </c>
      <c r="B118" s="28"/>
      <c r="C118" s="318" t="s">
        <v>887</v>
      </c>
      <c r="D118" s="319">
        <v>1989</v>
      </c>
      <c r="E118" s="319" t="s">
        <v>29</v>
      </c>
      <c r="F118" s="319" t="s">
        <v>1093</v>
      </c>
      <c r="G118" s="318" t="s">
        <v>1133</v>
      </c>
      <c r="H118" s="313" t="s">
        <v>971</v>
      </c>
      <c r="I118" s="320" t="s">
        <v>14</v>
      </c>
    </row>
    <row r="119" spans="1:9" ht="70.5" customHeight="1">
      <c r="A119" s="33" t="e">
        <f t="shared" si="1"/>
        <v>#REF!</v>
      </c>
      <c r="B119" s="28"/>
      <c r="C119" s="313" t="s">
        <v>887</v>
      </c>
      <c r="D119" s="243">
        <v>1989</v>
      </c>
      <c r="E119" s="243" t="s">
        <v>29</v>
      </c>
      <c r="F119" s="243" t="s">
        <v>615</v>
      </c>
      <c r="G119" s="313" t="s">
        <v>616</v>
      </c>
      <c r="H119" s="313" t="s">
        <v>614</v>
      </c>
      <c r="I119" s="320" t="s">
        <v>155</v>
      </c>
    </row>
    <row r="120" spans="1:9" ht="119.25" customHeight="1">
      <c r="A120" s="33" t="e">
        <f t="shared" si="1"/>
        <v>#REF!</v>
      </c>
      <c r="B120" s="28"/>
      <c r="C120" s="313" t="s">
        <v>285</v>
      </c>
      <c r="D120" s="243">
        <v>1995</v>
      </c>
      <c r="E120" s="243" t="s">
        <v>29</v>
      </c>
      <c r="F120" s="243" t="s">
        <v>286</v>
      </c>
      <c r="G120" s="313" t="s">
        <v>287</v>
      </c>
      <c r="H120" s="313" t="s">
        <v>288</v>
      </c>
      <c r="I120" s="321" t="s">
        <v>289</v>
      </c>
    </row>
    <row r="121" spans="1:9" ht="69.75">
      <c r="A121" s="33" t="e">
        <f t="shared" si="1"/>
        <v>#REF!</v>
      </c>
      <c r="B121" s="28"/>
      <c r="C121" s="318" t="s">
        <v>1060</v>
      </c>
      <c r="D121" s="319">
        <v>1968</v>
      </c>
      <c r="E121" s="319" t="s">
        <v>11</v>
      </c>
      <c r="F121" s="319" t="s">
        <v>1061</v>
      </c>
      <c r="G121" s="313" t="s">
        <v>1062</v>
      </c>
      <c r="H121" s="313" t="s">
        <v>140</v>
      </c>
      <c r="I121" s="321" t="s">
        <v>141</v>
      </c>
    </row>
    <row r="122" spans="1:9" ht="63.75" customHeight="1">
      <c r="A122" s="33" t="e">
        <f t="shared" si="1"/>
        <v>#REF!</v>
      </c>
      <c r="B122" s="28"/>
      <c r="C122" s="313" t="s">
        <v>833</v>
      </c>
      <c r="D122" s="243">
        <v>1990</v>
      </c>
      <c r="E122" s="243" t="s">
        <v>10</v>
      </c>
      <c r="F122" s="243" t="s">
        <v>901</v>
      </c>
      <c r="G122" s="313" t="s">
        <v>902</v>
      </c>
      <c r="H122" s="313" t="s">
        <v>781</v>
      </c>
      <c r="I122" s="320" t="s">
        <v>836</v>
      </c>
    </row>
    <row r="123" spans="1:9" ht="63.75" customHeight="1">
      <c r="A123" s="33" t="e">
        <f t="shared" si="1"/>
        <v>#REF!</v>
      </c>
      <c r="B123" s="28"/>
      <c r="C123" s="313" t="s">
        <v>183</v>
      </c>
      <c r="D123" s="243">
        <v>1985</v>
      </c>
      <c r="E123" s="243" t="s">
        <v>11</v>
      </c>
      <c r="F123" s="243" t="s">
        <v>127</v>
      </c>
      <c r="G123" s="313" t="s">
        <v>116</v>
      </c>
      <c r="H123" s="313" t="s">
        <v>117</v>
      </c>
      <c r="I123" s="321" t="s">
        <v>58</v>
      </c>
    </row>
    <row r="124" spans="1:9" ht="46.5">
      <c r="A124" s="33" t="e">
        <f t="shared" si="1"/>
        <v>#REF!</v>
      </c>
      <c r="B124" s="28"/>
      <c r="C124" s="313" t="s">
        <v>351</v>
      </c>
      <c r="D124" s="313"/>
      <c r="E124" s="243" t="s">
        <v>13</v>
      </c>
      <c r="F124" s="243" t="s">
        <v>338</v>
      </c>
      <c r="G124" s="240" t="s">
        <v>352</v>
      </c>
      <c r="H124" s="322" t="s">
        <v>339</v>
      </c>
      <c r="I124" s="322" t="s">
        <v>14</v>
      </c>
    </row>
    <row r="125" spans="1:9" ht="69.75">
      <c r="A125" s="33" t="e">
        <f t="shared" si="1"/>
        <v>#REF!</v>
      </c>
      <c r="B125" s="28"/>
      <c r="C125" s="313" t="s">
        <v>183</v>
      </c>
      <c r="D125" s="243">
        <v>1985</v>
      </c>
      <c r="E125" s="243" t="s">
        <v>11</v>
      </c>
      <c r="F125" s="243" t="s">
        <v>258</v>
      </c>
      <c r="G125" s="352" t="s">
        <v>470</v>
      </c>
      <c r="H125" s="313" t="s">
        <v>117</v>
      </c>
      <c r="I125" s="321" t="s">
        <v>58</v>
      </c>
    </row>
    <row r="126" spans="1:9" ht="80.25" customHeight="1">
      <c r="A126" s="33" t="e">
        <f t="shared" si="1"/>
        <v>#REF!</v>
      </c>
      <c r="B126" s="28"/>
      <c r="C126" s="313" t="s">
        <v>185</v>
      </c>
      <c r="D126" s="243">
        <v>1983</v>
      </c>
      <c r="E126" s="243" t="s">
        <v>27</v>
      </c>
      <c r="F126" s="243" t="s">
        <v>260</v>
      </c>
      <c r="G126" s="313" t="s">
        <v>472</v>
      </c>
      <c r="H126" s="345" t="s">
        <v>117</v>
      </c>
      <c r="I126" s="346" t="s">
        <v>58</v>
      </c>
    </row>
    <row r="127" spans="1:9" ht="96.75" customHeight="1" thickBot="1">
      <c r="A127" s="33" t="e">
        <f t="shared" si="1"/>
        <v>#REF!</v>
      </c>
      <c r="B127" s="28"/>
      <c r="C127" s="313" t="s">
        <v>992</v>
      </c>
      <c r="D127" s="243">
        <v>1994</v>
      </c>
      <c r="E127" s="243" t="s">
        <v>29</v>
      </c>
      <c r="F127" s="243" t="s">
        <v>618</v>
      </c>
      <c r="G127" s="313" t="s">
        <v>1101</v>
      </c>
      <c r="H127" s="345" t="s">
        <v>971</v>
      </c>
      <c r="I127" s="355" t="s">
        <v>14</v>
      </c>
    </row>
    <row r="128" spans="1:10" ht="69.75">
      <c r="A128" s="33" t="e">
        <f aca="true" t="shared" si="2" ref="A128:A191">A127+1</f>
        <v>#REF!</v>
      </c>
      <c r="B128" s="214">
        <v>1</v>
      </c>
      <c r="C128" s="383" t="s">
        <v>45</v>
      </c>
      <c r="D128" s="384">
        <v>1992</v>
      </c>
      <c r="E128" s="384" t="s">
        <v>10</v>
      </c>
      <c r="F128" s="384" t="s">
        <v>173</v>
      </c>
      <c r="G128" s="385" t="s">
        <v>153</v>
      </c>
      <c r="H128" s="385" t="s">
        <v>154</v>
      </c>
      <c r="I128" s="385" t="s">
        <v>155</v>
      </c>
      <c r="J128" s="186"/>
    </row>
    <row r="129" spans="1:9" ht="69.75">
      <c r="A129" s="33" t="e">
        <f t="shared" si="2"/>
        <v>#REF!</v>
      </c>
      <c r="B129" s="99">
        <v>53</v>
      </c>
      <c r="C129" s="313" t="s">
        <v>183</v>
      </c>
      <c r="D129" s="243">
        <v>1985</v>
      </c>
      <c r="E129" s="243" t="s">
        <v>11</v>
      </c>
      <c r="F129" s="243" t="s">
        <v>263</v>
      </c>
      <c r="G129" s="313" t="s">
        <v>239</v>
      </c>
      <c r="H129" s="313" t="s">
        <v>117</v>
      </c>
      <c r="I129" s="321" t="s">
        <v>58</v>
      </c>
    </row>
    <row r="130" spans="1:9" ht="46.5">
      <c r="A130" s="33" t="e">
        <f t="shared" si="2"/>
        <v>#REF!</v>
      </c>
      <c r="B130" s="99">
        <v>15</v>
      </c>
      <c r="C130" s="313" t="s">
        <v>405</v>
      </c>
      <c r="D130" s="243">
        <v>1958</v>
      </c>
      <c r="E130" s="243" t="s">
        <v>27</v>
      </c>
      <c r="F130" s="243" t="s">
        <v>413</v>
      </c>
      <c r="G130" s="313" t="s">
        <v>414</v>
      </c>
      <c r="H130" s="313" t="s">
        <v>41</v>
      </c>
      <c r="I130" s="321" t="s">
        <v>14</v>
      </c>
    </row>
    <row r="131" spans="1:9" ht="46.5">
      <c r="A131" s="33" t="e">
        <f t="shared" si="2"/>
        <v>#REF!</v>
      </c>
      <c r="B131" s="99">
        <v>109</v>
      </c>
      <c r="C131" s="313" t="s">
        <v>360</v>
      </c>
      <c r="D131" s="313"/>
      <c r="E131" s="243" t="s">
        <v>13</v>
      </c>
      <c r="F131" s="243" t="s">
        <v>129</v>
      </c>
      <c r="G131" s="313" t="s">
        <v>356</v>
      </c>
      <c r="H131" s="313" t="s">
        <v>6</v>
      </c>
      <c r="I131" s="320" t="s">
        <v>14</v>
      </c>
    </row>
    <row r="132" spans="1:9" ht="46.5">
      <c r="A132" s="33" t="e">
        <f t="shared" si="2"/>
        <v>#REF!</v>
      </c>
      <c r="B132" s="99">
        <v>155</v>
      </c>
      <c r="C132" s="313" t="s">
        <v>371</v>
      </c>
      <c r="D132" s="243">
        <v>2001</v>
      </c>
      <c r="E132" s="243" t="s">
        <v>510</v>
      </c>
      <c r="F132" s="243" t="s">
        <v>756</v>
      </c>
      <c r="G132" s="313" t="s">
        <v>757</v>
      </c>
      <c r="H132" s="313" t="s">
        <v>75</v>
      </c>
      <c r="I132" s="321" t="s">
        <v>434</v>
      </c>
    </row>
    <row r="133" spans="1:9" ht="69.75">
      <c r="A133" s="33" t="e">
        <f t="shared" si="2"/>
        <v>#REF!</v>
      </c>
      <c r="B133" s="99"/>
      <c r="C133" s="318" t="s">
        <v>86</v>
      </c>
      <c r="D133" s="319">
        <v>1991</v>
      </c>
      <c r="E133" s="319" t="s">
        <v>11</v>
      </c>
      <c r="F133" s="319" t="s">
        <v>473</v>
      </c>
      <c r="G133" s="313" t="s">
        <v>1063</v>
      </c>
      <c r="H133" s="313" t="s">
        <v>71</v>
      </c>
      <c r="I133" s="321" t="s">
        <v>72</v>
      </c>
    </row>
    <row r="134" spans="1:9" ht="69.75">
      <c r="A134" s="33" t="e">
        <f t="shared" si="2"/>
        <v>#REF!</v>
      </c>
      <c r="B134" s="99">
        <v>63</v>
      </c>
      <c r="C134" s="313" t="s">
        <v>760</v>
      </c>
      <c r="D134" s="243">
        <v>2001</v>
      </c>
      <c r="E134" s="243" t="s">
        <v>510</v>
      </c>
      <c r="F134" s="243" t="s">
        <v>761</v>
      </c>
      <c r="G134" s="313" t="s">
        <v>762</v>
      </c>
      <c r="H134" s="313" t="s">
        <v>763</v>
      </c>
      <c r="I134" s="321" t="s">
        <v>764</v>
      </c>
    </row>
    <row r="135" spans="1:9" ht="69.75">
      <c r="A135" s="33" t="e">
        <f t="shared" si="2"/>
        <v>#REF!</v>
      </c>
      <c r="B135" s="99">
        <v>126</v>
      </c>
      <c r="C135" s="313" t="s">
        <v>842</v>
      </c>
      <c r="D135" s="243">
        <v>1986</v>
      </c>
      <c r="E135" s="243" t="s">
        <v>10</v>
      </c>
      <c r="F135" s="243" t="s">
        <v>761</v>
      </c>
      <c r="G135" s="313" t="s">
        <v>762</v>
      </c>
      <c r="H135" s="313" t="s">
        <v>763</v>
      </c>
      <c r="I135" s="321" t="s">
        <v>14</v>
      </c>
    </row>
    <row r="136" spans="1:9" ht="47.25" thickBot="1">
      <c r="A136" s="33" t="e">
        <f t="shared" si="2"/>
        <v>#REF!</v>
      </c>
      <c r="B136" s="218">
        <v>46</v>
      </c>
      <c r="C136" s="347" t="s">
        <v>1118</v>
      </c>
      <c r="D136" s="348">
        <v>1999</v>
      </c>
      <c r="E136" s="348" t="s">
        <v>73</v>
      </c>
      <c r="F136" s="348" t="s">
        <v>514</v>
      </c>
      <c r="G136" s="347" t="s">
        <v>1119</v>
      </c>
      <c r="H136" s="347" t="s">
        <v>507</v>
      </c>
      <c r="I136" s="386" t="s">
        <v>508</v>
      </c>
    </row>
    <row r="137" spans="1:9" ht="33">
      <c r="A137" s="33" t="e">
        <f t="shared" si="2"/>
        <v>#REF!</v>
      </c>
      <c r="B137" s="213"/>
      <c r="C137" s="361" t="s">
        <v>513</v>
      </c>
      <c r="D137" s="362">
        <v>1999</v>
      </c>
      <c r="E137" s="362"/>
      <c r="F137" s="362" t="s">
        <v>514</v>
      </c>
      <c r="G137" s="387" t="s">
        <v>515</v>
      </c>
      <c r="H137" s="388" t="s">
        <v>507</v>
      </c>
      <c r="I137" s="388" t="s">
        <v>508</v>
      </c>
    </row>
    <row r="138" spans="1:9" ht="69.75">
      <c r="A138" s="33" t="e">
        <f t="shared" si="2"/>
        <v>#REF!</v>
      </c>
      <c r="B138" s="99">
        <v>55</v>
      </c>
      <c r="C138" s="318" t="s">
        <v>955</v>
      </c>
      <c r="D138" s="319">
        <v>1999</v>
      </c>
      <c r="E138" s="319" t="s">
        <v>29</v>
      </c>
      <c r="F138" s="319" t="s">
        <v>956</v>
      </c>
      <c r="G138" s="313" t="s">
        <v>684</v>
      </c>
      <c r="H138" s="313" t="s">
        <v>154</v>
      </c>
      <c r="I138" s="320" t="s">
        <v>957</v>
      </c>
    </row>
    <row r="139" spans="1:9" ht="69.75">
      <c r="A139" s="33" t="e">
        <f t="shared" si="2"/>
        <v>#REF!</v>
      </c>
      <c r="B139" s="99"/>
      <c r="C139" s="328" t="s">
        <v>45</v>
      </c>
      <c r="D139" s="329">
        <v>1992</v>
      </c>
      <c r="E139" s="329" t="s">
        <v>10</v>
      </c>
      <c r="F139" s="329" t="s">
        <v>683</v>
      </c>
      <c r="G139" s="389" t="s">
        <v>684</v>
      </c>
      <c r="H139" s="331" t="s">
        <v>154</v>
      </c>
      <c r="I139" s="331" t="s">
        <v>155</v>
      </c>
    </row>
    <row r="140" spans="1:9" ht="69.75">
      <c r="A140" s="33" t="e">
        <f t="shared" si="2"/>
        <v>#REF!</v>
      </c>
      <c r="B140" s="99"/>
      <c r="C140" s="333" t="s">
        <v>608</v>
      </c>
      <c r="D140" s="334">
        <v>1985</v>
      </c>
      <c r="E140" s="334" t="s">
        <v>10</v>
      </c>
      <c r="F140" s="334" t="s">
        <v>609</v>
      </c>
      <c r="G140" s="239" t="s">
        <v>610</v>
      </c>
      <c r="H140" s="335" t="s">
        <v>601</v>
      </c>
      <c r="I140" s="335" t="s">
        <v>602</v>
      </c>
    </row>
    <row r="141" spans="1:9" ht="46.5">
      <c r="A141" s="33" t="e">
        <f t="shared" si="2"/>
        <v>#REF!</v>
      </c>
      <c r="B141" s="99"/>
      <c r="C141" s="318" t="s">
        <v>783</v>
      </c>
      <c r="D141" s="319">
        <v>1996</v>
      </c>
      <c r="E141" s="319" t="s">
        <v>10</v>
      </c>
      <c r="F141" s="319" t="s">
        <v>942</v>
      </c>
      <c r="G141" s="313"/>
      <c r="H141" s="345" t="s">
        <v>785</v>
      </c>
      <c r="I141" s="346" t="s">
        <v>943</v>
      </c>
    </row>
    <row r="142" spans="1:9" ht="46.5">
      <c r="A142" s="33" t="e">
        <f t="shared" si="2"/>
        <v>#REF!</v>
      </c>
      <c r="B142" s="99"/>
      <c r="C142" s="313" t="s">
        <v>379</v>
      </c>
      <c r="D142" s="243">
        <v>1997</v>
      </c>
      <c r="E142" s="243" t="s">
        <v>15</v>
      </c>
      <c r="F142" s="243" t="s">
        <v>380</v>
      </c>
      <c r="G142" s="338" t="s">
        <v>381</v>
      </c>
      <c r="H142" s="336" t="s">
        <v>171</v>
      </c>
      <c r="I142" s="359" t="s">
        <v>50</v>
      </c>
    </row>
    <row r="143" spans="1:9" ht="70.5" thickBot="1">
      <c r="A143" s="33" t="e">
        <f t="shared" si="2"/>
        <v>#REF!</v>
      </c>
      <c r="B143" s="99"/>
      <c r="C143" s="313" t="s">
        <v>60</v>
      </c>
      <c r="D143" s="313"/>
      <c r="E143" s="243" t="s">
        <v>13</v>
      </c>
      <c r="F143" s="243" t="s">
        <v>235</v>
      </c>
      <c r="G143" s="313" t="s">
        <v>385</v>
      </c>
      <c r="H143" s="313" t="s">
        <v>166</v>
      </c>
      <c r="I143" s="321" t="s">
        <v>14</v>
      </c>
    </row>
    <row r="144" spans="1:230" s="246" customFormat="1" ht="74.25" customHeight="1" thickBot="1">
      <c r="A144" s="33" t="e">
        <f t="shared" si="2"/>
        <v>#REF!</v>
      </c>
      <c r="B144" s="244"/>
      <c r="C144" s="323" t="s">
        <v>303</v>
      </c>
      <c r="D144" s="324">
        <v>1970</v>
      </c>
      <c r="E144" s="324" t="s">
        <v>29</v>
      </c>
      <c r="F144" s="390" t="s">
        <v>324</v>
      </c>
      <c r="G144" s="323" t="s">
        <v>388</v>
      </c>
      <c r="H144" s="391" t="s">
        <v>197</v>
      </c>
      <c r="I144" s="391" t="s">
        <v>198</v>
      </c>
      <c r="J144" s="245"/>
      <c r="K144" s="245"/>
      <c r="L144" s="245"/>
      <c r="M144" s="245"/>
      <c r="N144" s="245"/>
      <c r="O144" s="245"/>
      <c r="P144" s="245"/>
      <c r="Q144" s="245"/>
      <c r="R144" s="245"/>
      <c r="S144" s="245"/>
      <c r="T144" s="245"/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F144" s="245"/>
      <c r="AG144" s="245"/>
      <c r="AH144" s="245"/>
      <c r="AI144" s="245"/>
      <c r="AJ144" s="245"/>
      <c r="AK144" s="245"/>
      <c r="AL144" s="245"/>
      <c r="AM144" s="245"/>
      <c r="AN144" s="245"/>
      <c r="AO144" s="245"/>
      <c r="AP144" s="245"/>
      <c r="AQ144" s="245"/>
      <c r="AR144" s="245"/>
      <c r="AS144" s="245"/>
      <c r="AT144" s="245"/>
      <c r="AU144" s="245"/>
      <c r="AV144" s="245"/>
      <c r="AW144" s="245"/>
      <c r="AX144" s="245"/>
      <c r="AY144" s="245"/>
      <c r="AZ144" s="245"/>
      <c r="BA144" s="245"/>
      <c r="BB144" s="245"/>
      <c r="BC144" s="245"/>
      <c r="BD144" s="245"/>
      <c r="BE144" s="245"/>
      <c r="BF144" s="245"/>
      <c r="BG144" s="245"/>
      <c r="BH144" s="245"/>
      <c r="BI144" s="245"/>
      <c r="BJ144" s="245"/>
      <c r="BK144" s="245"/>
      <c r="BL144" s="245"/>
      <c r="BM144" s="245"/>
      <c r="BN144" s="245"/>
      <c r="BO144" s="245"/>
      <c r="BP144" s="245"/>
      <c r="BQ144" s="245"/>
      <c r="BR144" s="245"/>
      <c r="BS144" s="245"/>
      <c r="BT144" s="245"/>
      <c r="BU144" s="245"/>
      <c r="BV144" s="245"/>
      <c r="BW144" s="245"/>
      <c r="BX144" s="245"/>
      <c r="BY144" s="245"/>
      <c r="BZ144" s="245"/>
      <c r="CA144" s="245"/>
      <c r="CB144" s="245"/>
      <c r="CC144" s="245"/>
      <c r="CD144" s="245"/>
      <c r="CE144" s="245"/>
      <c r="CF144" s="245"/>
      <c r="CG144" s="245"/>
      <c r="CH144" s="245"/>
      <c r="CI144" s="245"/>
      <c r="CJ144" s="245"/>
      <c r="CK144" s="245"/>
      <c r="CL144" s="245"/>
      <c r="CM144" s="245"/>
      <c r="CN144" s="245"/>
      <c r="CO144" s="245"/>
      <c r="CP144" s="245"/>
      <c r="CQ144" s="245"/>
      <c r="CR144" s="245"/>
      <c r="CS144" s="245"/>
      <c r="CT144" s="245"/>
      <c r="CU144" s="245"/>
      <c r="CV144" s="245"/>
      <c r="CW144" s="245"/>
      <c r="CX144" s="245"/>
      <c r="CY144" s="245"/>
      <c r="CZ144" s="245"/>
      <c r="DA144" s="245"/>
      <c r="DB144" s="245"/>
      <c r="DC144" s="245"/>
      <c r="DD144" s="245"/>
      <c r="DE144" s="245"/>
      <c r="DF144" s="245"/>
      <c r="DG144" s="245"/>
      <c r="DH144" s="245"/>
      <c r="DI144" s="245"/>
      <c r="DJ144" s="245"/>
      <c r="DK144" s="245"/>
      <c r="DL144" s="245"/>
      <c r="DM144" s="245"/>
      <c r="DN144" s="245"/>
      <c r="DO144" s="245"/>
      <c r="DP144" s="245"/>
      <c r="DQ144" s="245"/>
      <c r="DR144" s="245"/>
      <c r="DS144" s="245"/>
      <c r="DT144" s="245"/>
      <c r="DU144" s="245"/>
      <c r="DV144" s="245"/>
      <c r="DW144" s="245"/>
      <c r="DX144" s="245"/>
      <c r="DY144" s="245"/>
      <c r="DZ144" s="245"/>
      <c r="EA144" s="245"/>
      <c r="EB144" s="245"/>
      <c r="EC144" s="245"/>
      <c r="ED144" s="245"/>
      <c r="EE144" s="245"/>
      <c r="EF144" s="245"/>
      <c r="EG144" s="245"/>
      <c r="EH144" s="245"/>
      <c r="EI144" s="245"/>
      <c r="EJ144" s="245"/>
      <c r="EK144" s="245"/>
      <c r="EL144" s="245"/>
      <c r="EM144" s="245"/>
      <c r="EN144" s="245"/>
      <c r="EO144" s="245"/>
      <c r="EP144" s="245"/>
      <c r="EQ144" s="245"/>
      <c r="ER144" s="245"/>
      <c r="ES144" s="245"/>
      <c r="ET144" s="245"/>
      <c r="EU144" s="245"/>
      <c r="EV144" s="245"/>
      <c r="EW144" s="245"/>
      <c r="EX144" s="245"/>
      <c r="EY144" s="245"/>
      <c r="EZ144" s="245"/>
      <c r="FA144" s="245"/>
      <c r="FB144" s="245"/>
      <c r="FC144" s="245"/>
      <c r="FD144" s="245"/>
      <c r="FE144" s="245"/>
      <c r="FF144" s="245"/>
      <c r="FG144" s="245"/>
      <c r="FH144" s="245"/>
      <c r="FI144" s="245"/>
      <c r="FJ144" s="245"/>
      <c r="FK144" s="245"/>
      <c r="FL144" s="245"/>
      <c r="FM144" s="245"/>
      <c r="FN144" s="245"/>
      <c r="FO144" s="245"/>
      <c r="FP144" s="245"/>
      <c r="FQ144" s="245"/>
      <c r="FR144" s="245"/>
      <c r="FS144" s="245"/>
      <c r="FT144" s="245"/>
      <c r="FU144" s="245"/>
      <c r="FV144" s="245"/>
      <c r="FW144" s="245"/>
      <c r="FX144" s="245"/>
      <c r="FY144" s="245"/>
      <c r="FZ144" s="245"/>
      <c r="GA144" s="245"/>
      <c r="GB144" s="245"/>
      <c r="GC144" s="245"/>
      <c r="GD144" s="245"/>
      <c r="GE144" s="245"/>
      <c r="GF144" s="245"/>
      <c r="GG144" s="245"/>
      <c r="GH144" s="245"/>
      <c r="GI144" s="245"/>
      <c r="GJ144" s="245"/>
      <c r="GK144" s="245"/>
      <c r="GL144" s="245"/>
      <c r="GM144" s="245"/>
      <c r="GN144" s="245"/>
      <c r="GO144" s="245"/>
      <c r="GP144" s="245"/>
      <c r="GQ144" s="245"/>
      <c r="GR144" s="245"/>
      <c r="GS144" s="245"/>
      <c r="GT144" s="245"/>
      <c r="GU144" s="245"/>
      <c r="GV144" s="245"/>
      <c r="GW144" s="245"/>
      <c r="GX144" s="245"/>
      <c r="GY144" s="245"/>
      <c r="GZ144" s="245"/>
      <c r="HA144" s="245"/>
      <c r="HB144" s="245"/>
      <c r="HC144" s="245"/>
      <c r="HD144" s="245"/>
      <c r="HE144" s="245"/>
      <c r="HF144" s="245"/>
      <c r="HG144" s="245"/>
      <c r="HH144" s="245"/>
      <c r="HI144" s="245"/>
      <c r="HJ144" s="245"/>
      <c r="HK144" s="245"/>
      <c r="HL144" s="245"/>
      <c r="HM144" s="245"/>
      <c r="HN144" s="245"/>
      <c r="HO144" s="245"/>
      <c r="HP144" s="245"/>
      <c r="HQ144" s="245"/>
      <c r="HR144" s="245"/>
      <c r="HS144" s="245"/>
      <c r="HT144" s="245"/>
      <c r="HU144" s="245"/>
      <c r="HV144" s="245"/>
    </row>
    <row r="145" spans="1:230" s="5" customFormat="1" ht="115.5" customHeight="1" thickBot="1">
      <c r="A145" s="33" t="e">
        <f t="shared" si="2"/>
        <v>#REF!</v>
      </c>
      <c r="B145" s="27"/>
      <c r="C145" s="313" t="s">
        <v>54</v>
      </c>
      <c r="D145" s="243">
        <v>1981</v>
      </c>
      <c r="E145" s="243" t="s">
        <v>11</v>
      </c>
      <c r="F145" s="243" t="s">
        <v>199</v>
      </c>
      <c r="G145" s="313" t="s">
        <v>200</v>
      </c>
      <c r="H145" s="345" t="s">
        <v>30</v>
      </c>
      <c r="I145" s="356" t="s">
        <v>201</v>
      </c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</row>
    <row r="146" spans="1:230" s="5" customFormat="1" ht="115.5" customHeight="1" thickBot="1">
      <c r="A146" s="33" t="e">
        <f t="shared" si="2"/>
        <v>#REF!</v>
      </c>
      <c r="B146" s="27"/>
      <c r="C146" s="313" t="s">
        <v>137</v>
      </c>
      <c r="D146" s="243">
        <v>1982</v>
      </c>
      <c r="E146" s="243" t="s">
        <v>11</v>
      </c>
      <c r="F146" s="243" t="s">
        <v>753</v>
      </c>
      <c r="G146" s="313" t="s">
        <v>986</v>
      </c>
      <c r="H146" s="345" t="s">
        <v>140</v>
      </c>
      <c r="I146" s="356" t="s">
        <v>141</v>
      </c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</row>
    <row r="147" spans="1:230" s="5" customFormat="1" ht="115.5" customHeight="1" thickBot="1">
      <c r="A147" s="33" t="e">
        <f t="shared" si="2"/>
        <v>#REF!</v>
      </c>
      <c r="B147" s="221"/>
      <c r="C147" s="318" t="s">
        <v>1069</v>
      </c>
      <c r="D147" s="319">
        <v>1986</v>
      </c>
      <c r="E147" s="319" t="s">
        <v>10</v>
      </c>
      <c r="F147" s="319" t="s">
        <v>1072</v>
      </c>
      <c r="G147" s="239" t="s">
        <v>577</v>
      </c>
      <c r="H147" s="345" t="s">
        <v>197</v>
      </c>
      <c r="I147" s="356" t="s">
        <v>14</v>
      </c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</row>
    <row r="148" spans="1:230" s="5" customFormat="1" ht="115.5" customHeight="1" thickBot="1">
      <c r="A148" s="33" t="e">
        <f t="shared" si="2"/>
        <v>#REF!</v>
      </c>
      <c r="B148" s="27"/>
      <c r="C148" s="318" t="s">
        <v>137</v>
      </c>
      <c r="D148" s="319">
        <v>1982</v>
      </c>
      <c r="E148" s="319" t="s">
        <v>11</v>
      </c>
      <c r="F148" s="319" t="s">
        <v>138</v>
      </c>
      <c r="G148" s="322" t="s">
        <v>139</v>
      </c>
      <c r="H148" s="336" t="s">
        <v>140</v>
      </c>
      <c r="I148" s="359" t="s">
        <v>141</v>
      </c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</row>
    <row r="149" spans="1:230" s="5" customFormat="1" ht="115.5" customHeight="1" thickBot="1">
      <c r="A149" s="33" t="e">
        <f t="shared" si="2"/>
        <v>#REF!</v>
      </c>
      <c r="B149" s="27"/>
      <c r="C149" s="313" t="s">
        <v>204</v>
      </c>
      <c r="D149" s="243">
        <v>1958</v>
      </c>
      <c r="E149" s="243" t="s">
        <v>27</v>
      </c>
      <c r="F149" s="243" t="s">
        <v>884</v>
      </c>
      <c r="G149" s="313" t="s">
        <v>885</v>
      </c>
      <c r="H149" s="345" t="s">
        <v>123</v>
      </c>
      <c r="I149" s="346" t="s">
        <v>51</v>
      </c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</row>
    <row r="150" spans="1:230" s="5" customFormat="1" ht="115.5" customHeight="1" thickBot="1">
      <c r="A150" s="33" t="e">
        <f t="shared" si="2"/>
        <v>#REF!</v>
      </c>
      <c r="B150" s="221"/>
      <c r="C150" s="313" t="s">
        <v>1035</v>
      </c>
      <c r="D150" s="243">
        <v>1998</v>
      </c>
      <c r="E150" s="243" t="s">
        <v>73</v>
      </c>
      <c r="F150" s="243" t="s">
        <v>1036</v>
      </c>
      <c r="G150" s="313" t="s">
        <v>1037</v>
      </c>
      <c r="H150" s="345" t="s">
        <v>1038</v>
      </c>
      <c r="I150" s="355" t="s">
        <v>900</v>
      </c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</row>
    <row r="151" spans="1:230" s="5" customFormat="1" ht="115.5" customHeight="1" thickBot="1">
      <c r="A151" s="33" t="e">
        <f t="shared" si="2"/>
        <v>#REF!</v>
      </c>
      <c r="B151" s="221"/>
      <c r="C151" s="318" t="s">
        <v>1042</v>
      </c>
      <c r="D151" s="319">
        <v>1993</v>
      </c>
      <c r="E151" s="319" t="s">
        <v>29</v>
      </c>
      <c r="F151" s="319" t="s">
        <v>1036</v>
      </c>
      <c r="G151" s="313" t="s">
        <v>1037</v>
      </c>
      <c r="H151" s="345" t="s">
        <v>1094</v>
      </c>
      <c r="I151" s="355" t="s">
        <v>155</v>
      </c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</row>
    <row r="152" spans="1:230" s="5" customFormat="1" ht="115.5" customHeight="1" thickBot="1">
      <c r="A152" s="33" t="e">
        <f t="shared" si="2"/>
        <v>#REF!</v>
      </c>
      <c r="B152" s="27"/>
      <c r="C152" s="347" t="s">
        <v>184</v>
      </c>
      <c r="D152" s="348">
        <v>1989</v>
      </c>
      <c r="E152" s="348" t="s">
        <v>11</v>
      </c>
      <c r="F152" s="348" t="s">
        <v>450</v>
      </c>
      <c r="G152" s="347" t="s">
        <v>120</v>
      </c>
      <c r="H152" s="350" t="s">
        <v>117</v>
      </c>
      <c r="I152" s="392" t="s">
        <v>58</v>
      </c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</row>
    <row r="153" spans="1:230" s="317" customFormat="1" ht="115.5" customHeight="1" thickBot="1">
      <c r="A153" s="33" t="e">
        <f t="shared" si="2"/>
        <v>#REF!</v>
      </c>
      <c r="B153" s="312"/>
      <c r="C153" s="313" t="s">
        <v>447</v>
      </c>
      <c r="D153" s="243">
        <v>1965</v>
      </c>
      <c r="E153" s="243" t="s">
        <v>11</v>
      </c>
      <c r="F153" s="243" t="s">
        <v>248</v>
      </c>
      <c r="G153" s="313" t="s">
        <v>724</v>
      </c>
      <c r="H153" s="314" t="s">
        <v>36</v>
      </c>
      <c r="I153" s="315" t="s">
        <v>155</v>
      </c>
      <c r="J153" s="316"/>
      <c r="K153" s="316"/>
      <c r="L153" s="316"/>
      <c r="M153" s="316"/>
      <c r="N153" s="316"/>
      <c r="O153" s="316"/>
      <c r="P153" s="316"/>
      <c r="Q153" s="316"/>
      <c r="R153" s="316"/>
      <c r="S153" s="316"/>
      <c r="T153" s="316"/>
      <c r="U153" s="316"/>
      <c r="V153" s="316"/>
      <c r="W153" s="316"/>
      <c r="X153" s="316"/>
      <c r="Y153" s="316"/>
      <c r="Z153" s="316"/>
      <c r="AA153" s="316"/>
      <c r="AB153" s="316"/>
      <c r="AC153" s="316"/>
      <c r="AD153" s="316"/>
      <c r="AE153" s="316"/>
      <c r="AF153" s="316"/>
      <c r="AG153" s="316"/>
      <c r="AH153" s="316"/>
      <c r="AI153" s="316"/>
      <c r="AJ153" s="316"/>
      <c r="AK153" s="316"/>
      <c r="AL153" s="316"/>
      <c r="AM153" s="316"/>
      <c r="AN153" s="316"/>
      <c r="AO153" s="316"/>
      <c r="AP153" s="316"/>
      <c r="AQ153" s="316"/>
      <c r="AR153" s="316"/>
      <c r="AS153" s="316"/>
      <c r="AT153" s="316"/>
      <c r="AU153" s="316"/>
      <c r="AV153" s="316"/>
      <c r="AW153" s="316"/>
      <c r="AX153" s="316"/>
      <c r="AY153" s="316"/>
      <c r="AZ153" s="316"/>
      <c r="BA153" s="316"/>
      <c r="BB153" s="316"/>
      <c r="BC153" s="316"/>
      <c r="BD153" s="316"/>
      <c r="BE153" s="316"/>
      <c r="BF153" s="316"/>
      <c r="BG153" s="316"/>
      <c r="BH153" s="316"/>
      <c r="BI153" s="316"/>
      <c r="BJ153" s="316"/>
      <c r="BK153" s="316"/>
      <c r="BL153" s="316"/>
      <c r="BM153" s="316"/>
      <c r="BN153" s="316"/>
      <c r="BO153" s="316"/>
      <c r="BP153" s="316"/>
      <c r="BQ153" s="316"/>
      <c r="BR153" s="316"/>
      <c r="BS153" s="316"/>
      <c r="BT153" s="316"/>
      <c r="BU153" s="316"/>
      <c r="BV153" s="316"/>
      <c r="BW153" s="316"/>
      <c r="BX153" s="316"/>
      <c r="BY153" s="316"/>
      <c r="BZ153" s="316"/>
      <c r="CA153" s="316"/>
      <c r="CB153" s="316"/>
      <c r="CC153" s="316"/>
      <c r="CD153" s="316"/>
      <c r="CE153" s="316"/>
      <c r="CF153" s="316"/>
      <c r="CG153" s="316"/>
      <c r="CH153" s="316"/>
      <c r="CI153" s="316"/>
      <c r="CJ153" s="316"/>
      <c r="CK153" s="316"/>
      <c r="CL153" s="316"/>
      <c r="CM153" s="316"/>
      <c r="CN153" s="316"/>
      <c r="CO153" s="316"/>
      <c r="CP153" s="316"/>
      <c r="CQ153" s="316"/>
      <c r="CR153" s="316"/>
      <c r="CS153" s="316"/>
      <c r="CT153" s="316"/>
      <c r="CU153" s="316"/>
      <c r="CV153" s="316"/>
      <c r="CW153" s="316"/>
      <c r="CX153" s="316"/>
      <c r="CY153" s="316"/>
      <c r="CZ153" s="316"/>
      <c r="DA153" s="316"/>
      <c r="DB153" s="316"/>
      <c r="DC153" s="316"/>
      <c r="DD153" s="316"/>
      <c r="DE153" s="316"/>
      <c r="DF153" s="316"/>
      <c r="DG153" s="316"/>
      <c r="DH153" s="316"/>
      <c r="DI153" s="316"/>
      <c r="DJ153" s="316"/>
      <c r="DK153" s="316"/>
      <c r="DL153" s="316"/>
      <c r="DM153" s="316"/>
      <c r="DN153" s="316"/>
      <c r="DO153" s="316"/>
      <c r="DP153" s="316"/>
      <c r="DQ153" s="316"/>
      <c r="DR153" s="316"/>
      <c r="DS153" s="316"/>
      <c r="DT153" s="316"/>
      <c r="DU153" s="316"/>
      <c r="DV153" s="316"/>
      <c r="DW153" s="316"/>
      <c r="DX153" s="316"/>
      <c r="DY153" s="316"/>
      <c r="DZ153" s="316"/>
      <c r="EA153" s="316"/>
      <c r="EB153" s="316"/>
      <c r="EC153" s="316"/>
      <c r="ED153" s="316"/>
      <c r="EE153" s="316"/>
      <c r="EF153" s="316"/>
      <c r="EG153" s="316"/>
      <c r="EH153" s="316"/>
      <c r="EI153" s="316"/>
      <c r="EJ153" s="316"/>
      <c r="EK153" s="316"/>
      <c r="EL153" s="316"/>
      <c r="EM153" s="316"/>
      <c r="EN153" s="316"/>
      <c r="EO153" s="316"/>
      <c r="EP153" s="316"/>
      <c r="EQ153" s="316"/>
      <c r="ER153" s="316"/>
      <c r="ES153" s="316"/>
      <c r="ET153" s="316"/>
      <c r="EU153" s="316"/>
      <c r="EV153" s="316"/>
      <c r="EW153" s="316"/>
      <c r="EX153" s="316"/>
      <c r="EY153" s="316"/>
      <c r="EZ153" s="316"/>
      <c r="FA153" s="316"/>
      <c r="FB153" s="316"/>
      <c r="FC153" s="316"/>
      <c r="FD153" s="316"/>
      <c r="FE153" s="316"/>
      <c r="FF153" s="316"/>
      <c r="FG153" s="316"/>
      <c r="FH153" s="316"/>
      <c r="FI153" s="316"/>
      <c r="FJ153" s="316"/>
      <c r="FK153" s="316"/>
      <c r="FL153" s="316"/>
      <c r="FM153" s="316"/>
      <c r="FN153" s="316"/>
      <c r="FO153" s="316"/>
      <c r="FP153" s="316"/>
      <c r="FQ153" s="316"/>
      <c r="FR153" s="316"/>
      <c r="FS153" s="316"/>
      <c r="FT153" s="316"/>
      <c r="FU153" s="316"/>
      <c r="FV153" s="316"/>
      <c r="FW153" s="316"/>
      <c r="FX153" s="316"/>
      <c r="FY153" s="316"/>
      <c r="FZ153" s="316"/>
      <c r="GA153" s="316"/>
      <c r="GB153" s="316"/>
      <c r="GC153" s="316"/>
      <c r="GD153" s="316"/>
      <c r="GE153" s="316"/>
      <c r="GF153" s="316"/>
      <c r="GG153" s="316"/>
      <c r="GH153" s="316"/>
      <c r="GI153" s="316"/>
      <c r="GJ153" s="316"/>
      <c r="GK153" s="316"/>
      <c r="GL153" s="316"/>
      <c r="GM153" s="316"/>
      <c r="GN153" s="316"/>
      <c r="GO153" s="316"/>
      <c r="GP153" s="316"/>
      <c r="GQ153" s="316"/>
      <c r="GR153" s="316"/>
      <c r="GS153" s="316"/>
      <c r="GT153" s="316"/>
      <c r="GU153" s="316"/>
      <c r="GV153" s="316"/>
      <c r="GW153" s="316"/>
      <c r="GX153" s="316"/>
      <c r="GY153" s="316"/>
      <c r="GZ153" s="316"/>
      <c r="HA153" s="316"/>
      <c r="HB153" s="316"/>
      <c r="HC153" s="316"/>
      <c r="HD153" s="316"/>
      <c r="HE153" s="316"/>
      <c r="HF153" s="316"/>
      <c r="HG153" s="316"/>
      <c r="HH153" s="316"/>
      <c r="HI153" s="316"/>
      <c r="HJ153" s="316"/>
      <c r="HK153" s="316"/>
      <c r="HL153" s="316"/>
      <c r="HM153" s="316"/>
      <c r="HN153" s="316"/>
      <c r="HO153" s="316"/>
      <c r="HP153" s="316"/>
      <c r="HQ153" s="316"/>
      <c r="HR153" s="316"/>
      <c r="HS153" s="316"/>
      <c r="HT153" s="316"/>
      <c r="HU153" s="316"/>
      <c r="HV153" s="316"/>
    </row>
    <row r="154" spans="1:230" s="5" customFormat="1" ht="115.5" customHeight="1" thickBot="1">
      <c r="A154" s="33" t="e">
        <f t="shared" si="2"/>
        <v>#REF!</v>
      </c>
      <c r="B154" s="27"/>
      <c r="C154" s="343" t="s">
        <v>783</v>
      </c>
      <c r="D154" s="243">
        <v>1996</v>
      </c>
      <c r="E154" s="243" t="s">
        <v>10</v>
      </c>
      <c r="F154" s="243" t="s">
        <v>784</v>
      </c>
      <c r="G154" s="382" t="s">
        <v>1126</v>
      </c>
      <c r="H154" s="345" t="s">
        <v>785</v>
      </c>
      <c r="I154" s="356" t="s">
        <v>786</v>
      </c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</row>
    <row r="155" spans="1:230" s="5" customFormat="1" ht="115.5" customHeight="1" thickBot="1">
      <c r="A155" s="33" t="e">
        <f t="shared" si="2"/>
        <v>#REF!</v>
      </c>
      <c r="B155" s="221"/>
      <c r="C155" s="313" t="s">
        <v>54</v>
      </c>
      <c r="D155" s="243">
        <v>1981</v>
      </c>
      <c r="E155" s="243" t="s">
        <v>11</v>
      </c>
      <c r="F155" s="435" t="s">
        <v>892</v>
      </c>
      <c r="G155" s="368" t="s">
        <v>893</v>
      </c>
      <c r="H155" s="313" t="s">
        <v>30</v>
      </c>
      <c r="I155" s="356" t="s">
        <v>201</v>
      </c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</row>
    <row r="156" spans="1:230" s="5" customFormat="1" ht="115.5" customHeight="1" thickBot="1">
      <c r="A156" s="33" t="e">
        <f t="shared" si="2"/>
        <v>#REF!</v>
      </c>
      <c r="B156" s="27"/>
      <c r="C156" s="333" t="s">
        <v>522</v>
      </c>
      <c r="D156" s="334"/>
      <c r="E156" s="334"/>
      <c r="F156" s="393" t="s">
        <v>523</v>
      </c>
      <c r="G156" s="394" t="s">
        <v>524</v>
      </c>
      <c r="H156" s="335" t="s">
        <v>6</v>
      </c>
      <c r="I156" s="357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</row>
    <row r="157" spans="1:230" s="5" customFormat="1" ht="115.5" customHeight="1" thickBot="1">
      <c r="A157" s="33" t="e">
        <f t="shared" si="2"/>
        <v>#REF!</v>
      </c>
      <c r="B157" s="27"/>
      <c r="C157" s="313" t="s">
        <v>12</v>
      </c>
      <c r="D157" s="243">
        <v>1965</v>
      </c>
      <c r="E157" s="243" t="s">
        <v>11</v>
      </c>
      <c r="F157" s="395" t="s">
        <v>326</v>
      </c>
      <c r="G157" s="345" t="s">
        <v>310</v>
      </c>
      <c r="H157" s="322" t="s">
        <v>30</v>
      </c>
      <c r="I157" s="336" t="s">
        <v>31</v>
      </c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</row>
    <row r="158" spans="1:230" s="5" customFormat="1" ht="115.5" customHeight="1" thickBot="1">
      <c r="A158" s="33" t="e">
        <f t="shared" si="2"/>
        <v>#REF!</v>
      </c>
      <c r="B158" s="27"/>
      <c r="C158" s="313" t="s">
        <v>12</v>
      </c>
      <c r="D158" s="243">
        <v>1965</v>
      </c>
      <c r="E158" s="243" t="s">
        <v>11</v>
      </c>
      <c r="F158" s="395" t="s">
        <v>787</v>
      </c>
      <c r="G158" s="368" t="s">
        <v>788</v>
      </c>
      <c r="H158" s="313" t="s">
        <v>30</v>
      </c>
      <c r="I158" s="344" t="s">
        <v>31</v>
      </c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</row>
    <row r="159" spans="1:230" s="5" customFormat="1" ht="115.5" customHeight="1" thickBot="1">
      <c r="A159" s="33" t="e">
        <f t="shared" si="2"/>
        <v>#REF!</v>
      </c>
      <c r="B159" s="27"/>
      <c r="C159" s="318" t="s">
        <v>156</v>
      </c>
      <c r="D159" s="319">
        <v>1974</v>
      </c>
      <c r="E159" s="319" t="s">
        <v>29</v>
      </c>
      <c r="F159" s="436" t="s">
        <v>402</v>
      </c>
      <c r="G159" s="368" t="s">
        <v>284</v>
      </c>
      <c r="H159" s="322" t="s">
        <v>374</v>
      </c>
      <c r="I159" s="336" t="s">
        <v>373</v>
      </c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</row>
    <row r="160" spans="1:230" s="1" customFormat="1" ht="123.75" customHeight="1" thickBot="1">
      <c r="A160" s="33" t="e">
        <f t="shared" si="2"/>
        <v>#REF!</v>
      </c>
      <c r="B160" s="27"/>
      <c r="C160" s="318" t="s">
        <v>267</v>
      </c>
      <c r="D160" s="319">
        <v>1979</v>
      </c>
      <c r="E160" s="319" t="s">
        <v>11</v>
      </c>
      <c r="F160" s="436" t="s">
        <v>1064</v>
      </c>
      <c r="G160" s="368" t="s">
        <v>1065</v>
      </c>
      <c r="H160" s="313" t="s">
        <v>1066</v>
      </c>
      <c r="I160" s="356" t="s">
        <v>141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</row>
    <row r="161" spans="1:9" s="5" customFormat="1" ht="114.75" customHeight="1" thickBot="1">
      <c r="A161" s="33" t="e">
        <f t="shared" si="2"/>
        <v>#REF!</v>
      </c>
      <c r="B161" s="27"/>
      <c r="C161" s="333" t="s">
        <v>529</v>
      </c>
      <c r="D161" s="339">
        <v>1975</v>
      </c>
      <c r="E161" s="334" t="s">
        <v>13</v>
      </c>
      <c r="F161" s="397" t="s">
        <v>530</v>
      </c>
      <c r="G161" s="398" t="s">
        <v>531</v>
      </c>
      <c r="H161" s="335" t="s">
        <v>532</v>
      </c>
      <c r="I161" s="357"/>
    </row>
    <row r="162" spans="1:9" s="5" customFormat="1" ht="73.5" customHeight="1" thickBot="1">
      <c r="A162" s="33" t="e">
        <f t="shared" si="2"/>
        <v>#REF!</v>
      </c>
      <c r="B162" s="27"/>
      <c r="C162" s="313" t="s">
        <v>279</v>
      </c>
      <c r="D162" s="243">
        <v>1971</v>
      </c>
      <c r="E162" s="243" t="s">
        <v>10</v>
      </c>
      <c r="F162" s="395" t="s">
        <v>280</v>
      </c>
      <c r="G162" s="345" t="s">
        <v>281</v>
      </c>
      <c r="H162" s="322" t="s">
        <v>98</v>
      </c>
      <c r="I162" s="336" t="s">
        <v>32</v>
      </c>
    </row>
    <row r="163" spans="1:9" s="5" customFormat="1" ht="73.5" customHeight="1" thickBot="1">
      <c r="A163" s="33" t="e">
        <f t="shared" si="2"/>
        <v>#REF!</v>
      </c>
      <c r="B163" s="27"/>
      <c r="C163" s="338" t="s">
        <v>642</v>
      </c>
      <c r="D163" s="339">
        <v>1971</v>
      </c>
      <c r="E163" s="339" t="s">
        <v>27</v>
      </c>
      <c r="F163" s="397" t="s">
        <v>646</v>
      </c>
      <c r="G163" s="389" t="s">
        <v>647</v>
      </c>
      <c r="H163" s="340" t="s">
        <v>640</v>
      </c>
      <c r="I163" s="373" t="s">
        <v>645</v>
      </c>
    </row>
    <row r="164" spans="1:9" s="5" customFormat="1" ht="73.5" customHeight="1" thickBot="1">
      <c r="A164" s="33" t="e">
        <f t="shared" si="2"/>
        <v>#REF!</v>
      </c>
      <c r="B164" s="27"/>
      <c r="C164" s="318" t="s">
        <v>86</v>
      </c>
      <c r="D164" s="319">
        <v>1991</v>
      </c>
      <c r="E164" s="319" t="s">
        <v>11</v>
      </c>
      <c r="F164" s="436" t="s">
        <v>221</v>
      </c>
      <c r="G164" s="345" t="s">
        <v>222</v>
      </c>
      <c r="H164" s="313" t="s">
        <v>71</v>
      </c>
      <c r="I164" s="356" t="s">
        <v>72</v>
      </c>
    </row>
    <row r="165" spans="1:9" s="1" customFormat="1" ht="70.5" thickBot="1">
      <c r="A165" s="33" t="e">
        <f t="shared" si="2"/>
        <v>#REF!</v>
      </c>
      <c r="B165" s="27"/>
      <c r="C165" s="328" t="s">
        <v>642</v>
      </c>
      <c r="D165" s="329">
        <v>1971</v>
      </c>
      <c r="E165" s="329" t="s">
        <v>27</v>
      </c>
      <c r="F165" s="329" t="s">
        <v>643</v>
      </c>
      <c r="G165" s="372" t="s">
        <v>644</v>
      </c>
      <c r="H165" s="331" t="s">
        <v>640</v>
      </c>
      <c r="I165" s="331" t="s">
        <v>645</v>
      </c>
    </row>
    <row r="166" spans="1:9" s="1" customFormat="1" ht="93.75" thickBot="1">
      <c r="A166" s="33" t="e">
        <f t="shared" si="2"/>
        <v>#REF!</v>
      </c>
      <c r="B166" s="27"/>
      <c r="C166" s="313" t="s">
        <v>873</v>
      </c>
      <c r="D166" s="313"/>
      <c r="E166" s="243" t="s">
        <v>13</v>
      </c>
      <c r="F166" s="243" t="s">
        <v>128</v>
      </c>
      <c r="G166" s="313" t="s">
        <v>113</v>
      </c>
      <c r="H166" s="313" t="s">
        <v>71</v>
      </c>
      <c r="I166" s="321" t="s">
        <v>72</v>
      </c>
    </row>
    <row r="167" spans="1:9" s="1" customFormat="1" ht="70.5" thickBot="1">
      <c r="A167" s="33" t="e">
        <f t="shared" si="2"/>
        <v>#REF!</v>
      </c>
      <c r="B167" s="27"/>
      <c r="C167" s="313" t="s">
        <v>68</v>
      </c>
      <c r="D167" s="243">
        <v>1993</v>
      </c>
      <c r="E167" s="243" t="s">
        <v>10</v>
      </c>
      <c r="F167" s="243" t="s">
        <v>82</v>
      </c>
      <c r="G167" s="240" t="s">
        <v>83</v>
      </c>
      <c r="H167" s="322" t="s">
        <v>71</v>
      </c>
      <c r="I167" s="322" t="s">
        <v>72</v>
      </c>
    </row>
    <row r="168" spans="1:9" s="1" customFormat="1" ht="47.25" thickBot="1">
      <c r="A168" s="33" t="e">
        <f t="shared" si="2"/>
        <v>#REF!</v>
      </c>
      <c r="B168" s="27"/>
      <c r="C168" s="318" t="s">
        <v>49</v>
      </c>
      <c r="D168" s="319">
        <v>1997</v>
      </c>
      <c r="E168" s="319" t="s">
        <v>15</v>
      </c>
      <c r="F168" s="319" t="s">
        <v>170</v>
      </c>
      <c r="G168" s="322" t="s">
        <v>364</v>
      </c>
      <c r="H168" s="322" t="s">
        <v>171</v>
      </c>
      <c r="I168" s="322" t="s">
        <v>50</v>
      </c>
    </row>
    <row r="169" spans="1:9" s="1" customFormat="1" ht="117" thickBot="1">
      <c r="A169" s="33" t="e">
        <f t="shared" si="2"/>
        <v>#REF!</v>
      </c>
      <c r="B169" s="27"/>
      <c r="C169" s="313" t="s">
        <v>186</v>
      </c>
      <c r="D169" s="243">
        <v>1986</v>
      </c>
      <c r="E169" s="243" t="s">
        <v>43</v>
      </c>
      <c r="F169" s="332" t="s">
        <v>318</v>
      </c>
      <c r="G169" s="313" t="s">
        <v>271</v>
      </c>
      <c r="H169" s="322" t="s">
        <v>272</v>
      </c>
      <c r="I169" s="322" t="s">
        <v>66</v>
      </c>
    </row>
    <row r="170" spans="1:9" s="1" customFormat="1" ht="70.5" thickBot="1">
      <c r="A170" s="33" t="e">
        <f t="shared" si="2"/>
        <v>#REF!</v>
      </c>
      <c r="B170" s="27"/>
      <c r="C170" s="313" t="s">
        <v>992</v>
      </c>
      <c r="D170" s="243">
        <v>1994</v>
      </c>
      <c r="E170" s="243" t="s">
        <v>29</v>
      </c>
      <c r="F170" s="332" t="s">
        <v>1020</v>
      </c>
      <c r="G170" s="313" t="s">
        <v>1021</v>
      </c>
      <c r="H170" s="313" t="s">
        <v>971</v>
      </c>
      <c r="I170" s="320" t="s">
        <v>14</v>
      </c>
    </row>
    <row r="171" spans="1:9" s="1" customFormat="1" ht="70.5" thickBot="1">
      <c r="A171" s="33" t="e">
        <f t="shared" si="2"/>
        <v>#REF!</v>
      </c>
      <c r="B171" s="27"/>
      <c r="C171" s="313" t="s">
        <v>362</v>
      </c>
      <c r="D171" s="313"/>
      <c r="E171" s="243" t="s">
        <v>13</v>
      </c>
      <c r="F171" s="243" t="s">
        <v>877</v>
      </c>
      <c r="G171" s="313" t="s">
        <v>314</v>
      </c>
      <c r="H171" s="313" t="s">
        <v>135</v>
      </c>
      <c r="I171" s="321" t="s">
        <v>136</v>
      </c>
    </row>
    <row r="172" spans="1:9" s="1" customFormat="1" ht="70.5" thickBot="1">
      <c r="A172" s="33" t="e">
        <f t="shared" si="2"/>
        <v>#REF!</v>
      </c>
      <c r="B172" s="27"/>
      <c r="C172" s="313" t="s">
        <v>862</v>
      </c>
      <c r="D172" s="313"/>
      <c r="E172" s="243" t="s">
        <v>13</v>
      </c>
      <c r="F172" s="243" t="s">
        <v>33</v>
      </c>
      <c r="G172" s="313" t="s">
        <v>865</v>
      </c>
      <c r="H172" s="313" t="s">
        <v>863</v>
      </c>
      <c r="I172" s="320" t="s">
        <v>864</v>
      </c>
    </row>
    <row r="173" spans="1:9" s="1" customFormat="1" ht="84" customHeight="1" thickBot="1">
      <c r="A173" s="33" t="e">
        <f t="shared" si="2"/>
        <v>#REF!</v>
      </c>
      <c r="B173" s="27"/>
      <c r="C173" s="313" t="s">
        <v>47</v>
      </c>
      <c r="D173" s="243">
        <v>1958</v>
      </c>
      <c r="E173" s="243" t="s">
        <v>27</v>
      </c>
      <c r="F173" s="243" t="s">
        <v>202</v>
      </c>
      <c r="G173" s="313" t="s">
        <v>203</v>
      </c>
      <c r="H173" s="313" t="s">
        <v>123</v>
      </c>
      <c r="I173" s="321" t="s">
        <v>205</v>
      </c>
    </row>
    <row r="174" spans="1:9" s="1" customFormat="1" ht="70.5" thickBot="1">
      <c r="A174" s="33" t="e">
        <f t="shared" si="2"/>
        <v>#REF!</v>
      </c>
      <c r="B174" s="27"/>
      <c r="C174" s="313" t="s">
        <v>1039</v>
      </c>
      <c r="D174" s="243">
        <v>1995</v>
      </c>
      <c r="E174" s="243" t="s">
        <v>29</v>
      </c>
      <c r="F174" s="243" t="s">
        <v>1040</v>
      </c>
      <c r="G174" s="313" t="s">
        <v>1041</v>
      </c>
      <c r="H174" s="313" t="s">
        <v>810</v>
      </c>
      <c r="I174" s="320" t="s">
        <v>14</v>
      </c>
    </row>
    <row r="175" spans="1:9" s="1" customFormat="1" ht="70.5" thickBot="1">
      <c r="A175" s="33" t="e">
        <f t="shared" si="2"/>
        <v>#REF!</v>
      </c>
      <c r="B175" s="27"/>
      <c r="C175" s="313" t="s">
        <v>894</v>
      </c>
      <c r="D175" s="243">
        <f>2014-18</f>
        <v>1996</v>
      </c>
      <c r="E175" s="243" t="s">
        <v>73</v>
      </c>
      <c r="F175" s="243" t="s">
        <v>895</v>
      </c>
      <c r="G175" s="313" t="s">
        <v>896</v>
      </c>
      <c r="H175" s="313" t="s">
        <v>860</v>
      </c>
      <c r="I175" s="321" t="s">
        <v>861</v>
      </c>
    </row>
    <row r="176" spans="1:9" s="1" customFormat="1" ht="70.5" thickBot="1">
      <c r="A176" s="33" t="e">
        <f t="shared" si="2"/>
        <v>#REF!</v>
      </c>
      <c r="B176" s="27"/>
      <c r="C176" s="313" t="s">
        <v>226</v>
      </c>
      <c r="D176" s="243">
        <v>1974</v>
      </c>
      <c r="E176" s="243" t="s">
        <v>11</v>
      </c>
      <c r="F176" s="332" t="s">
        <v>282</v>
      </c>
      <c r="G176" s="313" t="s">
        <v>283</v>
      </c>
      <c r="H176" s="322" t="s">
        <v>75</v>
      </c>
      <c r="I176" s="322" t="s">
        <v>229</v>
      </c>
    </row>
    <row r="177" spans="1:9" s="1" customFormat="1" ht="93.75" thickBot="1">
      <c r="A177" s="33" t="e">
        <f t="shared" si="2"/>
        <v>#REF!</v>
      </c>
      <c r="B177" s="27"/>
      <c r="C177" s="313" t="s">
        <v>897</v>
      </c>
      <c r="D177" s="243">
        <v>1999</v>
      </c>
      <c r="E177" s="243" t="s">
        <v>73</v>
      </c>
      <c r="F177" s="243" t="s">
        <v>898</v>
      </c>
      <c r="G177" s="313" t="s">
        <v>899</v>
      </c>
      <c r="H177" s="313" t="s">
        <v>171</v>
      </c>
      <c r="I177" s="321" t="s">
        <v>900</v>
      </c>
    </row>
    <row r="178" spans="1:9" s="1" customFormat="1" ht="93">
      <c r="A178" s="33" t="e">
        <f t="shared" si="2"/>
        <v>#REF!</v>
      </c>
      <c r="B178" s="27"/>
      <c r="C178" s="318" t="s">
        <v>897</v>
      </c>
      <c r="D178" s="319">
        <v>1999</v>
      </c>
      <c r="E178" s="319" t="s">
        <v>73</v>
      </c>
      <c r="F178" s="319" t="s">
        <v>898</v>
      </c>
      <c r="G178" s="313" t="s">
        <v>899</v>
      </c>
      <c r="H178" s="313" t="s">
        <v>171</v>
      </c>
      <c r="I178" s="320" t="s">
        <v>900</v>
      </c>
    </row>
    <row r="179" spans="1:9" s="1" customFormat="1" ht="69.75">
      <c r="A179" s="33" t="e">
        <f t="shared" si="2"/>
        <v>#REF!</v>
      </c>
      <c r="B179" s="224"/>
      <c r="C179" s="399" t="s">
        <v>400</v>
      </c>
      <c r="D179" s="400">
        <v>1993</v>
      </c>
      <c r="E179" s="400" t="s">
        <v>10</v>
      </c>
      <c r="F179" s="400" t="s">
        <v>69</v>
      </c>
      <c r="G179" s="399" t="s">
        <v>70</v>
      </c>
      <c r="H179" s="399" t="s">
        <v>71</v>
      </c>
      <c r="I179" s="401" t="s">
        <v>72</v>
      </c>
    </row>
    <row r="180" spans="1:9" s="1" customFormat="1" ht="93">
      <c r="A180" s="33" t="e">
        <f t="shared" si="2"/>
        <v>#REF!</v>
      </c>
      <c r="B180" s="28"/>
      <c r="C180" s="313" t="s">
        <v>349</v>
      </c>
      <c r="D180" s="313"/>
      <c r="E180" s="243" t="s">
        <v>13</v>
      </c>
      <c r="F180" s="243" t="s">
        <v>114</v>
      </c>
      <c r="G180" s="240" t="s">
        <v>115</v>
      </c>
      <c r="H180" s="322" t="s">
        <v>98</v>
      </c>
      <c r="I180" s="322" t="s">
        <v>32</v>
      </c>
    </row>
    <row r="181" spans="1:9" s="1" customFormat="1" ht="93">
      <c r="A181" s="33" t="e">
        <f t="shared" si="2"/>
        <v>#REF!</v>
      </c>
      <c r="B181" s="28"/>
      <c r="C181" s="313" t="s">
        <v>928</v>
      </c>
      <c r="D181" s="313"/>
      <c r="E181" s="243" t="s">
        <v>510</v>
      </c>
      <c r="F181" s="243" t="s">
        <v>114</v>
      </c>
      <c r="G181" s="313" t="s">
        <v>115</v>
      </c>
      <c r="H181" s="313" t="s">
        <v>98</v>
      </c>
      <c r="I181" s="320" t="s">
        <v>32</v>
      </c>
    </row>
    <row r="182" spans="1:9" ht="69.75">
      <c r="A182" s="33" t="e">
        <f t="shared" si="2"/>
        <v>#REF!</v>
      </c>
      <c r="B182" s="178"/>
      <c r="C182" s="243" t="s">
        <v>829</v>
      </c>
      <c r="D182" s="243">
        <v>1990</v>
      </c>
      <c r="E182" s="243" t="s">
        <v>11</v>
      </c>
      <c r="F182" s="332" t="s">
        <v>1013</v>
      </c>
      <c r="G182" s="322" t="s">
        <v>1135</v>
      </c>
      <c r="H182" s="243" t="s">
        <v>831</v>
      </c>
      <c r="I182" s="402" t="s">
        <v>832</v>
      </c>
    </row>
    <row r="183" spans="1:9" ht="69.75">
      <c r="A183" s="33" t="e">
        <f t="shared" si="2"/>
        <v>#REF!</v>
      </c>
      <c r="B183" s="178"/>
      <c r="C183" s="313" t="s">
        <v>46</v>
      </c>
      <c r="D183" s="243">
        <v>1980</v>
      </c>
      <c r="E183" s="243" t="s">
        <v>27</v>
      </c>
      <c r="F183" s="243" t="s">
        <v>751</v>
      </c>
      <c r="G183" s="313" t="s">
        <v>985</v>
      </c>
      <c r="H183" s="313" t="s">
        <v>48</v>
      </c>
      <c r="I183" s="321" t="s">
        <v>74</v>
      </c>
    </row>
    <row r="184" spans="1:9" ht="74.25" customHeight="1">
      <c r="A184" s="33" t="e">
        <f t="shared" si="2"/>
        <v>#REF!</v>
      </c>
      <c r="B184" s="178"/>
      <c r="C184" s="313" t="s">
        <v>186</v>
      </c>
      <c r="D184" s="243">
        <v>1986</v>
      </c>
      <c r="E184" s="243" t="s">
        <v>43</v>
      </c>
      <c r="F184" s="243" t="s">
        <v>827</v>
      </c>
      <c r="G184" s="313" t="s">
        <v>828</v>
      </c>
      <c r="H184" s="313" t="s">
        <v>145</v>
      </c>
      <c r="I184" s="320" t="s">
        <v>66</v>
      </c>
    </row>
    <row r="185" spans="1:9" ht="46.5">
      <c r="A185" s="33" t="e">
        <f t="shared" si="2"/>
        <v>#REF!</v>
      </c>
      <c r="B185" s="99">
        <v>129</v>
      </c>
      <c r="C185" s="313" t="s">
        <v>748</v>
      </c>
      <c r="D185" s="243">
        <v>1988</v>
      </c>
      <c r="E185" s="243" t="s">
        <v>43</v>
      </c>
      <c r="F185" s="243" t="s">
        <v>752</v>
      </c>
      <c r="G185" s="313" t="s">
        <v>984</v>
      </c>
      <c r="H185" s="313" t="s">
        <v>750</v>
      </c>
      <c r="I185" s="321" t="s">
        <v>14</v>
      </c>
    </row>
    <row r="186" spans="1:9" ht="46.5">
      <c r="A186" s="33" t="e">
        <f t="shared" si="2"/>
        <v>#REF!</v>
      </c>
      <c r="B186" s="99">
        <v>69</v>
      </c>
      <c r="C186" s="318" t="s">
        <v>1009</v>
      </c>
      <c r="D186" s="319">
        <v>1986</v>
      </c>
      <c r="E186" s="319" t="s">
        <v>10</v>
      </c>
      <c r="F186" s="319" t="s">
        <v>1073</v>
      </c>
      <c r="G186" s="313" t="s">
        <v>1074</v>
      </c>
      <c r="H186" s="313" t="s">
        <v>1075</v>
      </c>
      <c r="I186" s="321" t="s">
        <v>155</v>
      </c>
    </row>
    <row r="187" spans="1:9" ht="117.75" customHeight="1">
      <c r="A187" s="33" t="e">
        <f t="shared" si="2"/>
        <v>#REF!</v>
      </c>
      <c r="B187" s="99">
        <v>119</v>
      </c>
      <c r="C187" s="313" t="s">
        <v>194</v>
      </c>
      <c r="D187" s="243">
        <v>1986</v>
      </c>
      <c r="E187" s="243"/>
      <c r="F187" s="243" t="s">
        <v>195</v>
      </c>
      <c r="G187" s="313" t="s">
        <v>196</v>
      </c>
      <c r="H187" s="313" t="s">
        <v>197</v>
      </c>
      <c r="I187" s="321" t="s">
        <v>198</v>
      </c>
    </row>
    <row r="188" spans="1:9" ht="46.5">
      <c r="A188" s="33" t="e">
        <f t="shared" si="2"/>
        <v>#REF!</v>
      </c>
      <c r="B188" s="99">
        <v>3</v>
      </c>
      <c r="C188" s="313" t="s">
        <v>184</v>
      </c>
      <c r="D188" s="243">
        <v>1989</v>
      </c>
      <c r="E188" s="243" t="s">
        <v>11</v>
      </c>
      <c r="F188" s="243" t="s">
        <v>320</v>
      </c>
      <c r="G188" s="313" t="s">
        <v>465</v>
      </c>
      <c r="H188" s="322" t="s">
        <v>117</v>
      </c>
      <c r="I188" s="322" t="s">
        <v>58</v>
      </c>
    </row>
    <row r="189" spans="1:9" ht="69.75">
      <c r="A189" s="33" t="e">
        <f t="shared" si="2"/>
        <v>#REF!</v>
      </c>
      <c r="B189" s="178"/>
      <c r="C189" s="313" t="s">
        <v>35</v>
      </c>
      <c r="D189" s="243">
        <v>1974</v>
      </c>
      <c r="E189" s="243" t="s">
        <v>10</v>
      </c>
      <c r="F189" s="243" t="s">
        <v>325</v>
      </c>
      <c r="G189" s="313" t="s">
        <v>315</v>
      </c>
      <c r="H189" s="313" t="s">
        <v>256</v>
      </c>
      <c r="I189" s="321" t="s">
        <v>37</v>
      </c>
    </row>
    <row r="190" spans="1:9" ht="93">
      <c r="A190" s="33" t="e">
        <f t="shared" si="2"/>
        <v>#REF!</v>
      </c>
      <c r="B190" s="99">
        <v>70</v>
      </c>
      <c r="C190" s="313" t="s">
        <v>454</v>
      </c>
      <c r="D190" s="243">
        <v>1997</v>
      </c>
      <c r="E190" s="243" t="s">
        <v>10</v>
      </c>
      <c r="F190" s="243" t="s">
        <v>259</v>
      </c>
      <c r="G190" s="313" t="s">
        <v>218</v>
      </c>
      <c r="H190" s="322" t="s">
        <v>374</v>
      </c>
      <c r="I190" s="321" t="s">
        <v>373</v>
      </c>
    </row>
    <row r="191" spans="1:9" ht="102.75" customHeight="1">
      <c r="A191" s="33" t="e">
        <f t="shared" si="2"/>
        <v>#REF!</v>
      </c>
      <c r="B191" s="178"/>
      <c r="C191" s="313" t="s">
        <v>769</v>
      </c>
      <c r="D191" s="243">
        <v>2001</v>
      </c>
      <c r="E191" s="243" t="s">
        <v>510</v>
      </c>
      <c r="F191" s="243" t="s">
        <v>770</v>
      </c>
      <c r="G191" s="313" t="s">
        <v>1122</v>
      </c>
      <c r="H191" s="313" t="s">
        <v>123</v>
      </c>
      <c r="I191" s="320" t="s">
        <v>611</v>
      </c>
    </row>
    <row r="192" spans="1:9" ht="33">
      <c r="A192" s="33" t="e">
        <f aca="true" t="shared" si="3" ref="A192:A255">A191+1</f>
        <v>#REF!</v>
      </c>
      <c r="B192" s="178"/>
      <c r="C192" s="318" t="s">
        <v>842</v>
      </c>
      <c r="D192" s="319">
        <v>1986</v>
      </c>
      <c r="E192" s="319" t="s">
        <v>10</v>
      </c>
      <c r="F192" s="319" t="s">
        <v>960</v>
      </c>
      <c r="G192" s="313" t="s">
        <v>961</v>
      </c>
      <c r="H192" s="313" t="s">
        <v>763</v>
      </c>
      <c r="I192" s="320" t="s">
        <v>155</v>
      </c>
    </row>
    <row r="193" spans="1:9" ht="69.75">
      <c r="A193" s="33" t="e">
        <f t="shared" si="3"/>
        <v>#REF!</v>
      </c>
      <c r="B193" s="178"/>
      <c r="C193" s="313" t="s">
        <v>12</v>
      </c>
      <c r="D193" s="243">
        <v>1965</v>
      </c>
      <c r="E193" s="243" t="s">
        <v>11</v>
      </c>
      <c r="F193" s="332" t="s">
        <v>308</v>
      </c>
      <c r="G193" s="313" t="s">
        <v>309</v>
      </c>
      <c r="H193" s="322" t="s">
        <v>30</v>
      </c>
      <c r="I193" s="322" t="s">
        <v>31</v>
      </c>
    </row>
    <row r="194" spans="1:9" ht="46.5">
      <c r="A194" s="33" t="e">
        <f t="shared" si="3"/>
        <v>#REF!</v>
      </c>
      <c r="B194" s="99">
        <v>12</v>
      </c>
      <c r="C194" s="333" t="s">
        <v>564</v>
      </c>
      <c r="D194" s="334">
        <v>1992</v>
      </c>
      <c r="E194" s="334"/>
      <c r="F194" s="329" t="s">
        <v>569</v>
      </c>
      <c r="G194" s="239" t="s">
        <v>570</v>
      </c>
      <c r="H194" s="335" t="s">
        <v>169</v>
      </c>
      <c r="I194" s="335" t="s">
        <v>567</v>
      </c>
    </row>
    <row r="195" spans="1:9" ht="69.75">
      <c r="A195" s="33" t="e">
        <f t="shared" si="3"/>
        <v>#REF!</v>
      </c>
      <c r="B195" s="178"/>
      <c r="C195" s="313" t="s">
        <v>737</v>
      </c>
      <c r="D195" s="243">
        <v>1966</v>
      </c>
      <c r="E195" s="243" t="s">
        <v>43</v>
      </c>
      <c r="F195" s="243" t="s">
        <v>738</v>
      </c>
      <c r="G195" s="313" t="s">
        <v>1000</v>
      </c>
      <c r="H195" s="313" t="s">
        <v>739</v>
      </c>
      <c r="I195" s="321" t="s">
        <v>14</v>
      </c>
    </row>
    <row r="196" spans="1:9" ht="69.75">
      <c r="A196" s="33" t="e">
        <f t="shared" si="3"/>
        <v>#REF!</v>
      </c>
      <c r="B196" s="178"/>
      <c r="C196" s="318" t="s">
        <v>156</v>
      </c>
      <c r="D196" s="319">
        <v>1974</v>
      </c>
      <c r="E196" s="319" t="s">
        <v>29</v>
      </c>
      <c r="F196" s="319" t="s">
        <v>445</v>
      </c>
      <c r="G196" s="313" t="s">
        <v>157</v>
      </c>
      <c r="H196" s="322" t="s">
        <v>374</v>
      </c>
      <c r="I196" s="322" t="s">
        <v>373</v>
      </c>
    </row>
    <row r="197" spans="1:9" ht="69.75">
      <c r="A197" s="33" t="e">
        <f t="shared" si="3"/>
        <v>#REF!</v>
      </c>
      <c r="B197" s="178"/>
      <c r="C197" s="318" t="s">
        <v>944</v>
      </c>
      <c r="D197" s="319">
        <v>1966</v>
      </c>
      <c r="E197" s="319" t="s">
        <v>11</v>
      </c>
      <c r="F197" s="319" t="s">
        <v>945</v>
      </c>
      <c r="G197" s="313" t="s">
        <v>946</v>
      </c>
      <c r="H197" s="313" t="s">
        <v>507</v>
      </c>
      <c r="I197" s="320" t="s">
        <v>14</v>
      </c>
    </row>
    <row r="198" spans="1:9" ht="69.75">
      <c r="A198" s="33" t="e">
        <f t="shared" si="3"/>
        <v>#REF!</v>
      </c>
      <c r="B198" s="178"/>
      <c r="C198" s="318" t="s">
        <v>513</v>
      </c>
      <c r="D198" s="319">
        <v>1999</v>
      </c>
      <c r="E198" s="319" t="s">
        <v>73</v>
      </c>
      <c r="F198" s="319" t="s">
        <v>945</v>
      </c>
      <c r="G198" s="313" t="s">
        <v>946</v>
      </c>
      <c r="H198" s="313" t="s">
        <v>507</v>
      </c>
      <c r="I198" s="321" t="s">
        <v>508</v>
      </c>
    </row>
    <row r="199" spans="1:11" ht="46.5">
      <c r="A199" s="33" t="e">
        <f t="shared" si="3"/>
        <v>#REF!</v>
      </c>
      <c r="B199" s="178"/>
      <c r="C199" s="338" t="s">
        <v>513</v>
      </c>
      <c r="D199" s="339">
        <v>1999</v>
      </c>
      <c r="E199" s="339" t="s">
        <v>510</v>
      </c>
      <c r="F199" s="339" t="s">
        <v>516</v>
      </c>
      <c r="G199" s="330" t="s">
        <v>1139</v>
      </c>
      <c r="H199" s="340" t="s">
        <v>507</v>
      </c>
      <c r="I199" s="340" t="s">
        <v>508</v>
      </c>
      <c r="J199" s="8"/>
      <c r="K199" s="7"/>
    </row>
    <row r="200" spans="1:11" ht="46.5">
      <c r="A200" s="33" t="e">
        <f t="shared" si="3"/>
        <v>#REF!</v>
      </c>
      <c r="B200" s="99">
        <v>86</v>
      </c>
      <c r="C200" s="313" t="s">
        <v>249</v>
      </c>
      <c r="D200" s="243">
        <v>1970</v>
      </c>
      <c r="E200" s="243" t="s">
        <v>11</v>
      </c>
      <c r="F200" s="243" t="s">
        <v>888</v>
      </c>
      <c r="G200" s="313"/>
      <c r="H200" s="313" t="s">
        <v>171</v>
      </c>
      <c r="I200" s="321" t="s">
        <v>14</v>
      </c>
      <c r="J200" s="8"/>
      <c r="K200" s="7"/>
    </row>
    <row r="201" spans="1:11" ht="46.5">
      <c r="A201" s="33" t="e">
        <f t="shared" si="3"/>
        <v>#REF!</v>
      </c>
      <c r="B201" s="99">
        <v>75</v>
      </c>
      <c r="C201" s="328" t="s">
        <v>697</v>
      </c>
      <c r="D201" s="329"/>
      <c r="E201" s="329"/>
      <c r="F201" s="329" t="s">
        <v>698</v>
      </c>
      <c r="G201" s="330" t="s">
        <v>699</v>
      </c>
      <c r="H201" s="331" t="s">
        <v>197</v>
      </c>
      <c r="I201" s="331" t="s">
        <v>155</v>
      </c>
      <c r="J201" s="8"/>
      <c r="K201" s="7"/>
    </row>
    <row r="202" spans="1:11" ht="93">
      <c r="A202" s="33" t="e">
        <f t="shared" si="3"/>
        <v>#REF!</v>
      </c>
      <c r="B202" s="99">
        <v>80</v>
      </c>
      <c r="C202" s="313" t="s">
        <v>84</v>
      </c>
      <c r="D202" s="243">
        <v>1991</v>
      </c>
      <c r="E202" s="243" t="s">
        <v>11</v>
      </c>
      <c r="F202" s="243" t="s">
        <v>107</v>
      </c>
      <c r="G202" s="240" t="s">
        <v>85</v>
      </c>
      <c r="H202" s="322" t="s">
        <v>71</v>
      </c>
      <c r="I202" s="322" t="s">
        <v>72</v>
      </c>
      <c r="J202" s="8"/>
      <c r="K202" s="7"/>
    </row>
    <row r="203" spans="1:11" ht="33">
      <c r="A203" s="33" t="e">
        <f t="shared" si="3"/>
        <v>#REF!</v>
      </c>
      <c r="B203" s="99">
        <v>45</v>
      </c>
      <c r="C203" s="333" t="s">
        <v>448</v>
      </c>
      <c r="D203" s="334"/>
      <c r="E203" s="334"/>
      <c r="F203" s="334" t="s">
        <v>631</v>
      </c>
      <c r="G203" s="239" t="s">
        <v>632</v>
      </c>
      <c r="H203" s="331" t="s">
        <v>162</v>
      </c>
      <c r="I203" s="331" t="s">
        <v>293</v>
      </c>
      <c r="J203" s="8"/>
      <c r="K203" s="1"/>
    </row>
    <row r="204" spans="1:11" ht="46.5">
      <c r="A204" s="33" t="e">
        <f t="shared" si="3"/>
        <v>#REF!</v>
      </c>
      <c r="B204" s="99">
        <v>85</v>
      </c>
      <c r="C204" s="333" t="s">
        <v>637</v>
      </c>
      <c r="D204" s="339">
        <v>1971</v>
      </c>
      <c r="E204" s="339" t="s">
        <v>27</v>
      </c>
      <c r="F204" s="339" t="s">
        <v>638</v>
      </c>
      <c r="G204" s="239" t="s">
        <v>639</v>
      </c>
      <c r="H204" s="331" t="s">
        <v>640</v>
      </c>
      <c r="I204" s="331" t="s">
        <v>641</v>
      </c>
      <c r="J204" s="1"/>
      <c r="K204" s="1"/>
    </row>
    <row r="205" spans="1:11" ht="46.5">
      <c r="A205" s="33" t="e">
        <f t="shared" si="3"/>
        <v>#REF!</v>
      </c>
      <c r="B205" s="178"/>
      <c r="C205" s="338" t="s">
        <v>54</v>
      </c>
      <c r="D205" s="339">
        <v>1981</v>
      </c>
      <c r="E205" s="339" t="s">
        <v>11</v>
      </c>
      <c r="F205" s="339" t="s">
        <v>494</v>
      </c>
      <c r="G205" s="330" t="s">
        <v>1140</v>
      </c>
      <c r="H205" s="340" t="s">
        <v>30</v>
      </c>
      <c r="I205" s="340" t="s">
        <v>201</v>
      </c>
      <c r="J205" s="1"/>
      <c r="K205" s="1"/>
    </row>
    <row r="206" spans="1:11" ht="69.75">
      <c r="A206" s="33" t="e">
        <f t="shared" si="3"/>
        <v>#REF!</v>
      </c>
      <c r="B206" s="99">
        <v>56</v>
      </c>
      <c r="C206" s="313" t="s">
        <v>68</v>
      </c>
      <c r="D206" s="243">
        <v>1993</v>
      </c>
      <c r="E206" s="243" t="s">
        <v>10</v>
      </c>
      <c r="F206" s="332" t="s">
        <v>327</v>
      </c>
      <c r="G206" s="313" t="s">
        <v>276</v>
      </c>
      <c r="H206" s="322" t="s">
        <v>71</v>
      </c>
      <c r="I206" s="322" t="s">
        <v>72</v>
      </c>
      <c r="J206" s="1"/>
      <c r="K206" s="1"/>
    </row>
    <row r="207" spans="1:11" ht="46.5">
      <c r="A207" s="33" t="e">
        <f t="shared" si="3"/>
        <v>#REF!</v>
      </c>
      <c r="B207" s="99">
        <v>95</v>
      </c>
      <c r="C207" s="313" t="s">
        <v>35</v>
      </c>
      <c r="D207" s="243">
        <v>1974</v>
      </c>
      <c r="E207" s="243" t="s">
        <v>10</v>
      </c>
      <c r="F207" s="243" t="s">
        <v>334</v>
      </c>
      <c r="G207" s="313" t="s">
        <v>316</v>
      </c>
      <c r="H207" s="313" t="s">
        <v>256</v>
      </c>
      <c r="I207" s="321" t="s">
        <v>37</v>
      </c>
      <c r="J207" s="1"/>
      <c r="K207" s="1"/>
    </row>
    <row r="208" spans="1:11" ht="93">
      <c r="A208" s="33" t="e">
        <f t="shared" si="3"/>
        <v>#REF!</v>
      </c>
      <c r="B208" s="178"/>
      <c r="C208" s="313" t="s">
        <v>403</v>
      </c>
      <c r="D208" s="243">
        <v>2001</v>
      </c>
      <c r="E208" s="243" t="s">
        <v>29</v>
      </c>
      <c r="F208" s="243" t="s">
        <v>210</v>
      </c>
      <c r="G208" s="313" t="s">
        <v>211</v>
      </c>
      <c r="H208" s="313" t="s">
        <v>48</v>
      </c>
      <c r="I208" s="321" t="s">
        <v>212</v>
      </c>
      <c r="J208" s="1"/>
      <c r="K208" s="1"/>
    </row>
    <row r="209" spans="1:11" ht="69.75">
      <c r="A209" s="33" t="e">
        <f t="shared" si="3"/>
        <v>#REF!</v>
      </c>
      <c r="B209" s="178"/>
      <c r="C209" s="313" t="s">
        <v>377</v>
      </c>
      <c r="D209" s="243">
        <v>1997</v>
      </c>
      <c r="E209" s="243" t="s">
        <v>10</v>
      </c>
      <c r="F209" s="243" t="s">
        <v>266</v>
      </c>
      <c r="G209" s="338" t="s">
        <v>217</v>
      </c>
      <c r="H209" s="322" t="s">
        <v>374</v>
      </c>
      <c r="I209" s="322" t="s">
        <v>373</v>
      </c>
      <c r="J209" s="1"/>
      <c r="K209" s="1"/>
    </row>
    <row r="210" spans="1:11" ht="46.5">
      <c r="A210" s="33" t="e">
        <f t="shared" si="3"/>
        <v>#REF!</v>
      </c>
      <c r="B210" s="178"/>
      <c r="C210" s="313" t="s">
        <v>54</v>
      </c>
      <c r="D210" s="243">
        <v>1981</v>
      </c>
      <c r="E210" s="243" t="s">
        <v>11</v>
      </c>
      <c r="F210" s="243" t="s">
        <v>1003</v>
      </c>
      <c r="G210" s="313" t="s">
        <v>1004</v>
      </c>
      <c r="H210" s="313" t="s">
        <v>30</v>
      </c>
      <c r="I210" s="321" t="s">
        <v>201</v>
      </c>
      <c r="J210" s="1"/>
      <c r="K210" s="1"/>
    </row>
    <row r="211" spans="1:11" ht="69.75">
      <c r="A211" s="33" t="e">
        <f t="shared" si="3"/>
        <v>#REF!</v>
      </c>
      <c r="B211" s="99">
        <v>128</v>
      </c>
      <c r="C211" s="313" t="s">
        <v>598</v>
      </c>
      <c r="D211" s="243">
        <v>1968</v>
      </c>
      <c r="E211" s="243" t="s">
        <v>11</v>
      </c>
      <c r="F211" s="243" t="s">
        <v>599</v>
      </c>
      <c r="G211" s="313" t="s">
        <v>600</v>
      </c>
      <c r="H211" s="313" t="s">
        <v>601</v>
      </c>
      <c r="I211" s="320" t="s">
        <v>819</v>
      </c>
      <c r="J211" s="1"/>
      <c r="K211" s="1"/>
    </row>
    <row r="212" spans="1:11" ht="103.5" customHeight="1">
      <c r="A212" s="33" t="e">
        <f t="shared" si="3"/>
        <v>#REF!</v>
      </c>
      <c r="B212" s="99">
        <v>101</v>
      </c>
      <c r="C212" s="313" t="s">
        <v>59</v>
      </c>
      <c r="D212" s="243">
        <v>1970</v>
      </c>
      <c r="E212" s="243" t="s">
        <v>29</v>
      </c>
      <c r="F212" s="243" t="s">
        <v>246</v>
      </c>
      <c r="G212" s="313" t="s">
        <v>247</v>
      </c>
      <c r="H212" s="313" t="s">
        <v>197</v>
      </c>
      <c r="I212" s="321" t="s">
        <v>198</v>
      </c>
      <c r="J212" s="1"/>
      <c r="K212" s="1"/>
    </row>
    <row r="213" spans="1:11" ht="33">
      <c r="A213" s="33" t="e">
        <f t="shared" si="3"/>
        <v>#REF!</v>
      </c>
      <c r="B213" s="99">
        <v>98</v>
      </c>
      <c r="C213" s="333" t="s">
        <v>562</v>
      </c>
      <c r="D213" s="334"/>
      <c r="E213" s="334" t="s">
        <v>13</v>
      </c>
      <c r="F213" s="334" t="s">
        <v>563</v>
      </c>
      <c r="G213" s="239" t="s">
        <v>563</v>
      </c>
      <c r="H213" s="335" t="s">
        <v>30</v>
      </c>
      <c r="I213" s="335"/>
      <c r="J213" s="1"/>
      <c r="K213" s="1"/>
    </row>
    <row r="214" spans="1:11" ht="69.75">
      <c r="A214" s="33" t="e">
        <f t="shared" si="3"/>
        <v>#REF!</v>
      </c>
      <c r="B214" s="99">
        <v>50</v>
      </c>
      <c r="C214" s="313" t="s">
        <v>435</v>
      </c>
      <c r="D214" s="313"/>
      <c r="E214" s="243" t="s">
        <v>13</v>
      </c>
      <c r="F214" s="243" t="s">
        <v>428</v>
      </c>
      <c r="G214" s="313" t="s">
        <v>439</v>
      </c>
      <c r="H214" s="313" t="s">
        <v>429</v>
      </c>
      <c r="I214" s="320" t="s">
        <v>430</v>
      </c>
      <c r="J214" s="1"/>
      <c r="K214" s="1"/>
    </row>
    <row r="215" spans="1:11" ht="69.75">
      <c r="A215" s="33" t="e">
        <f t="shared" si="3"/>
        <v>#REF!</v>
      </c>
      <c r="B215" s="178"/>
      <c r="C215" s="313" t="s">
        <v>101</v>
      </c>
      <c r="D215" s="243">
        <v>1990</v>
      </c>
      <c r="E215" s="243" t="s">
        <v>10</v>
      </c>
      <c r="F215" s="243" t="s">
        <v>112</v>
      </c>
      <c r="G215" s="313" t="s">
        <v>908</v>
      </c>
      <c r="H215" s="322" t="s">
        <v>78</v>
      </c>
      <c r="I215" s="322" t="s">
        <v>52</v>
      </c>
      <c r="J215" s="1"/>
      <c r="K215" s="1"/>
    </row>
    <row r="216" spans="1:11" ht="69.75">
      <c r="A216" s="33" t="e">
        <f t="shared" si="3"/>
        <v>#REF!</v>
      </c>
      <c r="B216" s="178"/>
      <c r="C216" s="313" t="s">
        <v>290</v>
      </c>
      <c r="D216" s="243">
        <v>1993</v>
      </c>
      <c r="E216" s="243" t="s">
        <v>10</v>
      </c>
      <c r="F216" s="243" t="s">
        <v>321</v>
      </c>
      <c r="G216" s="313" t="s">
        <v>291</v>
      </c>
      <c r="H216" s="313" t="s">
        <v>292</v>
      </c>
      <c r="I216" s="321" t="s">
        <v>293</v>
      </c>
      <c r="J216" s="1"/>
      <c r="K216" s="1"/>
    </row>
    <row r="217" spans="1:9" ht="33">
      <c r="A217" s="33" t="e">
        <f t="shared" si="3"/>
        <v>#REF!</v>
      </c>
      <c r="C217" s="333" t="s">
        <v>535</v>
      </c>
      <c r="D217" s="334"/>
      <c r="E217" s="334" t="s">
        <v>13</v>
      </c>
      <c r="F217" s="334" t="s">
        <v>536</v>
      </c>
      <c r="G217" s="239" t="s">
        <v>536</v>
      </c>
      <c r="H217" s="335" t="s">
        <v>532</v>
      </c>
      <c r="I217" s="335"/>
    </row>
    <row r="218" spans="1:9" ht="46.5">
      <c r="A218" s="33" t="e">
        <f t="shared" si="3"/>
        <v>#REF!</v>
      </c>
      <c r="C218" s="313" t="s">
        <v>1027</v>
      </c>
      <c r="D218" s="313"/>
      <c r="E218" s="243" t="s">
        <v>73</v>
      </c>
      <c r="F218" s="243" t="s">
        <v>1028</v>
      </c>
      <c r="G218" s="313" t="s">
        <v>298</v>
      </c>
      <c r="H218" s="313" t="s">
        <v>48</v>
      </c>
      <c r="I218" s="321" t="s">
        <v>212</v>
      </c>
    </row>
    <row r="219" spans="1:9" ht="46.5">
      <c r="A219" s="33" t="e">
        <f t="shared" si="3"/>
        <v>#REF!</v>
      </c>
      <c r="C219" s="313" t="s">
        <v>421</v>
      </c>
      <c r="D219" s="243">
        <v>1990</v>
      </c>
      <c r="E219" s="243" t="s">
        <v>10</v>
      </c>
      <c r="F219" s="403" t="s">
        <v>1024</v>
      </c>
      <c r="G219" s="318" t="s">
        <v>1128</v>
      </c>
      <c r="H219" s="313" t="s">
        <v>1025</v>
      </c>
      <c r="I219" s="321" t="s">
        <v>420</v>
      </c>
    </row>
    <row r="220" spans="1:9" ht="69.75">
      <c r="A220" s="33" t="e">
        <f t="shared" si="3"/>
        <v>#REF!</v>
      </c>
      <c r="C220" s="318" t="s">
        <v>829</v>
      </c>
      <c r="D220" s="319">
        <v>1990</v>
      </c>
      <c r="E220" s="319" t="s">
        <v>11</v>
      </c>
      <c r="F220" s="319" t="s">
        <v>1067</v>
      </c>
      <c r="G220" s="313" t="s">
        <v>1068</v>
      </c>
      <c r="H220" s="313" t="s">
        <v>831</v>
      </c>
      <c r="I220" s="320" t="s">
        <v>832</v>
      </c>
    </row>
    <row r="221" spans="1:9" ht="69.75">
      <c r="A221" s="33" t="e">
        <f t="shared" si="3"/>
        <v>#REF!</v>
      </c>
      <c r="C221" s="313" t="s">
        <v>829</v>
      </c>
      <c r="D221" s="243">
        <v>1990</v>
      </c>
      <c r="E221" s="243" t="s">
        <v>11</v>
      </c>
      <c r="F221" s="332" t="s">
        <v>1022</v>
      </c>
      <c r="G221" s="313" t="s">
        <v>1023</v>
      </c>
      <c r="H221" s="313" t="s">
        <v>831</v>
      </c>
      <c r="I221" s="321" t="s">
        <v>832</v>
      </c>
    </row>
    <row r="222" spans="1:9" ht="46.5">
      <c r="A222" s="33" t="e">
        <f t="shared" si="3"/>
        <v>#REF!</v>
      </c>
      <c r="C222" s="313" t="s">
        <v>937</v>
      </c>
      <c r="D222" s="313"/>
      <c r="E222" s="243" t="s">
        <v>510</v>
      </c>
      <c r="F222" s="243" t="s">
        <v>772</v>
      </c>
      <c r="G222" s="313" t="s">
        <v>773</v>
      </c>
      <c r="H222" s="313" t="s">
        <v>48</v>
      </c>
      <c r="I222" s="321" t="s">
        <v>212</v>
      </c>
    </row>
    <row r="223" spans="1:9" ht="46.5">
      <c r="A223" s="33" t="e">
        <f t="shared" si="3"/>
        <v>#REF!</v>
      </c>
      <c r="C223" s="313" t="s">
        <v>403</v>
      </c>
      <c r="D223" s="243">
        <v>2001</v>
      </c>
      <c r="E223" s="243" t="s">
        <v>29</v>
      </c>
      <c r="F223" s="243" t="s">
        <v>772</v>
      </c>
      <c r="G223" s="313" t="s">
        <v>773</v>
      </c>
      <c r="H223" s="313" t="s">
        <v>48</v>
      </c>
      <c r="I223" s="321" t="s">
        <v>212</v>
      </c>
    </row>
    <row r="224" spans="1:9" ht="69.75">
      <c r="A224" s="33" t="e">
        <f t="shared" si="3"/>
        <v>#REF!</v>
      </c>
      <c r="C224" s="313" t="s">
        <v>792</v>
      </c>
      <c r="D224" s="243">
        <v>1989</v>
      </c>
      <c r="E224" s="243" t="s">
        <v>11</v>
      </c>
      <c r="F224" s="243" t="s">
        <v>816</v>
      </c>
      <c r="G224" s="313" t="s">
        <v>817</v>
      </c>
      <c r="H224" s="345" t="s">
        <v>795</v>
      </c>
      <c r="I224" s="344" t="s">
        <v>14</v>
      </c>
    </row>
    <row r="225" spans="1:9" ht="69.75">
      <c r="A225" s="33" t="e">
        <f t="shared" si="3"/>
        <v>#REF!</v>
      </c>
      <c r="C225" s="313" t="s">
        <v>792</v>
      </c>
      <c r="D225" s="243">
        <v>1989</v>
      </c>
      <c r="E225" s="243" t="s">
        <v>11</v>
      </c>
      <c r="F225" s="332" t="s">
        <v>816</v>
      </c>
      <c r="G225" s="313" t="s">
        <v>817</v>
      </c>
      <c r="H225" s="345" t="s">
        <v>795</v>
      </c>
      <c r="I225" s="344" t="s">
        <v>14</v>
      </c>
    </row>
    <row r="226" spans="1:9" ht="46.5">
      <c r="A226" s="33" t="e">
        <f t="shared" si="3"/>
        <v>#REF!</v>
      </c>
      <c r="C226" s="333" t="s">
        <v>564</v>
      </c>
      <c r="D226" s="334">
        <v>1992</v>
      </c>
      <c r="E226" s="334"/>
      <c r="F226" s="334" t="s">
        <v>565</v>
      </c>
      <c r="G226" s="239" t="s">
        <v>566</v>
      </c>
      <c r="H226" s="357" t="s">
        <v>169</v>
      </c>
      <c r="I226" s="357" t="s">
        <v>567</v>
      </c>
    </row>
    <row r="227" spans="1:9" ht="46.5">
      <c r="A227" s="33" t="e">
        <f t="shared" si="3"/>
        <v>#REF!</v>
      </c>
      <c r="C227" s="313" t="s">
        <v>68</v>
      </c>
      <c r="D227" s="243">
        <v>1993</v>
      </c>
      <c r="E227" s="243" t="s">
        <v>10</v>
      </c>
      <c r="F227" s="243" t="s">
        <v>89</v>
      </c>
      <c r="G227" s="240" t="s">
        <v>90</v>
      </c>
      <c r="H227" s="336" t="s">
        <v>71</v>
      </c>
      <c r="I227" s="336" t="s">
        <v>72</v>
      </c>
    </row>
    <row r="228" spans="1:9" ht="69.75">
      <c r="A228" s="33" t="e">
        <f t="shared" si="3"/>
        <v>#REF!</v>
      </c>
      <c r="C228" s="318" t="s">
        <v>68</v>
      </c>
      <c r="D228" s="319">
        <v>1993</v>
      </c>
      <c r="E228" s="319" t="s">
        <v>10</v>
      </c>
      <c r="F228" s="319" t="s">
        <v>401</v>
      </c>
      <c r="G228" s="313" t="s">
        <v>151</v>
      </c>
      <c r="H228" s="345" t="s">
        <v>71</v>
      </c>
      <c r="I228" s="356" t="s">
        <v>72</v>
      </c>
    </row>
    <row r="229" spans="1:9" ht="93">
      <c r="A229" s="33" t="e">
        <f t="shared" si="3"/>
        <v>#REF!</v>
      </c>
      <c r="C229" s="313" t="s">
        <v>737</v>
      </c>
      <c r="D229" s="243">
        <v>1966</v>
      </c>
      <c r="E229" s="243" t="s">
        <v>43</v>
      </c>
      <c r="F229" s="243" t="s">
        <v>740</v>
      </c>
      <c r="G229" s="339" t="s">
        <v>1134</v>
      </c>
      <c r="H229" s="345" t="s">
        <v>739</v>
      </c>
      <c r="I229" s="356" t="s">
        <v>14</v>
      </c>
    </row>
    <row r="230" spans="1:9" ht="46.5">
      <c r="A230" s="33" t="e">
        <f t="shared" si="3"/>
        <v>#REF!</v>
      </c>
      <c r="C230" s="313" t="s">
        <v>397</v>
      </c>
      <c r="D230" s="243">
        <v>1987</v>
      </c>
      <c r="E230" s="243" t="s">
        <v>27</v>
      </c>
      <c r="F230" s="243" t="s">
        <v>418</v>
      </c>
      <c r="G230" s="313" t="s">
        <v>419</v>
      </c>
      <c r="H230" s="345" t="s">
        <v>41</v>
      </c>
      <c r="I230" s="356" t="s">
        <v>420</v>
      </c>
    </row>
    <row r="231" spans="1:9" ht="69.75">
      <c r="A231" s="33" t="e">
        <f t="shared" si="3"/>
        <v>#REF!</v>
      </c>
      <c r="C231" s="313" t="s">
        <v>84</v>
      </c>
      <c r="D231" s="243">
        <v>1991</v>
      </c>
      <c r="E231" s="243" t="s">
        <v>11</v>
      </c>
      <c r="F231" s="243" t="s">
        <v>189</v>
      </c>
      <c r="G231" s="313" t="s">
        <v>190</v>
      </c>
      <c r="H231" s="345" t="s">
        <v>71</v>
      </c>
      <c r="I231" s="356" t="s">
        <v>72</v>
      </c>
    </row>
    <row r="232" spans="1:9" ht="46.5">
      <c r="A232" s="33" t="e">
        <f t="shared" si="3"/>
        <v>#REF!</v>
      </c>
      <c r="C232" s="343" t="s">
        <v>803</v>
      </c>
      <c r="D232" s="243">
        <v>1995</v>
      </c>
      <c r="E232" s="243" t="s">
        <v>10</v>
      </c>
      <c r="F232" s="243" t="s">
        <v>820</v>
      </c>
      <c r="G232" s="313" t="s">
        <v>821</v>
      </c>
      <c r="H232" s="345" t="s">
        <v>785</v>
      </c>
      <c r="I232" s="356" t="s">
        <v>786</v>
      </c>
    </row>
    <row r="233" spans="1:9" ht="46.5">
      <c r="A233" s="33" t="e">
        <f t="shared" si="3"/>
        <v>#REF!</v>
      </c>
      <c r="C233" s="343" t="s">
        <v>803</v>
      </c>
      <c r="D233" s="243">
        <v>1995</v>
      </c>
      <c r="E233" s="243" t="s">
        <v>10</v>
      </c>
      <c r="F233" s="332" t="s">
        <v>820</v>
      </c>
      <c r="G233" s="313" t="s">
        <v>821</v>
      </c>
      <c r="H233" s="345" t="s">
        <v>785</v>
      </c>
      <c r="I233" s="356" t="s">
        <v>786</v>
      </c>
    </row>
    <row r="234" spans="1:9" ht="93">
      <c r="A234" s="33" t="e">
        <f t="shared" si="3"/>
        <v>#REF!</v>
      </c>
      <c r="C234" s="313" t="s">
        <v>267</v>
      </c>
      <c r="D234" s="243">
        <v>1979</v>
      </c>
      <c r="E234" s="243" t="s">
        <v>11</v>
      </c>
      <c r="F234" s="332" t="s">
        <v>269</v>
      </c>
      <c r="G234" s="313" t="s">
        <v>270</v>
      </c>
      <c r="H234" s="336" t="s">
        <v>140</v>
      </c>
      <c r="I234" s="336" t="s">
        <v>141</v>
      </c>
    </row>
    <row r="235" spans="1:9" ht="69.75">
      <c r="A235" s="33" t="e">
        <f t="shared" si="3"/>
        <v>#REF!</v>
      </c>
      <c r="C235" s="313" t="s">
        <v>362</v>
      </c>
      <c r="D235" s="313"/>
      <c r="E235" s="243" t="s">
        <v>13</v>
      </c>
      <c r="F235" s="435" t="s">
        <v>216</v>
      </c>
      <c r="G235" s="368" t="s">
        <v>208</v>
      </c>
      <c r="H235" s="313" t="s">
        <v>135</v>
      </c>
      <c r="I235" s="356" t="s">
        <v>136</v>
      </c>
    </row>
    <row r="236" spans="1:9" ht="69.75">
      <c r="A236" s="33" t="e">
        <f t="shared" si="3"/>
        <v>#REF!</v>
      </c>
      <c r="C236" s="318" t="s">
        <v>56</v>
      </c>
      <c r="D236" s="319">
        <v>1980</v>
      </c>
      <c r="E236" s="319" t="s">
        <v>13</v>
      </c>
      <c r="F236" s="436" t="s">
        <v>216</v>
      </c>
      <c r="G236" s="345" t="s">
        <v>208</v>
      </c>
      <c r="H236" s="313" t="s">
        <v>135</v>
      </c>
      <c r="I236" s="344" t="s">
        <v>136</v>
      </c>
    </row>
    <row r="237" spans="1:9" ht="46.5">
      <c r="A237" s="33" t="e">
        <f t="shared" si="3"/>
        <v>#REF!</v>
      </c>
      <c r="C237" s="313" t="s">
        <v>86</v>
      </c>
      <c r="D237" s="243">
        <v>1991</v>
      </c>
      <c r="E237" s="243" t="s">
        <v>11</v>
      </c>
      <c r="F237" s="435" t="s">
        <v>91</v>
      </c>
      <c r="G237" s="241" t="s">
        <v>92</v>
      </c>
      <c r="H237" s="322" t="s">
        <v>71</v>
      </c>
      <c r="I237" s="336" t="s">
        <v>72</v>
      </c>
    </row>
    <row r="238" spans="1:9" ht="69.75">
      <c r="A238" s="33" t="e">
        <f t="shared" si="3"/>
        <v>#REF!</v>
      </c>
      <c r="C238" s="313" t="s">
        <v>84</v>
      </c>
      <c r="D238" s="243">
        <v>1991</v>
      </c>
      <c r="E238" s="243" t="s">
        <v>11</v>
      </c>
      <c r="F238" s="435" t="s">
        <v>110</v>
      </c>
      <c r="G238" s="241" t="s">
        <v>93</v>
      </c>
      <c r="H238" s="322" t="s">
        <v>71</v>
      </c>
      <c r="I238" s="336" t="s">
        <v>72</v>
      </c>
    </row>
    <row r="239" spans="1:9" ht="46.5">
      <c r="A239" s="33" t="e">
        <f t="shared" si="3"/>
        <v>#REF!</v>
      </c>
      <c r="C239" s="313" t="s">
        <v>86</v>
      </c>
      <c r="D239" s="243">
        <v>1991</v>
      </c>
      <c r="E239" s="243" t="s">
        <v>11</v>
      </c>
      <c r="F239" s="435" t="s">
        <v>87</v>
      </c>
      <c r="G239" s="241" t="s">
        <v>88</v>
      </c>
      <c r="H239" s="322" t="s">
        <v>71</v>
      </c>
      <c r="I239" s="336" t="s">
        <v>72</v>
      </c>
    </row>
    <row r="240" spans="1:9" ht="69.75">
      <c r="A240" s="33" t="e">
        <f t="shared" si="3"/>
        <v>#REF!</v>
      </c>
      <c r="C240" s="313" t="s">
        <v>86</v>
      </c>
      <c r="D240" s="243">
        <v>1991</v>
      </c>
      <c r="E240" s="243" t="s">
        <v>11</v>
      </c>
      <c r="F240" s="435" t="s">
        <v>223</v>
      </c>
      <c r="G240" s="345" t="s">
        <v>224</v>
      </c>
      <c r="H240" s="313" t="s">
        <v>71</v>
      </c>
      <c r="I240" s="356" t="s">
        <v>72</v>
      </c>
    </row>
    <row r="241" spans="1:9" ht="69.75">
      <c r="A241" s="33" t="e">
        <f t="shared" si="3"/>
        <v>#REF!</v>
      </c>
      <c r="C241" s="318" t="s">
        <v>792</v>
      </c>
      <c r="D241" s="319">
        <v>1989</v>
      </c>
      <c r="E241" s="319" t="s">
        <v>11</v>
      </c>
      <c r="F241" s="436" t="s">
        <v>951</v>
      </c>
      <c r="G241" s="345" t="s">
        <v>952</v>
      </c>
      <c r="H241" s="313" t="s">
        <v>795</v>
      </c>
      <c r="I241" s="344" t="s">
        <v>14</v>
      </c>
    </row>
    <row r="242" spans="1:9" ht="69.75">
      <c r="A242" s="33" t="e">
        <f t="shared" si="3"/>
        <v>#REF!</v>
      </c>
      <c r="C242" s="313" t="s">
        <v>102</v>
      </c>
      <c r="D242" s="243">
        <v>1987</v>
      </c>
      <c r="E242" s="243" t="s">
        <v>29</v>
      </c>
      <c r="F242" s="435" t="s">
        <v>108</v>
      </c>
      <c r="G242" s="241" t="s">
        <v>103</v>
      </c>
      <c r="H242" s="322" t="s">
        <v>104</v>
      </c>
      <c r="I242" s="336" t="s">
        <v>105</v>
      </c>
    </row>
    <row r="243" spans="1:9" ht="46.5">
      <c r="A243" s="33" t="e">
        <f t="shared" si="3"/>
        <v>#REF!</v>
      </c>
      <c r="C243" s="352" t="s">
        <v>249</v>
      </c>
      <c r="D243" s="353">
        <v>1970</v>
      </c>
      <c r="E243" s="353" t="s">
        <v>11</v>
      </c>
      <c r="F243" s="404" t="s">
        <v>840</v>
      </c>
      <c r="G243" s="405" t="s">
        <v>840</v>
      </c>
      <c r="H243" s="368" t="s">
        <v>171</v>
      </c>
      <c r="I243" s="406" t="s">
        <v>155</v>
      </c>
    </row>
    <row r="244" spans="1:9" ht="46.5">
      <c r="A244" s="33" t="e">
        <f t="shared" si="3"/>
        <v>#REF!</v>
      </c>
      <c r="C244" s="407" t="s">
        <v>947</v>
      </c>
      <c r="D244" s="319">
        <v>1997</v>
      </c>
      <c r="E244" s="319" t="s">
        <v>29</v>
      </c>
      <c r="F244" s="319" t="s">
        <v>948</v>
      </c>
      <c r="G244" s="313"/>
      <c r="H244" s="313" t="s">
        <v>949</v>
      </c>
      <c r="I244" s="320" t="s">
        <v>950</v>
      </c>
    </row>
    <row r="245" spans="1:9" ht="46.5">
      <c r="A245" s="33" t="e">
        <f t="shared" si="3"/>
        <v>#REF!</v>
      </c>
      <c r="C245" s="328" t="s">
        <v>625</v>
      </c>
      <c r="D245" s="329"/>
      <c r="E245" s="329" t="s">
        <v>13</v>
      </c>
      <c r="F245" s="329" t="s">
        <v>626</v>
      </c>
      <c r="G245" s="239" t="s">
        <v>627</v>
      </c>
      <c r="H245" s="331" t="s">
        <v>614</v>
      </c>
      <c r="I245" s="331" t="s">
        <v>155</v>
      </c>
    </row>
    <row r="246" spans="1:9" ht="69.75">
      <c r="A246" s="33" t="e">
        <f t="shared" si="3"/>
        <v>#REF!</v>
      </c>
      <c r="C246" s="313" t="s">
        <v>347</v>
      </c>
      <c r="D246" s="313"/>
      <c r="E246" s="243" t="s">
        <v>24</v>
      </c>
      <c r="F246" s="243" t="s">
        <v>77</v>
      </c>
      <c r="G246" s="240" t="s">
        <v>345</v>
      </c>
      <c r="H246" s="322" t="s">
        <v>78</v>
      </c>
      <c r="I246" s="322" t="s">
        <v>52</v>
      </c>
    </row>
    <row r="247" spans="1:9" ht="69.75">
      <c r="A247" s="33" t="e">
        <f t="shared" si="3"/>
        <v>#REF!</v>
      </c>
      <c r="C247" s="313" t="s">
        <v>99</v>
      </c>
      <c r="D247" s="243">
        <v>1997</v>
      </c>
      <c r="E247" s="243" t="s">
        <v>29</v>
      </c>
      <c r="F247" s="243" t="s">
        <v>879</v>
      </c>
      <c r="G247" s="313" t="s">
        <v>880</v>
      </c>
      <c r="H247" s="313" t="s">
        <v>78</v>
      </c>
      <c r="I247" s="321" t="s">
        <v>52</v>
      </c>
    </row>
    <row r="248" spans="1:9" ht="46.5">
      <c r="A248" s="33" t="e">
        <f t="shared" si="3"/>
        <v>#REF!</v>
      </c>
      <c r="C248" s="333" t="s">
        <v>481</v>
      </c>
      <c r="D248" s="334">
        <v>1986</v>
      </c>
      <c r="E248" s="334" t="s">
        <v>10</v>
      </c>
      <c r="F248" s="339" t="s">
        <v>482</v>
      </c>
      <c r="G248" s="239" t="s">
        <v>483</v>
      </c>
      <c r="H248" s="335" t="s">
        <v>484</v>
      </c>
      <c r="I248" s="335" t="s">
        <v>198</v>
      </c>
    </row>
    <row r="249" spans="1:9" ht="46.5">
      <c r="A249" s="33" t="e">
        <f t="shared" si="3"/>
        <v>#REF!</v>
      </c>
      <c r="C249" s="313" t="s">
        <v>394</v>
      </c>
      <c r="D249" s="313"/>
      <c r="E249" s="243" t="s">
        <v>73</v>
      </c>
      <c r="F249" s="243" t="s">
        <v>431</v>
      </c>
      <c r="G249" s="313" t="s">
        <v>432</v>
      </c>
      <c r="H249" s="313" t="s">
        <v>166</v>
      </c>
      <c r="I249" s="320" t="s">
        <v>395</v>
      </c>
    </row>
    <row r="250" spans="1:9" ht="46.5">
      <c r="A250" s="33" t="e">
        <f t="shared" si="3"/>
        <v>#REF!</v>
      </c>
      <c r="C250" s="313" t="s">
        <v>1029</v>
      </c>
      <c r="D250" s="313"/>
      <c r="E250" s="243" t="s">
        <v>73</v>
      </c>
      <c r="F250" s="243" t="s">
        <v>431</v>
      </c>
      <c r="G250" s="313" t="s">
        <v>432</v>
      </c>
      <c r="H250" s="313" t="s">
        <v>166</v>
      </c>
      <c r="I250" s="320" t="s">
        <v>395</v>
      </c>
    </row>
    <row r="251" spans="1:9" ht="46.5">
      <c r="A251" s="33" t="e">
        <f t="shared" si="3"/>
        <v>#REF!</v>
      </c>
      <c r="C251" s="313" t="s">
        <v>850</v>
      </c>
      <c r="D251" s="313"/>
      <c r="E251" s="243" t="s">
        <v>13</v>
      </c>
      <c r="F251" s="243" t="s">
        <v>851</v>
      </c>
      <c r="G251" s="313" t="s">
        <v>852</v>
      </c>
      <c r="H251" s="313" t="s">
        <v>154</v>
      </c>
      <c r="I251" s="320" t="s">
        <v>155</v>
      </c>
    </row>
    <row r="252" spans="1:9" ht="46.5">
      <c r="A252" s="33" t="e">
        <f t="shared" si="3"/>
        <v>#REF!</v>
      </c>
      <c r="C252" s="318" t="s">
        <v>903</v>
      </c>
      <c r="D252" s="319">
        <v>1993</v>
      </c>
      <c r="E252" s="319" t="s">
        <v>10</v>
      </c>
      <c r="F252" s="319" t="s">
        <v>851</v>
      </c>
      <c r="G252" s="313" t="s">
        <v>852</v>
      </c>
      <c r="H252" s="313" t="s">
        <v>154</v>
      </c>
      <c r="I252" s="321" t="s">
        <v>155</v>
      </c>
    </row>
    <row r="253" spans="1:9" ht="33">
      <c r="A253" s="33" t="e">
        <f t="shared" si="3"/>
        <v>#REF!</v>
      </c>
      <c r="C253" s="328" t="s">
        <v>709</v>
      </c>
      <c r="D253" s="329">
        <v>2000</v>
      </c>
      <c r="E253" s="329" t="s">
        <v>510</v>
      </c>
      <c r="F253" s="329" t="s">
        <v>710</v>
      </c>
      <c r="G253" s="330"/>
      <c r="H253" s="331" t="s">
        <v>703</v>
      </c>
      <c r="I253" s="342" t="s">
        <v>704</v>
      </c>
    </row>
    <row r="254" spans="1:9" ht="69.75">
      <c r="A254" s="33" t="e">
        <f t="shared" si="3"/>
        <v>#REF!</v>
      </c>
      <c r="C254" s="313" t="s">
        <v>881</v>
      </c>
      <c r="D254" s="243">
        <v>1968</v>
      </c>
      <c r="E254" s="243" t="s">
        <v>13</v>
      </c>
      <c r="F254" s="243" t="s">
        <v>882</v>
      </c>
      <c r="G254" s="313" t="s">
        <v>883</v>
      </c>
      <c r="H254" s="313" t="s">
        <v>860</v>
      </c>
      <c r="I254" s="346" t="s">
        <v>861</v>
      </c>
    </row>
    <row r="255" spans="1:9" ht="69.75">
      <c r="A255" s="33" t="e">
        <f t="shared" si="3"/>
        <v>#REF!</v>
      </c>
      <c r="C255" s="313" t="s">
        <v>889</v>
      </c>
      <c r="D255" s="243">
        <v>1968</v>
      </c>
      <c r="E255" s="243" t="s">
        <v>13</v>
      </c>
      <c r="F255" s="243" t="s">
        <v>882</v>
      </c>
      <c r="G255" s="313" t="s">
        <v>883</v>
      </c>
      <c r="H255" s="313" t="s">
        <v>860</v>
      </c>
      <c r="I255" s="346" t="s">
        <v>861</v>
      </c>
    </row>
    <row r="256" spans="1:9" ht="69.75">
      <c r="A256" s="33" t="e">
        <f aca="true" t="shared" si="4" ref="A256:A319">A255+1</f>
        <v>#REF!</v>
      </c>
      <c r="C256" s="352" t="s">
        <v>47</v>
      </c>
      <c r="D256" s="353">
        <v>1958</v>
      </c>
      <c r="E256" s="353" t="s">
        <v>27</v>
      </c>
      <c r="F256" s="353" t="s">
        <v>257</v>
      </c>
      <c r="G256" s="352" t="s">
        <v>252</v>
      </c>
      <c r="H256" s="352" t="s">
        <v>123</v>
      </c>
      <c r="I256" s="369" t="s">
        <v>51</v>
      </c>
    </row>
    <row r="257" spans="1:9" ht="69.75">
      <c r="A257" s="33" t="e">
        <f t="shared" si="4"/>
        <v>#REF!</v>
      </c>
      <c r="C257" s="313" t="s">
        <v>361</v>
      </c>
      <c r="D257" s="243">
        <v>1992</v>
      </c>
      <c r="E257" s="243"/>
      <c r="F257" s="243" t="s">
        <v>192</v>
      </c>
      <c r="G257" s="313" t="s">
        <v>193</v>
      </c>
      <c r="H257" s="345" t="s">
        <v>169</v>
      </c>
      <c r="I257" s="346" t="s">
        <v>14</v>
      </c>
    </row>
    <row r="258" spans="1:9" ht="69.75">
      <c r="A258" s="33" t="e">
        <f t="shared" si="4"/>
        <v>#REF!</v>
      </c>
      <c r="C258" s="408" t="s">
        <v>336</v>
      </c>
      <c r="D258" s="403">
        <v>1985</v>
      </c>
      <c r="E258" s="403" t="s">
        <v>29</v>
      </c>
      <c r="F258" s="403" t="s">
        <v>337</v>
      </c>
      <c r="G258" s="318" t="s">
        <v>358</v>
      </c>
      <c r="H258" s="396" t="s">
        <v>6</v>
      </c>
      <c r="I258" s="359" t="s">
        <v>14</v>
      </c>
    </row>
    <row r="259" spans="1:9" ht="116.25">
      <c r="A259" s="33" t="e">
        <f t="shared" si="4"/>
        <v>#REF!</v>
      </c>
      <c r="C259" s="313" t="s">
        <v>1092</v>
      </c>
      <c r="D259" s="243"/>
      <c r="E259" s="243" t="s">
        <v>13</v>
      </c>
      <c r="F259" s="243" t="s">
        <v>1055</v>
      </c>
      <c r="G259" s="313" t="s">
        <v>1056</v>
      </c>
      <c r="H259" s="345" t="s">
        <v>36</v>
      </c>
      <c r="I259" s="355" t="s">
        <v>1057</v>
      </c>
    </row>
    <row r="260" spans="1:9" ht="46.5">
      <c r="A260" s="33" t="e">
        <f t="shared" si="4"/>
        <v>#REF!</v>
      </c>
      <c r="C260" s="313" t="s">
        <v>47</v>
      </c>
      <c r="D260" s="243">
        <v>1958</v>
      </c>
      <c r="E260" s="243" t="s">
        <v>27</v>
      </c>
      <c r="F260" s="243" t="s">
        <v>264</v>
      </c>
      <c r="G260" s="313" t="s">
        <v>253</v>
      </c>
      <c r="H260" s="345" t="s">
        <v>123</v>
      </c>
      <c r="I260" s="346" t="s">
        <v>205</v>
      </c>
    </row>
    <row r="261" spans="1:9" ht="69.75">
      <c r="A261" s="33" t="e">
        <f t="shared" si="4"/>
        <v>#REF!</v>
      </c>
      <c r="C261" s="313" t="s">
        <v>405</v>
      </c>
      <c r="D261" s="243">
        <v>1958</v>
      </c>
      <c r="E261" s="243" t="s">
        <v>27</v>
      </c>
      <c r="F261" s="243" t="s">
        <v>406</v>
      </c>
      <c r="G261" s="313" t="s">
        <v>407</v>
      </c>
      <c r="H261" s="345" t="s">
        <v>41</v>
      </c>
      <c r="I261" s="346" t="s">
        <v>14</v>
      </c>
    </row>
    <row r="262" spans="1:9" ht="70.5" thickBot="1">
      <c r="A262" s="33" t="e">
        <f t="shared" si="4"/>
        <v>#REF!</v>
      </c>
      <c r="C262" s="313" t="s">
        <v>290</v>
      </c>
      <c r="D262" s="243">
        <v>1993</v>
      </c>
      <c r="E262" s="243" t="s">
        <v>10</v>
      </c>
      <c r="F262" s="332" t="s">
        <v>330</v>
      </c>
      <c r="G262" s="313" t="s">
        <v>391</v>
      </c>
      <c r="H262" s="336" t="s">
        <v>292</v>
      </c>
      <c r="I262" s="359" t="s">
        <v>58</v>
      </c>
    </row>
    <row r="263" spans="1:9" ht="46.5">
      <c r="A263" s="33" t="e">
        <f t="shared" si="4"/>
        <v>#REF!</v>
      </c>
      <c r="C263" s="323" t="s">
        <v>240</v>
      </c>
      <c r="D263" s="324">
        <v>1988</v>
      </c>
      <c r="E263" s="324" t="s">
        <v>11</v>
      </c>
      <c r="F263" s="390" t="s">
        <v>798</v>
      </c>
      <c r="G263" s="323" t="s">
        <v>799</v>
      </c>
      <c r="H263" s="323" t="s">
        <v>36</v>
      </c>
      <c r="I263" s="409" t="s">
        <v>800</v>
      </c>
    </row>
    <row r="264" spans="1:9" ht="69.75">
      <c r="A264" s="33" t="e">
        <f t="shared" si="4"/>
        <v>#REF!</v>
      </c>
      <c r="C264" s="318" t="s">
        <v>966</v>
      </c>
      <c r="D264" s="319">
        <v>1995</v>
      </c>
      <c r="E264" s="319" t="s">
        <v>29</v>
      </c>
      <c r="F264" s="319" t="s">
        <v>967</v>
      </c>
      <c r="G264" s="313" t="s">
        <v>968</v>
      </c>
      <c r="H264" s="313" t="s">
        <v>601</v>
      </c>
      <c r="I264" s="355" t="s">
        <v>819</v>
      </c>
    </row>
    <row r="265" spans="1:9" ht="69.75">
      <c r="A265" s="33" t="e">
        <f t="shared" si="4"/>
        <v>#REF!</v>
      </c>
      <c r="C265" s="318" t="s">
        <v>34</v>
      </c>
      <c r="D265" s="319">
        <v>1990</v>
      </c>
      <c r="E265" s="319" t="s">
        <v>29</v>
      </c>
      <c r="F265" s="319" t="s">
        <v>254</v>
      </c>
      <c r="G265" s="313" t="s">
        <v>255</v>
      </c>
      <c r="H265" s="313" t="s">
        <v>256</v>
      </c>
      <c r="I265" s="346" t="s">
        <v>35</v>
      </c>
    </row>
    <row r="266" spans="1:9" ht="69.75">
      <c r="A266" s="33" t="e">
        <f t="shared" si="4"/>
        <v>#REF!</v>
      </c>
      <c r="C266" s="328" t="s">
        <v>539</v>
      </c>
      <c r="D266" s="329">
        <v>1985</v>
      </c>
      <c r="E266" s="329" t="s">
        <v>27</v>
      </c>
      <c r="F266" s="329" t="s">
        <v>635</v>
      </c>
      <c r="G266" s="330" t="s">
        <v>636</v>
      </c>
      <c r="H266" s="331" t="s">
        <v>542</v>
      </c>
      <c r="I266" s="342" t="s">
        <v>155</v>
      </c>
    </row>
    <row r="267" spans="1:9" ht="69.75">
      <c r="A267" s="33" t="e">
        <f t="shared" si="4"/>
        <v>#REF!</v>
      </c>
      <c r="C267" s="366" t="s">
        <v>46</v>
      </c>
      <c r="D267" s="367">
        <v>1980</v>
      </c>
      <c r="E267" s="367" t="s">
        <v>27</v>
      </c>
      <c r="F267" s="367" t="s">
        <v>964</v>
      </c>
      <c r="G267" s="352" t="s">
        <v>965</v>
      </c>
      <c r="H267" s="368" t="s">
        <v>48</v>
      </c>
      <c r="I267" s="406" t="s">
        <v>839</v>
      </c>
    </row>
    <row r="268" spans="1:9" ht="69.75">
      <c r="A268" s="33" t="e">
        <f t="shared" si="4"/>
        <v>#REF!</v>
      </c>
      <c r="C268" s="352" t="s">
        <v>1079</v>
      </c>
      <c r="D268" s="353">
        <v>2001</v>
      </c>
      <c r="E268" s="353" t="s">
        <v>29</v>
      </c>
      <c r="F268" s="353" t="s">
        <v>964</v>
      </c>
      <c r="G268" s="352" t="s">
        <v>1080</v>
      </c>
      <c r="H268" s="352" t="s">
        <v>48</v>
      </c>
      <c r="I268" s="369" t="s">
        <v>212</v>
      </c>
    </row>
    <row r="269" spans="1:9" ht="70.5" thickBot="1">
      <c r="A269" s="33" t="e">
        <f t="shared" si="4"/>
        <v>#REF!</v>
      </c>
      <c r="C269" s="410" t="s">
        <v>81</v>
      </c>
      <c r="D269" s="411">
        <v>1998</v>
      </c>
      <c r="E269" s="411" t="s">
        <v>15</v>
      </c>
      <c r="F269" s="411" t="s">
        <v>174</v>
      </c>
      <c r="G269" s="412" t="s">
        <v>152</v>
      </c>
      <c r="H269" s="413" t="s">
        <v>71</v>
      </c>
      <c r="I269" s="413" t="s">
        <v>72</v>
      </c>
    </row>
    <row r="270" spans="1:9" ht="69.75">
      <c r="A270" s="33" t="e">
        <f t="shared" si="4"/>
        <v>#REF!</v>
      </c>
      <c r="C270" s="318" t="s">
        <v>997</v>
      </c>
      <c r="D270" s="319">
        <v>1997</v>
      </c>
      <c r="E270" s="319" t="s">
        <v>73</v>
      </c>
      <c r="F270" s="319" t="s">
        <v>174</v>
      </c>
      <c r="G270" s="414" t="s">
        <v>152</v>
      </c>
      <c r="H270" s="313" t="s">
        <v>1094</v>
      </c>
      <c r="I270" s="320" t="s">
        <v>155</v>
      </c>
    </row>
    <row r="271" spans="1:9" ht="69.75">
      <c r="A271" s="33" t="e">
        <f t="shared" si="4"/>
        <v>#REF!</v>
      </c>
      <c r="C271" s="313" t="s">
        <v>397</v>
      </c>
      <c r="D271" s="243">
        <v>1987</v>
      </c>
      <c r="E271" s="243" t="s">
        <v>27</v>
      </c>
      <c r="F271" s="243" t="s">
        <v>398</v>
      </c>
      <c r="G271" s="313" t="s">
        <v>399</v>
      </c>
      <c r="H271" s="313" t="s">
        <v>41</v>
      </c>
      <c r="I271" s="321" t="s">
        <v>420</v>
      </c>
    </row>
    <row r="272" spans="1:9" ht="69.75">
      <c r="A272" s="33" t="e">
        <f t="shared" si="4"/>
        <v>#REF!</v>
      </c>
      <c r="C272" s="318" t="s">
        <v>81</v>
      </c>
      <c r="D272" s="319">
        <v>1998</v>
      </c>
      <c r="E272" s="319" t="s">
        <v>24</v>
      </c>
      <c r="F272" s="319" t="s">
        <v>474</v>
      </c>
      <c r="G272" s="345" t="s">
        <v>475</v>
      </c>
      <c r="H272" s="345" t="s">
        <v>71</v>
      </c>
      <c r="I272" s="415" t="s">
        <v>72</v>
      </c>
    </row>
    <row r="273" spans="1:9" ht="69.75">
      <c r="A273" s="33" t="e">
        <f t="shared" si="4"/>
        <v>#REF!</v>
      </c>
      <c r="C273" s="313" t="s">
        <v>84</v>
      </c>
      <c r="D273" s="243">
        <v>1991</v>
      </c>
      <c r="E273" s="243" t="s">
        <v>11</v>
      </c>
      <c r="F273" s="243" t="s">
        <v>262</v>
      </c>
      <c r="G273" s="345" t="s">
        <v>225</v>
      </c>
      <c r="H273" s="345" t="s">
        <v>71</v>
      </c>
      <c r="I273" s="416" t="s">
        <v>72</v>
      </c>
    </row>
    <row r="274" spans="1:9" ht="46.5">
      <c r="A274" s="33" t="e">
        <f t="shared" si="4"/>
        <v>#REF!</v>
      </c>
      <c r="C274" s="313" t="s">
        <v>765</v>
      </c>
      <c r="D274" s="243">
        <v>2000</v>
      </c>
      <c r="E274" s="243" t="s">
        <v>510</v>
      </c>
      <c r="F274" s="243" t="s">
        <v>766</v>
      </c>
      <c r="G274" s="345" t="s">
        <v>767</v>
      </c>
      <c r="H274" s="345" t="s">
        <v>763</v>
      </c>
      <c r="I274" s="416" t="s">
        <v>764</v>
      </c>
    </row>
    <row r="275" spans="1:9" ht="46.5">
      <c r="A275" s="33" t="e">
        <f t="shared" si="4"/>
        <v>#REF!</v>
      </c>
      <c r="C275" s="313" t="s">
        <v>344</v>
      </c>
      <c r="D275" s="313"/>
      <c r="E275" s="243" t="s">
        <v>73</v>
      </c>
      <c r="F275" s="243" t="s">
        <v>80</v>
      </c>
      <c r="G275" s="241" t="s">
        <v>343</v>
      </c>
      <c r="H275" s="345" t="s">
        <v>36</v>
      </c>
      <c r="I275" s="417" t="s">
        <v>79</v>
      </c>
    </row>
    <row r="276" spans="1:9" ht="46.5">
      <c r="A276" s="33" t="e">
        <f t="shared" si="4"/>
        <v>#REF!</v>
      </c>
      <c r="C276" s="313" t="s">
        <v>903</v>
      </c>
      <c r="D276" s="243">
        <v>1993</v>
      </c>
      <c r="E276" s="243" t="s">
        <v>10</v>
      </c>
      <c r="F276" s="243" t="s">
        <v>904</v>
      </c>
      <c r="G276" s="345" t="s">
        <v>905</v>
      </c>
      <c r="H276" s="345" t="s">
        <v>154</v>
      </c>
      <c r="I276" s="416" t="s">
        <v>155</v>
      </c>
    </row>
    <row r="277" spans="1:9" ht="69.75">
      <c r="A277" s="33" t="e">
        <f t="shared" si="4"/>
        <v>#REF!</v>
      </c>
      <c r="C277" s="313" t="s">
        <v>1009</v>
      </c>
      <c r="D277" s="243">
        <v>1986</v>
      </c>
      <c r="E277" s="243" t="s">
        <v>10</v>
      </c>
      <c r="F277" s="332" t="s">
        <v>1010</v>
      </c>
      <c r="G277" s="345" t="s">
        <v>1011</v>
      </c>
      <c r="H277" s="345" t="s">
        <v>1012</v>
      </c>
      <c r="I277" s="415" t="s">
        <v>155</v>
      </c>
    </row>
    <row r="278" spans="1:9" ht="69.75">
      <c r="A278" s="33" t="e">
        <f t="shared" si="4"/>
        <v>#REF!</v>
      </c>
      <c r="C278" s="313" t="s">
        <v>1105</v>
      </c>
      <c r="D278" s="243">
        <v>1997</v>
      </c>
      <c r="E278" s="243" t="s">
        <v>10</v>
      </c>
      <c r="F278" s="243" t="s">
        <v>1106</v>
      </c>
      <c r="G278" s="345" t="s">
        <v>1107</v>
      </c>
      <c r="H278" s="345" t="s">
        <v>785</v>
      </c>
      <c r="I278" s="416" t="s">
        <v>943</v>
      </c>
    </row>
    <row r="279" spans="1:9" ht="33">
      <c r="A279" s="33" t="e">
        <f t="shared" si="4"/>
        <v>#REF!</v>
      </c>
      <c r="C279" s="328" t="s">
        <v>587</v>
      </c>
      <c r="D279" s="329">
        <v>1985</v>
      </c>
      <c r="E279" s="329" t="s">
        <v>15</v>
      </c>
      <c r="F279" s="329" t="s">
        <v>588</v>
      </c>
      <c r="G279" s="418"/>
      <c r="H279" s="341" t="s">
        <v>36</v>
      </c>
      <c r="I279" s="419" t="s">
        <v>79</v>
      </c>
    </row>
    <row r="280" spans="1:9" ht="69.75">
      <c r="A280" s="33" t="e">
        <f t="shared" si="4"/>
        <v>#REF!</v>
      </c>
      <c r="C280" s="313" t="s">
        <v>68</v>
      </c>
      <c r="D280" s="243">
        <v>1993</v>
      </c>
      <c r="E280" s="243" t="s">
        <v>10</v>
      </c>
      <c r="F280" s="243" t="s">
        <v>111</v>
      </c>
      <c r="G280" s="241" t="s">
        <v>94</v>
      </c>
      <c r="H280" s="336" t="s">
        <v>71</v>
      </c>
      <c r="I280" s="420" t="s">
        <v>72</v>
      </c>
    </row>
    <row r="281" spans="1:9" ht="69.75">
      <c r="A281" s="33" t="e">
        <f t="shared" si="4"/>
        <v>#REF!</v>
      </c>
      <c r="C281" s="313" t="s">
        <v>361</v>
      </c>
      <c r="D281" s="243">
        <v>1992</v>
      </c>
      <c r="E281" s="243"/>
      <c r="F281" s="243" t="s">
        <v>294</v>
      </c>
      <c r="G281" s="345" t="s">
        <v>295</v>
      </c>
      <c r="H281" s="336" t="s">
        <v>169</v>
      </c>
      <c r="I281" s="420" t="s">
        <v>14</v>
      </c>
    </row>
    <row r="282" spans="1:9" ht="69.75">
      <c r="A282" s="33" t="e">
        <f t="shared" si="4"/>
        <v>#REF!</v>
      </c>
      <c r="C282" s="313" t="s">
        <v>993</v>
      </c>
      <c r="D282" s="243">
        <v>1954</v>
      </c>
      <c r="E282" s="243" t="s">
        <v>11</v>
      </c>
      <c r="F282" s="243" t="s">
        <v>1084</v>
      </c>
      <c r="G282" s="345" t="s">
        <v>1085</v>
      </c>
      <c r="H282" s="345" t="s">
        <v>1086</v>
      </c>
      <c r="I282" s="416" t="s">
        <v>14</v>
      </c>
    </row>
    <row r="283" spans="1:9" ht="46.5">
      <c r="A283" s="33" t="e">
        <f t="shared" si="4"/>
        <v>#REF!</v>
      </c>
      <c r="C283" s="328" t="s">
        <v>648</v>
      </c>
      <c r="D283" s="329">
        <v>1975</v>
      </c>
      <c r="E283" s="329" t="s">
        <v>13</v>
      </c>
      <c r="F283" s="329" t="s">
        <v>649</v>
      </c>
      <c r="G283" s="418" t="s">
        <v>650</v>
      </c>
      <c r="H283" s="341" t="s">
        <v>640</v>
      </c>
      <c r="I283" s="419" t="s">
        <v>641</v>
      </c>
    </row>
    <row r="284" spans="1:9" ht="69.75">
      <c r="A284" s="33" t="e">
        <f t="shared" si="4"/>
        <v>#REF!</v>
      </c>
      <c r="C284" s="313" t="s">
        <v>362</v>
      </c>
      <c r="D284" s="313"/>
      <c r="E284" s="243" t="s">
        <v>13</v>
      </c>
      <c r="F284" s="243" t="s">
        <v>214</v>
      </c>
      <c r="G284" s="345" t="s">
        <v>209</v>
      </c>
      <c r="H284" s="345" t="s">
        <v>135</v>
      </c>
      <c r="I284" s="415" t="s">
        <v>136</v>
      </c>
    </row>
    <row r="285" spans="1:9" ht="69.75">
      <c r="A285" s="33" t="e">
        <f t="shared" si="4"/>
        <v>#REF!</v>
      </c>
      <c r="C285" s="333" t="s">
        <v>554</v>
      </c>
      <c r="D285" s="334">
        <v>1958</v>
      </c>
      <c r="E285" s="334" t="s">
        <v>10</v>
      </c>
      <c r="F285" s="339" t="s">
        <v>555</v>
      </c>
      <c r="G285" s="398" t="s">
        <v>556</v>
      </c>
      <c r="H285" s="357" t="s">
        <v>480</v>
      </c>
      <c r="I285" s="421" t="s">
        <v>155</v>
      </c>
    </row>
    <row r="286" spans="1:9" ht="46.5">
      <c r="A286" s="33" t="e">
        <f t="shared" si="4"/>
        <v>#REF!</v>
      </c>
      <c r="C286" s="313" t="s">
        <v>1042</v>
      </c>
      <c r="D286" s="243">
        <v>1993</v>
      </c>
      <c r="E286" s="243" t="s">
        <v>29</v>
      </c>
      <c r="F286" s="243" t="s">
        <v>1043</v>
      </c>
      <c r="G286" s="345" t="s">
        <v>1044</v>
      </c>
      <c r="H286" s="345" t="s">
        <v>1038</v>
      </c>
      <c r="I286" s="415" t="s">
        <v>155</v>
      </c>
    </row>
    <row r="287" spans="1:9" ht="69.75">
      <c r="A287" s="33" t="e">
        <f t="shared" si="4"/>
        <v>#REF!</v>
      </c>
      <c r="C287" s="313" t="s">
        <v>771</v>
      </c>
      <c r="D287" s="243">
        <v>2001</v>
      </c>
      <c r="E287" s="243" t="s">
        <v>510</v>
      </c>
      <c r="F287" s="243" t="s">
        <v>774</v>
      </c>
      <c r="G287" s="345" t="s">
        <v>775</v>
      </c>
      <c r="H287" s="345" t="s">
        <v>763</v>
      </c>
      <c r="I287" s="416" t="s">
        <v>764</v>
      </c>
    </row>
    <row r="288" spans="1:9" ht="46.5">
      <c r="A288" s="33" t="e">
        <f t="shared" si="4"/>
        <v>#REF!</v>
      </c>
      <c r="C288" s="333" t="s">
        <v>485</v>
      </c>
      <c r="D288" s="334">
        <v>1989</v>
      </c>
      <c r="E288" s="334" t="s">
        <v>10</v>
      </c>
      <c r="F288" s="339" t="s">
        <v>486</v>
      </c>
      <c r="G288" s="398" t="s">
        <v>487</v>
      </c>
      <c r="H288" s="357" t="s">
        <v>484</v>
      </c>
      <c r="I288" s="421" t="s">
        <v>488</v>
      </c>
    </row>
    <row r="289" spans="1:9" ht="69.75">
      <c r="A289" s="33" t="e">
        <f t="shared" si="4"/>
        <v>#REF!</v>
      </c>
      <c r="C289" s="313" t="s">
        <v>267</v>
      </c>
      <c r="D289" s="243">
        <v>1979</v>
      </c>
      <c r="E289" s="243" t="s">
        <v>11</v>
      </c>
      <c r="F289" s="243" t="s">
        <v>1087</v>
      </c>
      <c r="G289" s="345" t="s">
        <v>1088</v>
      </c>
      <c r="H289" s="345" t="s">
        <v>140</v>
      </c>
      <c r="I289" s="416" t="s">
        <v>141</v>
      </c>
    </row>
    <row r="290" spans="1:9" ht="69.75">
      <c r="A290" s="33" t="e">
        <f t="shared" si="4"/>
        <v>#REF!</v>
      </c>
      <c r="C290" s="313" t="s">
        <v>807</v>
      </c>
      <c r="D290" s="243">
        <v>1966</v>
      </c>
      <c r="E290" s="243" t="s">
        <v>11</v>
      </c>
      <c r="F290" s="332" t="s">
        <v>808</v>
      </c>
      <c r="G290" s="313" t="s">
        <v>809</v>
      </c>
      <c r="H290" s="345" t="s">
        <v>810</v>
      </c>
      <c r="I290" s="415" t="s">
        <v>14</v>
      </c>
    </row>
    <row r="291" spans="1:9" ht="46.5">
      <c r="A291" s="33" t="e">
        <f t="shared" si="4"/>
        <v>#REF!</v>
      </c>
      <c r="C291" s="328" t="s">
        <v>653</v>
      </c>
      <c r="D291" s="329">
        <v>1958</v>
      </c>
      <c r="E291" s="329" t="s">
        <v>27</v>
      </c>
      <c r="F291" s="329" t="s">
        <v>654</v>
      </c>
      <c r="G291" s="389" t="s">
        <v>655</v>
      </c>
      <c r="H291" s="341" t="s">
        <v>123</v>
      </c>
      <c r="I291" s="419" t="s">
        <v>51</v>
      </c>
    </row>
    <row r="292" spans="1:9" ht="47.25" thickBot="1">
      <c r="A292" s="33" t="e">
        <f t="shared" si="4"/>
        <v>#REF!</v>
      </c>
      <c r="C292" s="313" t="s">
        <v>371</v>
      </c>
      <c r="D292" s="243">
        <v>2001</v>
      </c>
      <c r="E292" s="243" t="s">
        <v>15</v>
      </c>
      <c r="F292" s="243" t="s">
        <v>369</v>
      </c>
      <c r="G292" s="422" t="s">
        <v>438</v>
      </c>
      <c r="H292" s="345" t="s">
        <v>75</v>
      </c>
      <c r="I292" s="416" t="s">
        <v>76</v>
      </c>
    </row>
    <row r="293" spans="1:9" ht="69.75">
      <c r="A293" s="33" t="e">
        <f t="shared" si="4"/>
        <v>#REF!</v>
      </c>
      <c r="C293" s="323" t="s">
        <v>829</v>
      </c>
      <c r="D293" s="324">
        <v>1990</v>
      </c>
      <c r="E293" s="324" t="s">
        <v>11</v>
      </c>
      <c r="F293" s="324" t="s">
        <v>830</v>
      </c>
      <c r="G293" s="325" t="s">
        <v>1007</v>
      </c>
      <c r="H293" s="325" t="s">
        <v>831</v>
      </c>
      <c r="I293" s="423" t="s">
        <v>832</v>
      </c>
    </row>
    <row r="294" spans="1:9" ht="33">
      <c r="A294" s="33" t="e">
        <f t="shared" si="4"/>
        <v>#REF!</v>
      </c>
      <c r="C294" s="318" t="s">
        <v>958</v>
      </c>
      <c r="D294" s="319">
        <v>1997</v>
      </c>
      <c r="E294" s="319"/>
      <c r="F294" s="319" t="s">
        <v>959</v>
      </c>
      <c r="G294" s="345" t="s">
        <v>959</v>
      </c>
      <c r="H294" s="345" t="s">
        <v>763</v>
      </c>
      <c r="I294" s="415" t="s">
        <v>764</v>
      </c>
    </row>
    <row r="295" spans="1:9" ht="47.25" thickBot="1">
      <c r="A295" s="33" t="e">
        <f t="shared" si="4"/>
        <v>#REF!</v>
      </c>
      <c r="C295" s="424" t="s">
        <v>622</v>
      </c>
      <c r="D295" s="425"/>
      <c r="E295" s="425"/>
      <c r="F295" s="334" t="s">
        <v>623</v>
      </c>
      <c r="G295" s="426" t="s">
        <v>624</v>
      </c>
      <c r="H295" s="427"/>
      <c r="I295" s="428"/>
    </row>
    <row r="296" spans="1:9" ht="69.75">
      <c r="A296" s="33" t="e">
        <f t="shared" si="4"/>
        <v>#REF!</v>
      </c>
      <c r="C296" s="333" t="s">
        <v>554</v>
      </c>
      <c r="D296" s="334">
        <v>1958</v>
      </c>
      <c r="E296" s="334" t="s">
        <v>10</v>
      </c>
      <c r="F296" s="334" t="s">
        <v>557</v>
      </c>
      <c r="G296" s="398" t="s">
        <v>558</v>
      </c>
      <c r="H296" s="357" t="s">
        <v>480</v>
      </c>
      <c r="I296" s="358" t="s">
        <v>155</v>
      </c>
    </row>
    <row r="297" spans="1:9" ht="33">
      <c r="A297" s="33" t="e">
        <f t="shared" si="4"/>
        <v>#REF!</v>
      </c>
      <c r="C297" s="328" t="s">
        <v>701</v>
      </c>
      <c r="D297" s="329">
        <v>1997</v>
      </c>
      <c r="E297" s="329" t="s">
        <v>13</v>
      </c>
      <c r="F297" s="329" t="s">
        <v>702</v>
      </c>
      <c r="G297" s="418"/>
      <c r="H297" s="341" t="s">
        <v>703</v>
      </c>
      <c r="I297" s="342" t="s">
        <v>704</v>
      </c>
    </row>
    <row r="298" spans="1:9" ht="46.5">
      <c r="A298" s="33" t="e">
        <f t="shared" si="4"/>
        <v>#REF!</v>
      </c>
      <c r="C298" s="343" t="s">
        <v>790</v>
      </c>
      <c r="D298" s="243">
        <v>1993</v>
      </c>
      <c r="E298" s="243" t="s">
        <v>10</v>
      </c>
      <c r="F298" s="403" t="s">
        <v>818</v>
      </c>
      <c r="G298" s="396" t="s">
        <v>818</v>
      </c>
      <c r="H298" s="345" t="s">
        <v>791</v>
      </c>
      <c r="I298" s="346" t="s">
        <v>293</v>
      </c>
    </row>
    <row r="299" spans="1:9" ht="46.5">
      <c r="A299" s="33" t="e">
        <f t="shared" si="4"/>
        <v>#REF!</v>
      </c>
      <c r="C299" s="313" t="s">
        <v>102</v>
      </c>
      <c r="D299" s="243">
        <v>1987</v>
      </c>
      <c r="E299" s="243" t="s">
        <v>29</v>
      </c>
      <c r="F299" s="243" t="s">
        <v>106</v>
      </c>
      <c r="G299" s="241" t="s">
        <v>348</v>
      </c>
      <c r="H299" s="336" t="s">
        <v>104</v>
      </c>
      <c r="I299" s="359" t="s">
        <v>105</v>
      </c>
    </row>
    <row r="300" spans="1:9" ht="46.5">
      <c r="A300" s="33" t="e">
        <f t="shared" si="4"/>
        <v>#REF!</v>
      </c>
      <c r="C300" s="318" t="s">
        <v>598</v>
      </c>
      <c r="D300" s="319">
        <v>1968</v>
      </c>
      <c r="E300" s="319" t="s">
        <v>11</v>
      </c>
      <c r="F300" s="319" t="s">
        <v>1076</v>
      </c>
      <c r="G300" s="345" t="s">
        <v>1077</v>
      </c>
      <c r="H300" s="345" t="s">
        <v>601</v>
      </c>
      <c r="I300" s="346" t="s">
        <v>602</v>
      </c>
    </row>
    <row r="301" spans="1:9" ht="69.75">
      <c r="A301" s="33" t="e">
        <f t="shared" si="4"/>
        <v>#REF!</v>
      </c>
      <c r="C301" s="333" t="s">
        <v>628</v>
      </c>
      <c r="D301" s="334"/>
      <c r="E301" s="334"/>
      <c r="F301" s="334" t="s">
        <v>629</v>
      </c>
      <c r="G301" s="239" t="s">
        <v>630</v>
      </c>
      <c r="H301" s="357"/>
      <c r="I301" s="358"/>
    </row>
    <row r="302" spans="1:9" ht="69.75">
      <c r="A302" s="33" t="e">
        <f t="shared" si="4"/>
        <v>#REF!</v>
      </c>
      <c r="C302" s="318" t="s">
        <v>393</v>
      </c>
      <c r="D302" s="319">
        <v>2001</v>
      </c>
      <c r="E302" s="319" t="s">
        <v>73</v>
      </c>
      <c r="F302" s="319" t="s">
        <v>926</v>
      </c>
      <c r="G302" s="345" t="s">
        <v>927</v>
      </c>
      <c r="H302" s="345" t="s">
        <v>831</v>
      </c>
      <c r="I302" s="416" t="s">
        <v>395</v>
      </c>
    </row>
    <row r="303" spans="1:9" ht="69.75">
      <c r="A303" s="33" t="e">
        <f t="shared" si="4"/>
        <v>#REF!</v>
      </c>
      <c r="C303" s="328" t="s">
        <v>659</v>
      </c>
      <c r="D303" s="329"/>
      <c r="E303" s="329" t="s">
        <v>13</v>
      </c>
      <c r="F303" s="329" t="s">
        <v>660</v>
      </c>
      <c r="G303" s="389" t="s">
        <v>661</v>
      </c>
      <c r="H303" s="341" t="s">
        <v>123</v>
      </c>
      <c r="I303" s="342" t="s">
        <v>124</v>
      </c>
    </row>
    <row r="304" spans="1:9" ht="33">
      <c r="A304" s="33" t="e">
        <f t="shared" si="4"/>
        <v>#REF!</v>
      </c>
      <c r="C304" s="318" t="s">
        <v>998</v>
      </c>
      <c r="D304" s="313"/>
      <c r="E304" s="319" t="s">
        <v>13</v>
      </c>
      <c r="F304" s="319" t="s">
        <v>999</v>
      </c>
      <c r="G304" s="429"/>
      <c r="H304" s="429" t="s">
        <v>6</v>
      </c>
      <c r="I304" s="430"/>
    </row>
    <row r="305" spans="1:9" ht="33">
      <c r="A305" s="33" t="e">
        <f t="shared" si="4"/>
        <v>#REF!</v>
      </c>
      <c r="C305" s="313" t="s">
        <v>1089</v>
      </c>
      <c r="D305" s="243"/>
      <c r="E305" s="243" t="s">
        <v>13</v>
      </c>
      <c r="F305" s="243" t="s">
        <v>1090</v>
      </c>
      <c r="G305" s="345"/>
      <c r="H305" s="345" t="s">
        <v>36</v>
      </c>
      <c r="I305" s="355" t="s">
        <v>1057</v>
      </c>
    </row>
    <row r="306" spans="1:9" ht="69.75">
      <c r="A306" s="33" t="e">
        <f t="shared" si="4"/>
        <v>#REF!</v>
      </c>
      <c r="C306" s="313" t="s">
        <v>452</v>
      </c>
      <c r="D306" s="313"/>
      <c r="E306" s="243" t="s">
        <v>13</v>
      </c>
      <c r="F306" s="243" t="s">
        <v>130</v>
      </c>
      <c r="G306" s="345" t="s">
        <v>436</v>
      </c>
      <c r="H306" s="345" t="s">
        <v>6</v>
      </c>
      <c r="I306" s="346" t="s">
        <v>14</v>
      </c>
    </row>
    <row r="307" spans="1:9" ht="69.75">
      <c r="A307" s="33" t="e">
        <f t="shared" si="4"/>
        <v>#REF!</v>
      </c>
      <c r="C307" s="313" t="s">
        <v>440</v>
      </c>
      <c r="D307" s="243">
        <v>1986</v>
      </c>
      <c r="E307" s="243" t="s">
        <v>10</v>
      </c>
      <c r="F307" s="243" t="s">
        <v>130</v>
      </c>
      <c r="G307" s="345" t="s">
        <v>436</v>
      </c>
      <c r="H307" s="345" t="s">
        <v>6</v>
      </c>
      <c r="I307" s="346" t="s">
        <v>14</v>
      </c>
    </row>
    <row r="308" spans="1:9" ht="93">
      <c r="A308" s="33" t="e">
        <f t="shared" si="4"/>
        <v>#REF!</v>
      </c>
      <c r="C308" s="313" t="s">
        <v>60</v>
      </c>
      <c r="D308" s="313"/>
      <c r="E308" s="243" t="s">
        <v>13</v>
      </c>
      <c r="F308" s="243" t="s">
        <v>443</v>
      </c>
      <c r="G308" s="345" t="s">
        <v>444</v>
      </c>
      <c r="H308" s="345" t="s">
        <v>166</v>
      </c>
      <c r="I308" s="346" t="s">
        <v>14</v>
      </c>
    </row>
    <row r="309" spans="1:9" ht="69.75">
      <c r="A309" s="33" t="e">
        <f t="shared" si="4"/>
        <v>#REF!</v>
      </c>
      <c r="C309" s="313" t="s">
        <v>765</v>
      </c>
      <c r="D309" s="313"/>
      <c r="E309" s="243" t="s">
        <v>510</v>
      </c>
      <c r="F309" s="243" t="s">
        <v>933</v>
      </c>
      <c r="G309" s="345" t="s">
        <v>934</v>
      </c>
      <c r="H309" s="345" t="s">
        <v>763</v>
      </c>
      <c r="I309" s="355" t="s">
        <v>764</v>
      </c>
    </row>
    <row r="310" spans="1:9" ht="69.75">
      <c r="A310" s="33" t="e">
        <f t="shared" si="4"/>
        <v>#REF!</v>
      </c>
      <c r="C310" s="313" t="s">
        <v>932</v>
      </c>
      <c r="D310" s="313"/>
      <c r="E310" s="243" t="s">
        <v>510</v>
      </c>
      <c r="F310" s="243" t="s">
        <v>933</v>
      </c>
      <c r="G310" s="345" t="s">
        <v>934</v>
      </c>
      <c r="H310" s="345" t="s">
        <v>763</v>
      </c>
      <c r="I310" s="355" t="s">
        <v>764</v>
      </c>
    </row>
    <row r="311" spans="1:9" ht="46.5">
      <c r="A311" s="33" t="e">
        <f t="shared" si="4"/>
        <v>#REF!</v>
      </c>
      <c r="C311" s="313" t="s">
        <v>833</v>
      </c>
      <c r="D311" s="243">
        <v>1990</v>
      </c>
      <c r="E311" s="243" t="s">
        <v>10</v>
      </c>
      <c r="F311" s="243" t="s">
        <v>890</v>
      </c>
      <c r="G311" s="431"/>
      <c r="H311" s="345" t="s">
        <v>781</v>
      </c>
      <c r="I311" s="346" t="s">
        <v>836</v>
      </c>
    </row>
    <row r="312" spans="1:9" ht="69.75">
      <c r="A312" s="33" t="e">
        <f t="shared" si="4"/>
        <v>#REF!</v>
      </c>
      <c r="C312" s="313" t="s">
        <v>403</v>
      </c>
      <c r="D312" s="243">
        <v>2001</v>
      </c>
      <c r="E312" s="243" t="s">
        <v>29</v>
      </c>
      <c r="F312" s="243" t="s">
        <v>215</v>
      </c>
      <c r="G312" s="345" t="s">
        <v>213</v>
      </c>
      <c r="H312" s="345" t="s">
        <v>48</v>
      </c>
      <c r="I312" s="346" t="s">
        <v>212</v>
      </c>
    </row>
    <row r="313" spans="1:9" ht="46.5">
      <c r="A313" s="33" t="e">
        <f t="shared" si="4"/>
        <v>#REF!</v>
      </c>
      <c r="C313" s="313" t="s">
        <v>856</v>
      </c>
      <c r="D313" s="313"/>
      <c r="E313" s="243" t="s">
        <v>13</v>
      </c>
      <c r="F313" s="243" t="s">
        <v>669</v>
      </c>
      <c r="G313" s="345" t="s">
        <v>768</v>
      </c>
      <c r="H313" s="345" t="s">
        <v>671</v>
      </c>
      <c r="I313" s="355" t="s">
        <v>155</v>
      </c>
    </row>
    <row r="314" spans="1:9" ht="47.25" thickBot="1">
      <c r="A314" s="33" t="e">
        <f t="shared" si="4"/>
        <v>#REF!</v>
      </c>
      <c r="C314" s="313" t="s">
        <v>856</v>
      </c>
      <c r="D314" s="313"/>
      <c r="E314" s="243" t="s">
        <v>13</v>
      </c>
      <c r="F314" s="243" t="s">
        <v>669</v>
      </c>
      <c r="G314" s="345" t="s">
        <v>768</v>
      </c>
      <c r="H314" s="345" t="s">
        <v>671</v>
      </c>
      <c r="I314" s="355" t="s">
        <v>155</v>
      </c>
    </row>
    <row r="315" spans="1:9" ht="46.5">
      <c r="A315" s="33" t="e">
        <f t="shared" si="4"/>
        <v>#REF!</v>
      </c>
      <c r="C315" s="318" t="s">
        <v>666</v>
      </c>
      <c r="D315" s="319">
        <v>2002</v>
      </c>
      <c r="E315" s="319" t="s">
        <v>510</v>
      </c>
      <c r="F315" s="319" t="s">
        <v>669</v>
      </c>
      <c r="G315" s="345" t="s">
        <v>768</v>
      </c>
      <c r="H315" s="345" t="s">
        <v>154</v>
      </c>
      <c r="I315" s="326" t="s">
        <v>155</v>
      </c>
    </row>
    <row r="316" spans="1:9" ht="46.5">
      <c r="A316" s="33" t="e">
        <f t="shared" si="4"/>
        <v>#REF!</v>
      </c>
      <c r="C316" s="328" t="s">
        <v>668</v>
      </c>
      <c r="D316" s="329">
        <v>2001</v>
      </c>
      <c r="E316" s="329" t="s">
        <v>510</v>
      </c>
      <c r="F316" s="339" t="s">
        <v>669</v>
      </c>
      <c r="G316" s="398" t="s">
        <v>670</v>
      </c>
      <c r="H316" s="341" t="s">
        <v>671</v>
      </c>
      <c r="I316" s="342" t="s">
        <v>672</v>
      </c>
    </row>
    <row r="317" spans="1:9" ht="46.5">
      <c r="A317" s="33" t="e">
        <f t="shared" si="4"/>
        <v>#REF!</v>
      </c>
      <c r="C317" s="313" t="s">
        <v>748</v>
      </c>
      <c r="D317" s="243">
        <v>1988</v>
      </c>
      <c r="E317" s="243" t="s">
        <v>43</v>
      </c>
      <c r="F317" s="243" t="s">
        <v>749</v>
      </c>
      <c r="G317" s="345" t="s">
        <v>502</v>
      </c>
      <c r="H317" s="345" t="s">
        <v>750</v>
      </c>
      <c r="I317" s="346" t="s">
        <v>14</v>
      </c>
    </row>
    <row r="318" spans="1:9" ht="69.75">
      <c r="A318" s="33" t="e">
        <f t="shared" si="4"/>
        <v>#REF!</v>
      </c>
      <c r="C318" s="338" t="s">
        <v>551</v>
      </c>
      <c r="D318" s="334">
        <v>1969</v>
      </c>
      <c r="E318" s="334" t="s">
        <v>13</v>
      </c>
      <c r="F318" s="334" t="s">
        <v>552</v>
      </c>
      <c r="G318" s="398" t="s">
        <v>553</v>
      </c>
      <c r="H318" s="357" t="s">
        <v>480</v>
      </c>
      <c r="I318" s="358" t="s">
        <v>550</v>
      </c>
    </row>
    <row r="319" spans="1:9" ht="69.75">
      <c r="A319" s="33" t="e">
        <f t="shared" si="4"/>
        <v>#REF!</v>
      </c>
      <c r="C319" s="313" t="s">
        <v>55</v>
      </c>
      <c r="D319" s="243">
        <v>1991</v>
      </c>
      <c r="E319" s="243" t="s">
        <v>11</v>
      </c>
      <c r="F319" s="243" t="s">
        <v>404</v>
      </c>
      <c r="G319" s="345" t="s">
        <v>95</v>
      </c>
      <c r="H319" s="345" t="s">
        <v>71</v>
      </c>
      <c r="I319" s="346" t="s">
        <v>72</v>
      </c>
    </row>
    <row r="320" spans="1:9" ht="46.5">
      <c r="A320" s="33" t="e">
        <f aca="true" t="shared" si="5" ref="A320:A354">A319+1</f>
        <v>#REF!</v>
      </c>
      <c r="C320" s="333" t="s">
        <v>539</v>
      </c>
      <c r="D320" s="334">
        <v>1985</v>
      </c>
      <c r="E320" s="334" t="s">
        <v>27</v>
      </c>
      <c r="F320" s="334" t="s">
        <v>545</v>
      </c>
      <c r="G320" s="398" t="s">
        <v>546</v>
      </c>
      <c r="H320" s="357" t="s">
        <v>542</v>
      </c>
      <c r="I320" s="358" t="s">
        <v>155</v>
      </c>
    </row>
    <row r="321" spans="1:9" ht="69.75">
      <c r="A321" s="33" t="e">
        <f t="shared" si="5"/>
        <v>#REF!</v>
      </c>
      <c r="C321" s="313" t="s">
        <v>1045</v>
      </c>
      <c r="D321" s="243">
        <v>1971</v>
      </c>
      <c r="E321" s="243" t="s">
        <v>11</v>
      </c>
      <c r="F321" s="243" t="s">
        <v>1046</v>
      </c>
      <c r="G321" s="345" t="s">
        <v>1047</v>
      </c>
      <c r="H321" s="345" t="s">
        <v>1048</v>
      </c>
      <c r="I321" s="346" t="s">
        <v>1049</v>
      </c>
    </row>
    <row r="322" spans="1:9" ht="69.75">
      <c r="A322" s="33" t="e">
        <f t="shared" si="5"/>
        <v>#REF!</v>
      </c>
      <c r="C322" s="313" t="s">
        <v>249</v>
      </c>
      <c r="D322" s="243">
        <v>1970</v>
      </c>
      <c r="E322" s="243" t="s">
        <v>11</v>
      </c>
      <c r="F322" s="243" t="s">
        <v>311</v>
      </c>
      <c r="G322" s="345" t="s">
        <v>312</v>
      </c>
      <c r="H322" s="345" t="s">
        <v>171</v>
      </c>
      <c r="I322" s="346" t="s">
        <v>14</v>
      </c>
    </row>
    <row r="323" spans="1:9" ht="69.75">
      <c r="A323" s="33" t="e">
        <f t="shared" si="5"/>
        <v>#REF!</v>
      </c>
      <c r="C323" s="313" t="s">
        <v>249</v>
      </c>
      <c r="D323" s="243">
        <v>1970</v>
      </c>
      <c r="E323" s="243" t="s">
        <v>11</v>
      </c>
      <c r="F323" s="332" t="s">
        <v>311</v>
      </c>
      <c r="G323" s="345" t="s">
        <v>312</v>
      </c>
      <c r="H323" s="345" t="s">
        <v>171</v>
      </c>
      <c r="I323" s="355" t="s">
        <v>14</v>
      </c>
    </row>
    <row r="324" spans="1:9" ht="69.75">
      <c r="A324" s="33" t="e">
        <f t="shared" si="5"/>
        <v>#REF!</v>
      </c>
      <c r="C324" s="313" t="s">
        <v>249</v>
      </c>
      <c r="D324" s="243">
        <v>1970</v>
      </c>
      <c r="E324" s="243" t="s">
        <v>11</v>
      </c>
      <c r="F324" s="243" t="s">
        <v>311</v>
      </c>
      <c r="G324" s="345" t="s">
        <v>312</v>
      </c>
      <c r="H324" s="314" t="s">
        <v>171</v>
      </c>
      <c r="I324" s="370" t="s">
        <v>14</v>
      </c>
    </row>
    <row r="325" spans="1:9" ht="33">
      <c r="A325" s="33" t="e">
        <f t="shared" si="5"/>
        <v>#REF!</v>
      </c>
      <c r="C325" s="333" t="s">
        <v>533</v>
      </c>
      <c r="D325" s="334"/>
      <c r="E325" s="334" t="s">
        <v>13</v>
      </c>
      <c r="F325" s="334" t="s">
        <v>534</v>
      </c>
      <c r="G325" s="398" t="s">
        <v>534</v>
      </c>
      <c r="H325" s="357" t="s">
        <v>532</v>
      </c>
      <c r="I325" s="358"/>
    </row>
    <row r="326" spans="1:9" ht="33">
      <c r="A326" s="33" t="e">
        <f t="shared" si="5"/>
        <v>#REF!</v>
      </c>
      <c r="C326" s="328" t="s">
        <v>707</v>
      </c>
      <c r="D326" s="329">
        <v>1979</v>
      </c>
      <c r="E326" s="329" t="s">
        <v>13</v>
      </c>
      <c r="F326" s="329" t="s">
        <v>708</v>
      </c>
      <c r="G326" s="418"/>
      <c r="H326" s="341" t="s">
        <v>703</v>
      </c>
      <c r="I326" s="342" t="s">
        <v>704</v>
      </c>
    </row>
    <row r="327" spans="1:9" ht="46.5">
      <c r="A327" s="33" t="e">
        <f t="shared" si="5"/>
        <v>#REF!</v>
      </c>
      <c r="C327" s="318" t="s">
        <v>143</v>
      </c>
      <c r="D327" s="319">
        <v>1997</v>
      </c>
      <c r="E327" s="319" t="s">
        <v>29</v>
      </c>
      <c r="F327" s="319" t="s">
        <v>177</v>
      </c>
      <c r="G327" s="336" t="s">
        <v>150</v>
      </c>
      <c r="H327" s="336" t="s">
        <v>181</v>
      </c>
      <c r="I327" s="359" t="s">
        <v>66</v>
      </c>
    </row>
    <row r="328" spans="1:9" ht="33">
      <c r="A328" s="33" t="e">
        <f t="shared" si="5"/>
        <v>#REF!</v>
      </c>
      <c r="C328" s="338" t="s">
        <v>673</v>
      </c>
      <c r="D328" s="339">
        <v>1968</v>
      </c>
      <c r="E328" s="339" t="s">
        <v>13</v>
      </c>
      <c r="F328" s="339" t="s">
        <v>674</v>
      </c>
      <c r="G328" s="418"/>
      <c r="H328" s="373" t="s">
        <v>154</v>
      </c>
      <c r="I328" s="374" t="s">
        <v>155</v>
      </c>
    </row>
    <row r="329" spans="1:9" ht="69.75">
      <c r="A329" s="33" t="e">
        <f t="shared" si="5"/>
        <v>#REF!</v>
      </c>
      <c r="C329" s="313" t="s">
        <v>421</v>
      </c>
      <c r="D329" s="243">
        <v>1990</v>
      </c>
      <c r="E329" s="243" t="s">
        <v>10</v>
      </c>
      <c r="F329" s="243" t="s">
        <v>53</v>
      </c>
      <c r="G329" s="345" t="s">
        <v>422</v>
      </c>
      <c r="H329" s="345" t="s">
        <v>41</v>
      </c>
      <c r="I329" s="346" t="s">
        <v>420</v>
      </c>
    </row>
    <row r="330" spans="1:9" ht="69.75">
      <c r="A330" s="33" t="e">
        <f t="shared" si="5"/>
        <v>#REF!</v>
      </c>
      <c r="C330" s="318" t="s">
        <v>159</v>
      </c>
      <c r="D330" s="319">
        <v>1999</v>
      </c>
      <c r="E330" s="319" t="s">
        <v>15</v>
      </c>
      <c r="F330" s="319" t="s">
        <v>160</v>
      </c>
      <c r="G330" s="336" t="s">
        <v>161</v>
      </c>
      <c r="H330" s="336" t="s">
        <v>162</v>
      </c>
      <c r="I330" s="359" t="s">
        <v>163</v>
      </c>
    </row>
    <row r="331" spans="1:9" ht="69.75">
      <c r="A331" s="33" t="e">
        <f t="shared" si="5"/>
        <v>#REF!</v>
      </c>
      <c r="C331" s="313" t="s">
        <v>496</v>
      </c>
      <c r="D331" s="243"/>
      <c r="E331" s="243" t="s">
        <v>13</v>
      </c>
      <c r="F331" s="243" t="s">
        <v>497</v>
      </c>
      <c r="G331" s="345" t="s">
        <v>886</v>
      </c>
      <c r="H331" s="345" t="s">
        <v>30</v>
      </c>
      <c r="I331" s="346" t="s">
        <v>499</v>
      </c>
    </row>
    <row r="332" spans="1:9" ht="46.5">
      <c r="A332" s="33" t="e">
        <f t="shared" si="5"/>
        <v>#REF!</v>
      </c>
      <c r="C332" s="333" t="s">
        <v>571</v>
      </c>
      <c r="D332" s="334">
        <v>1999</v>
      </c>
      <c r="E332" s="334"/>
      <c r="F332" s="329" t="s">
        <v>572</v>
      </c>
      <c r="G332" s="398" t="s">
        <v>573</v>
      </c>
      <c r="H332" s="357" t="s">
        <v>6</v>
      </c>
      <c r="I332" s="358" t="s">
        <v>574</v>
      </c>
    </row>
    <row r="333" spans="1:9" ht="69.75">
      <c r="A333" s="33" t="e">
        <f t="shared" si="5"/>
        <v>#REF!</v>
      </c>
      <c r="C333" s="313" t="s">
        <v>44</v>
      </c>
      <c r="D333" s="313"/>
      <c r="E333" s="243" t="s">
        <v>13</v>
      </c>
      <c r="F333" s="243" t="s">
        <v>131</v>
      </c>
      <c r="G333" s="322" t="s">
        <v>132</v>
      </c>
      <c r="H333" s="336" t="s">
        <v>6</v>
      </c>
      <c r="I333" s="359" t="s">
        <v>133</v>
      </c>
    </row>
    <row r="334" spans="1:9" ht="69.75">
      <c r="A334" s="33" t="e">
        <f t="shared" si="5"/>
        <v>#REF!</v>
      </c>
      <c r="C334" s="318" t="s">
        <v>28</v>
      </c>
      <c r="D334" s="319">
        <v>1986</v>
      </c>
      <c r="E334" s="319" t="s">
        <v>10</v>
      </c>
      <c r="F334" s="319" t="s">
        <v>131</v>
      </c>
      <c r="G334" s="345" t="s">
        <v>132</v>
      </c>
      <c r="H334" s="345" t="s">
        <v>6</v>
      </c>
      <c r="I334" s="346" t="s">
        <v>133</v>
      </c>
    </row>
    <row r="335" spans="1:9" ht="69.75">
      <c r="A335" s="33" t="e">
        <f t="shared" si="5"/>
        <v>#REF!</v>
      </c>
      <c r="C335" s="313" t="s">
        <v>409</v>
      </c>
      <c r="D335" s="243">
        <v>1984</v>
      </c>
      <c r="E335" s="243" t="s">
        <v>11</v>
      </c>
      <c r="F335" s="243" t="s">
        <v>410</v>
      </c>
      <c r="G335" s="313" t="s">
        <v>411</v>
      </c>
      <c r="H335" s="345" t="s">
        <v>6</v>
      </c>
      <c r="I335" s="346" t="s">
        <v>155</v>
      </c>
    </row>
    <row r="336" spans="1:9" ht="46.5">
      <c r="A336" s="33" t="e">
        <f t="shared" si="5"/>
        <v>#REF!</v>
      </c>
      <c r="C336" s="313" t="s">
        <v>910</v>
      </c>
      <c r="D336" s="243">
        <v>1999</v>
      </c>
      <c r="E336" s="243" t="s">
        <v>73</v>
      </c>
      <c r="F336" s="243" t="s">
        <v>911</v>
      </c>
      <c r="G336" s="313" t="s">
        <v>912</v>
      </c>
      <c r="H336" s="345" t="s">
        <v>913</v>
      </c>
      <c r="I336" s="416" t="s">
        <v>14</v>
      </c>
    </row>
    <row r="337" spans="1:9" ht="46.5">
      <c r="A337" s="33" t="e">
        <f t="shared" si="5"/>
        <v>#REF!</v>
      </c>
      <c r="C337" s="313" t="s">
        <v>34</v>
      </c>
      <c r="D337" s="243">
        <v>1990</v>
      </c>
      <c r="E337" s="243" t="s">
        <v>29</v>
      </c>
      <c r="F337" s="243" t="s">
        <v>994</v>
      </c>
      <c r="G337" s="313" t="s">
        <v>1002</v>
      </c>
      <c r="H337" s="345" t="s">
        <v>256</v>
      </c>
      <c r="I337" s="416" t="s">
        <v>35</v>
      </c>
    </row>
    <row r="338" spans="1:9" ht="93">
      <c r="A338" s="33" t="e">
        <f t="shared" si="5"/>
        <v>#REF!</v>
      </c>
      <c r="C338" s="313" t="s">
        <v>792</v>
      </c>
      <c r="D338" s="243">
        <v>1989</v>
      </c>
      <c r="E338" s="243" t="s">
        <v>11</v>
      </c>
      <c r="F338" s="243" t="s">
        <v>793</v>
      </c>
      <c r="G338" s="313" t="s">
        <v>794</v>
      </c>
      <c r="H338" s="345" t="s">
        <v>795</v>
      </c>
      <c r="I338" s="415" t="s">
        <v>14</v>
      </c>
    </row>
    <row r="339" spans="1:9" ht="33">
      <c r="A339" s="33" t="e">
        <f t="shared" si="5"/>
        <v>#REF!</v>
      </c>
      <c r="C339" s="333" t="s">
        <v>12</v>
      </c>
      <c r="D339" s="334">
        <v>1965</v>
      </c>
      <c r="E339" s="334" t="s">
        <v>11</v>
      </c>
      <c r="F339" s="334" t="s">
        <v>493</v>
      </c>
      <c r="G339" s="239" t="s">
        <v>493</v>
      </c>
      <c r="H339" s="357" t="s">
        <v>30</v>
      </c>
      <c r="I339" s="421" t="s">
        <v>31</v>
      </c>
    </row>
    <row r="340" spans="1:9" ht="69.75">
      <c r="A340" s="33" t="e">
        <f t="shared" si="5"/>
        <v>#REF!</v>
      </c>
      <c r="C340" s="313" t="s">
        <v>46</v>
      </c>
      <c r="D340" s="243">
        <v>1980</v>
      </c>
      <c r="E340" s="243" t="s">
        <v>27</v>
      </c>
      <c r="F340" s="243" t="s">
        <v>754</v>
      </c>
      <c r="G340" s="313" t="s">
        <v>980</v>
      </c>
      <c r="H340" s="345" t="s">
        <v>48</v>
      </c>
      <c r="I340" s="416" t="s">
        <v>74</v>
      </c>
    </row>
    <row r="341" spans="1:9" ht="69.75">
      <c r="A341" s="33" t="e">
        <f t="shared" si="5"/>
        <v>#REF!</v>
      </c>
      <c r="C341" s="318" t="s">
        <v>976</v>
      </c>
      <c r="D341" s="319">
        <v>2000</v>
      </c>
      <c r="E341" s="319" t="s">
        <v>510</v>
      </c>
      <c r="F341" s="319" t="s">
        <v>953</v>
      </c>
      <c r="G341" s="345" t="s">
        <v>954</v>
      </c>
      <c r="H341" s="345" t="s">
        <v>763</v>
      </c>
      <c r="I341" s="416" t="s">
        <v>764</v>
      </c>
    </row>
    <row r="342" spans="1:9" ht="69.75">
      <c r="A342" s="33" t="e">
        <f t="shared" si="5"/>
        <v>#REF!</v>
      </c>
      <c r="C342" s="318" t="s">
        <v>842</v>
      </c>
      <c r="D342" s="319">
        <v>1986</v>
      </c>
      <c r="E342" s="319" t="s">
        <v>10</v>
      </c>
      <c r="F342" s="319" t="s">
        <v>953</v>
      </c>
      <c r="G342" s="313" t="s">
        <v>954</v>
      </c>
      <c r="H342" s="345" t="s">
        <v>763</v>
      </c>
      <c r="I342" s="415" t="s">
        <v>155</v>
      </c>
    </row>
    <row r="343" spans="1:9" ht="93">
      <c r="A343" s="33" t="e">
        <f t="shared" si="5"/>
        <v>#REF!</v>
      </c>
      <c r="C343" s="313" t="s">
        <v>741</v>
      </c>
      <c r="D343" s="243">
        <v>1974</v>
      </c>
      <c r="E343" s="243" t="s">
        <v>43</v>
      </c>
      <c r="F343" s="243" t="s">
        <v>742</v>
      </c>
      <c r="G343" s="313" t="s">
        <v>1001</v>
      </c>
      <c r="H343" s="345" t="s">
        <v>41</v>
      </c>
      <c r="I343" s="416" t="s">
        <v>743</v>
      </c>
    </row>
    <row r="344" spans="1:9" ht="46.5">
      <c r="A344" s="33" t="e">
        <f t="shared" si="5"/>
        <v>#REF!</v>
      </c>
      <c r="C344" s="313" t="s">
        <v>186</v>
      </c>
      <c r="D344" s="243">
        <v>1986</v>
      </c>
      <c r="E344" s="243" t="s">
        <v>11</v>
      </c>
      <c r="F344" s="243" t="s">
        <v>207</v>
      </c>
      <c r="G344" s="313" t="s">
        <v>65</v>
      </c>
      <c r="H344" s="345" t="s">
        <v>145</v>
      </c>
      <c r="I344" s="416" t="s">
        <v>66</v>
      </c>
    </row>
    <row r="345" spans="1:9" ht="33">
      <c r="A345" s="33" t="e">
        <f t="shared" si="5"/>
        <v>#REF!</v>
      </c>
      <c r="C345" s="343" t="s">
        <v>811</v>
      </c>
      <c r="D345" s="243">
        <v>1994</v>
      </c>
      <c r="E345" s="243" t="s">
        <v>10</v>
      </c>
      <c r="F345" s="243" t="s">
        <v>812</v>
      </c>
      <c r="G345" s="313" t="s">
        <v>813</v>
      </c>
      <c r="H345" s="345" t="s">
        <v>814</v>
      </c>
      <c r="I345" s="416" t="s">
        <v>815</v>
      </c>
    </row>
    <row r="346" spans="1:9" ht="46.5">
      <c r="A346" s="33" t="e">
        <f t="shared" si="5"/>
        <v>#REF!</v>
      </c>
      <c r="C346" s="333" t="s">
        <v>575</v>
      </c>
      <c r="D346" s="334">
        <v>1956</v>
      </c>
      <c r="E346" s="334" t="s">
        <v>11</v>
      </c>
      <c r="F346" s="329" t="s">
        <v>581</v>
      </c>
      <c r="G346" s="239" t="s">
        <v>582</v>
      </c>
      <c r="H346" s="357" t="s">
        <v>578</v>
      </c>
      <c r="I346" s="421" t="s">
        <v>155</v>
      </c>
    </row>
    <row r="347" spans="1:9" ht="46.5">
      <c r="A347" s="33" t="e">
        <f t="shared" si="5"/>
        <v>#REF!</v>
      </c>
      <c r="C347" s="313" t="s">
        <v>249</v>
      </c>
      <c r="D347" s="243">
        <v>1970</v>
      </c>
      <c r="E347" s="243" t="s">
        <v>11</v>
      </c>
      <c r="F347" s="243" t="s">
        <v>250</v>
      </c>
      <c r="G347" s="313" t="s">
        <v>384</v>
      </c>
      <c r="H347" s="345" t="s">
        <v>251</v>
      </c>
      <c r="I347" s="416" t="s">
        <v>155</v>
      </c>
    </row>
    <row r="348" spans="1:9" ht="46.5">
      <c r="A348" s="33" t="e">
        <f t="shared" si="5"/>
        <v>#REF!</v>
      </c>
      <c r="C348" s="313" t="s">
        <v>61</v>
      </c>
      <c r="D348" s="243">
        <v>1994</v>
      </c>
      <c r="E348" s="243" t="s">
        <v>27</v>
      </c>
      <c r="F348" s="243" t="s">
        <v>368</v>
      </c>
      <c r="G348" s="313" t="s">
        <v>392</v>
      </c>
      <c r="H348" s="345" t="s">
        <v>75</v>
      </c>
      <c r="I348" s="416" t="s">
        <v>76</v>
      </c>
    </row>
    <row r="349" spans="1:9" ht="46.5">
      <c r="A349" s="33" t="e">
        <f t="shared" si="5"/>
        <v>#REF!</v>
      </c>
      <c r="C349" s="313" t="s">
        <v>61</v>
      </c>
      <c r="D349" s="243">
        <v>1994</v>
      </c>
      <c r="E349" s="243" t="s">
        <v>27</v>
      </c>
      <c r="F349" s="243" t="s">
        <v>368</v>
      </c>
      <c r="G349" s="313" t="s">
        <v>392</v>
      </c>
      <c r="H349" s="360" t="s">
        <v>75</v>
      </c>
      <c r="I349" s="432" t="s">
        <v>76</v>
      </c>
    </row>
    <row r="350" spans="1:9" ht="46.5">
      <c r="A350" s="33" t="e">
        <f t="shared" si="5"/>
        <v>#REF!</v>
      </c>
      <c r="C350" s="313" t="s">
        <v>509</v>
      </c>
      <c r="D350" s="313"/>
      <c r="E350" s="243" t="s">
        <v>510</v>
      </c>
      <c r="F350" s="243" t="s">
        <v>940</v>
      </c>
      <c r="G350" s="345" t="s">
        <v>930</v>
      </c>
      <c r="H350" s="345" t="s">
        <v>507</v>
      </c>
      <c r="I350" s="415" t="s">
        <v>931</v>
      </c>
    </row>
    <row r="351" spans="1:9" ht="69.75">
      <c r="A351" s="33" t="e">
        <f t="shared" si="5"/>
        <v>#REF!</v>
      </c>
      <c r="C351" s="313" t="s">
        <v>194</v>
      </c>
      <c r="D351" s="243">
        <v>1986</v>
      </c>
      <c r="E351" s="243"/>
      <c r="F351" s="243" t="s">
        <v>305</v>
      </c>
      <c r="G351" s="313" t="s">
        <v>306</v>
      </c>
      <c r="H351" s="345" t="s">
        <v>197</v>
      </c>
      <c r="I351" s="416" t="s">
        <v>198</v>
      </c>
    </row>
    <row r="352" spans="1:9" ht="33">
      <c r="A352" s="33" t="e">
        <f t="shared" si="5"/>
        <v>#REF!</v>
      </c>
      <c r="C352" s="333" t="s">
        <v>598</v>
      </c>
      <c r="D352" s="334">
        <v>1968</v>
      </c>
      <c r="E352" s="334" t="s">
        <v>11</v>
      </c>
      <c r="F352" s="334" t="s">
        <v>605</v>
      </c>
      <c r="G352" s="239" t="s">
        <v>606</v>
      </c>
      <c r="H352" s="357" t="s">
        <v>601</v>
      </c>
      <c r="I352" s="421" t="s">
        <v>602</v>
      </c>
    </row>
    <row r="353" spans="1:9" ht="69.75">
      <c r="A353" s="33" t="e">
        <f t="shared" si="5"/>
        <v>#REF!</v>
      </c>
      <c r="C353" s="313" t="s">
        <v>778</v>
      </c>
      <c r="D353" s="243">
        <v>1971</v>
      </c>
      <c r="E353" s="243" t="s">
        <v>27</v>
      </c>
      <c r="F353" s="243" t="s">
        <v>779</v>
      </c>
      <c r="G353" s="313" t="s">
        <v>780</v>
      </c>
      <c r="H353" s="345" t="s">
        <v>781</v>
      </c>
      <c r="I353" s="415" t="s">
        <v>782</v>
      </c>
    </row>
    <row r="354" spans="1:9" ht="46.5">
      <c r="A354" s="33" t="e">
        <f t="shared" si="5"/>
        <v>#REF!</v>
      </c>
      <c r="C354" s="313" t="s">
        <v>509</v>
      </c>
      <c r="D354" s="313"/>
      <c r="E354" s="243" t="s">
        <v>510</v>
      </c>
      <c r="F354" s="437" t="s">
        <v>929</v>
      </c>
      <c r="G354" s="433" t="s">
        <v>930</v>
      </c>
      <c r="H354" s="345" t="s">
        <v>507</v>
      </c>
      <c r="I354" s="355" t="s">
        <v>931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87"/>
  <sheetViews>
    <sheetView view="pageBreakPreview" zoomScale="26" zoomScaleNormal="39" zoomScaleSheetLayoutView="26" zoomScalePageLayoutView="0" workbookViewId="0" topLeftCell="A31">
      <selection activeCell="C43" sqref="C43:I43"/>
    </sheetView>
  </sheetViews>
  <sheetFormatPr defaultColWidth="9.140625" defaultRowHeight="12.75"/>
  <cols>
    <col min="1" max="1" width="17.140625" style="1" customWidth="1"/>
    <col min="2" max="2" width="1.7109375" style="1" hidden="1" customWidth="1"/>
    <col min="3" max="3" width="65.28125" style="2" customWidth="1"/>
    <col min="4" max="4" width="15.7109375" style="1" customWidth="1"/>
    <col min="5" max="5" width="20.140625" style="1" customWidth="1"/>
    <col min="6" max="7" width="46.140625" style="1" customWidth="1"/>
    <col min="8" max="8" width="43.7109375" style="1" customWidth="1"/>
    <col min="9" max="9" width="35.8515625" style="1" customWidth="1"/>
    <col min="10" max="10" width="14.28125" style="1" customWidth="1"/>
    <col min="11" max="11" width="19.8515625" style="1" customWidth="1"/>
    <col min="12" max="12" width="16.28125" style="1" customWidth="1"/>
    <col min="13" max="13" width="19.8515625" style="1" customWidth="1"/>
    <col min="14" max="14" width="22.140625" style="0" customWidth="1"/>
    <col min="15" max="15" width="17.7109375" style="0" customWidth="1"/>
    <col min="16" max="16" width="19.140625" style="0" customWidth="1"/>
    <col min="17" max="17" width="19.421875" style="0" customWidth="1"/>
    <col min="18" max="18" width="19.140625" style="0" customWidth="1"/>
    <col min="19" max="19" width="21.7109375" style="0" customWidth="1"/>
    <col min="20" max="20" width="18.00390625" style="0" customWidth="1"/>
    <col min="21" max="21" width="16.7109375" style="0" customWidth="1"/>
    <col min="22" max="22" width="14.57421875" style="0" customWidth="1"/>
    <col min="23" max="23" width="13.57421875" style="0" customWidth="1"/>
    <col min="24" max="24" width="16.00390625" style="0" customWidth="1"/>
    <col min="25" max="25" width="16.7109375" style="0" customWidth="1"/>
    <col min="26" max="26" width="14.57421875" style="0" customWidth="1"/>
    <col min="27" max="27" width="13.57421875" style="0" customWidth="1"/>
    <col min="28" max="28" width="16.00390625" style="0" customWidth="1"/>
    <col min="29" max="29" width="16.7109375" style="0" customWidth="1"/>
    <col min="30" max="30" width="20.8515625" style="197" customWidth="1"/>
  </cols>
  <sheetData>
    <row r="1" spans="1:24" ht="85.5" customHeight="1">
      <c r="A1" s="789" t="s">
        <v>16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</row>
    <row r="2" spans="1:13" ht="33.75">
      <c r="A2" s="766"/>
      <c r="B2" s="766"/>
      <c r="C2" s="766"/>
      <c r="D2" s="766"/>
      <c r="E2" s="766"/>
      <c r="F2" s="766"/>
      <c r="G2" s="766"/>
      <c r="H2" s="766"/>
      <c r="I2" s="766"/>
      <c r="J2" s="767"/>
      <c r="K2" s="767"/>
      <c r="L2" s="767"/>
      <c r="M2" s="768"/>
    </row>
    <row r="3" spans="1:23" ht="64.5" customHeight="1">
      <c r="A3" s="749" t="s">
        <v>1097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</row>
    <row r="4" spans="1:13" ht="33.75">
      <c r="A4" s="765"/>
      <c r="B4" s="766"/>
      <c r="C4" s="766"/>
      <c r="D4" s="766"/>
      <c r="E4" s="766"/>
      <c r="F4" s="766"/>
      <c r="G4" s="766"/>
      <c r="H4" s="766"/>
      <c r="I4" s="766"/>
      <c r="J4" s="767"/>
      <c r="K4" s="767"/>
      <c r="L4" s="767"/>
      <c r="M4" s="768"/>
    </row>
    <row r="5" spans="1:29" ht="33.75" customHeight="1">
      <c r="A5" s="766" t="s">
        <v>1431</v>
      </c>
      <c r="B5" s="766"/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6"/>
      <c r="P5" s="766"/>
      <c r="Q5" s="766"/>
      <c r="R5" s="766"/>
      <c r="S5" s="766"/>
      <c r="T5" s="766"/>
      <c r="U5" s="766"/>
      <c r="V5" s="766"/>
      <c r="W5" s="766"/>
      <c r="X5" s="766"/>
      <c r="Y5" s="766"/>
      <c r="Z5" s="766"/>
      <c r="AA5" s="766"/>
      <c r="AB5" s="766"/>
      <c r="AC5" s="766"/>
    </row>
    <row r="6" spans="1:29" ht="34.5" customHeight="1" thickBot="1">
      <c r="A6" s="790" t="s">
        <v>5</v>
      </c>
      <c r="B6" s="790"/>
      <c r="C6" s="790"/>
      <c r="D6" s="790"/>
      <c r="E6" s="790"/>
      <c r="F6" s="790"/>
      <c r="G6" s="790"/>
      <c r="H6" s="790"/>
      <c r="I6" s="790"/>
      <c r="J6" s="790"/>
      <c r="K6" s="790"/>
      <c r="L6" s="790"/>
      <c r="M6" s="790"/>
      <c r="N6" s="790"/>
      <c r="O6" s="790"/>
      <c r="P6" s="790"/>
      <c r="Q6" s="790"/>
      <c r="R6" s="790"/>
      <c r="S6" s="790"/>
      <c r="T6" s="790"/>
      <c r="U6" s="790"/>
      <c r="V6" s="790"/>
      <c r="W6" s="790"/>
      <c r="X6" s="790"/>
      <c r="Y6" s="790"/>
      <c r="Z6" s="790"/>
      <c r="AA6" s="790"/>
      <c r="AB6" s="790"/>
      <c r="AC6" s="790"/>
    </row>
    <row r="7" spans="1:30" ht="33.75" customHeight="1">
      <c r="A7" s="801" t="s">
        <v>23</v>
      </c>
      <c r="B7" s="774" t="s">
        <v>4</v>
      </c>
      <c r="C7" s="774" t="s">
        <v>1</v>
      </c>
      <c r="D7" s="774" t="s">
        <v>9</v>
      </c>
      <c r="E7" s="774" t="s">
        <v>7</v>
      </c>
      <c r="F7" s="774" t="s">
        <v>3</v>
      </c>
      <c r="G7" s="799" t="s">
        <v>62</v>
      </c>
      <c r="H7" s="774" t="s">
        <v>63</v>
      </c>
      <c r="I7" s="798" t="s">
        <v>342</v>
      </c>
      <c r="J7" s="762" t="s">
        <v>442</v>
      </c>
      <c r="K7" s="763"/>
      <c r="L7" s="764"/>
      <c r="M7" s="796" t="s">
        <v>460</v>
      </c>
      <c r="N7" s="793" t="s">
        <v>878</v>
      </c>
      <c r="O7" s="794"/>
      <c r="P7" s="795"/>
      <c r="Q7" s="796" t="s">
        <v>747</v>
      </c>
      <c r="R7" s="793" t="s">
        <v>995</v>
      </c>
      <c r="S7" s="794"/>
      <c r="T7" s="795"/>
      <c r="U7" s="796" t="s">
        <v>1026</v>
      </c>
      <c r="V7" s="793" t="s">
        <v>1191</v>
      </c>
      <c r="W7" s="794"/>
      <c r="X7" s="795"/>
      <c r="Y7" s="796" t="s">
        <v>1145</v>
      </c>
      <c r="Z7" s="793" t="s">
        <v>1326</v>
      </c>
      <c r="AA7" s="794"/>
      <c r="AB7" s="795"/>
      <c r="AC7" s="796" t="s">
        <v>1308</v>
      </c>
      <c r="AD7" s="791" t="s">
        <v>1432</v>
      </c>
    </row>
    <row r="8" spans="1:30" ht="33.75" customHeight="1">
      <c r="A8" s="802"/>
      <c r="B8" s="775"/>
      <c r="C8" s="775"/>
      <c r="D8" s="775"/>
      <c r="E8" s="775"/>
      <c r="F8" s="775"/>
      <c r="G8" s="800"/>
      <c r="H8" s="775"/>
      <c r="I8" s="777"/>
      <c r="J8" s="113" t="s">
        <v>457</v>
      </c>
      <c r="K8" s="114" t="s">
        <v>458</v>
      </c>
      <c r="L8" s="115" t="s">
        <v>462</v>
      </c>
      <c r="M8" s="797"/>
      <c r="N8" s="194" t="s">
        <v>733</v>
      </c>
      <c r="O8" s="114" t="s">
        <v>734</v>
      </c>
      <c r="P8" s="115" t="s">
        <v>735</v>
      </c>
      <c r="Q8" s="797"/>
      <c r="R8" s="194" t="s">
        <v>988</v>
      </c>
      <c r="S8" s="114" t="s">
        <v>989</v>
      </c>
      <c r="T8" s="115" t="s">
        <v>990</v>
      </c>
      <c r="U8" s="797"/>
      <c r="V8" s="223" t="s">
        <v>1142</v>
      </c>
      <c r="W8" s="223" t="s">
        <v>1143</v>
      </c>
      <c r="X8" s="223" t="s">
        <v>1144</v>
      </c>
      <c r="Y8" s="797"/>
      <c r="Z8" s="223"/>
      <c r="AA8" s="223"/>
      <c r="AB8" s="223"/>
      <c r="AC8" s="797"/>
      <c r="AD8" s="792"/>
    </row>
    <row r="9" spans="1:30" ht="111">
      <c r="A9" s="33">
        <v>1</v>
      </c>
      <c r="B9" s="28"/>
      <c r="C9" s="32" t="s">
        <v>96</v>
      </c>
      <c r="D9" s="33">
        <v>1998</v>
      </c>
      <c r="E9" s="33" t="s">
        <v>73</v>
      </c>
      <c r="F9" s="32" t="s">
        <v>109</v>
      </c>
      <c r="G9" s="610" t="s">
        <v>97</v>
      </c>
      <c r="H9" s="56" t="s">
        <v>98</v>
      </c>
      <c r="I9" s="57" t="s">
        <v>32</v>
      </c>
      <c r="J9" s="199">
        <v>7</v>
      </c>
      <c r="K9" s="200">
        <v>4</v>
      </c>
      <c r="L9" s="199">
        <v>3</v>
      </c>
      <c r="M9" s="201">
        <f>L9+K9+J9</f>
        <v>14</v>
      </c>
      <c r="N9" s="199">
        <v>11</v>
      </c>
      <c r="O9" s="691">
        <v>12</v>
      </c>
      <c r="P9" s="691">
        <v>13</v>
      </c>
      <c r="Q9" s="692">
        <f>P9+O9+N9</f>
        <v>36</v>
      </c>
      <c r="R9" s="199"/>
      <c r="S9" s="199"/>
      <c r="T9" s="199"/>
      <c r="U9" s="692">
        <f>T9+S9+R9</f>
        <v>0</v>
      </c>
      <c r="V9" s="199"/>
      <c r="W9" s="199"/>
      <c r="X9" s="199"/>
      <c r="Y9" s="692">
        <f>X9+W9+V9</f>
        <v>0</v>
      </c>
      <c r="Z9" s="199">
        <v>4</v>
      </c>
      <c r="AA9" s="199">
        <v>14</v>
      </c>
      <c r="AB9" s="199">
        <v>6</v>
      </c>
      <c r="AC9" s="692">
        <f aca="true" t="shared" si="0" ref="AC9:AC40">AB9+AA9+Z9</f>
        <v>24</v>
      </c>
      <c r="AD9" s="693">
        <f aca="true" t="shared" si="1" ref="AD9:AD40">Q9+M9+U9+Y9+AC9</f>
        <v>74</v>
      </c>
    </row>
    <row r="10" spans="1:30" ht="111">
      <c r="A10" s="33">
        <f>A9+1</f>
        <v>2</v>
      </c>
      <c r="B10" s="28"/>
      <c r="C10" s="32" t="s">
        <v>249</v>
      </c>
      <c r="D10" s="33">
        <v>1970</v>
      </c>
      <c r="E10" s="33" t="s">
        <v>11</v>
      </c>
      <c r="F10" s="32" t="s">
        <v>888</v>
      </c>
      <c r="G10" s="37" t="s">
        <v>1170</v>
      </c>
      <c r="H10" s="37" t="s">
        <v>171</v>
      </c>
      <c r="I10" s="172" t="s">
        <v>14</v>
      </c>
      <c r="J10" s="199"/>
      <c r="K10" s="200"/>
      <c r="L10" s="199"/>
      <c r="M10" s="201">
        <f aca="true" t="shared" si="2" ref="M10:M73">L10+K10+J10</f>
        <v>0</v>
      </c>
      <c r="N10" s="199">
        <v>6</v>
      </c>
      <c r="O10" s="691"/>
      <c r="P10" s="691">
        <v>4</v>
      </c>
      <c r="Q10" s="692">
        <f aca="true" t="shared" si="3" ref="Q10:Q73">P10+O10+N10</f>
        <v>10</v>
      </c>
      <c r="R10" s="199"/>
      <c r="S10" s="199"/>
      <c r="T10" s="199"/>
      <c r="U10" s="692">
        <f aca="true" t="shared" si="4" ref="U10:U73">T10+S10+R10</f>
        <v>0</v>
      </c>
      <c r="V10" s="199">
        <v>7</v>
      </c>
      <c r="W10" s="199">
        <v>8</v>
      </c>
      <c r="X10" s="199">
        <v>3</v>
      </c>
      <c r="Y10" s="692">
        <f aca="true" t="shared" si="5" ref="Y10:Y73">X10+W10+V10</f>
        <v>18</v>
      </c>
      <c r="Z10" s="199">
        <v>10</v>
      </c>
      <c r="AA10" s="199">
        <v>13</v>
      </c>
      <c r="AB10" s="199">
        <v>15</v>
      </c>
      <c r="AC10" s="692">
        <f t="shared" si="0"/>
        <v>38</v>
      </c>
      <c r="AD10" s="693">
        <f t="shared" si="1"/>
        <v>66</v>
      </c>
    </row>
    <row r="11" spans="1:30" ht="83.25">
      <c r="A11" s="33">
        <f aca="true" t="shared" si="6" ref="A11:A74">A10+1</f>
        <v>3</v>
      </c>
      <c r="B11" s="28"/>
      <c r="C11" s="32" t="s">
        <v>681</v>
      </c>
      <c r="D11" s="33">
        <v>1996</v>
      </c>
      <c r="E11" s="33" t="s">
        <v>15</v>
      </c>
      <c r="F11" s="32" t="s">
        <v>847</v>
      </c>
      <c r="G11" s="37" t="s">
        <v>914</v>
      </c>
      <c r="H11" s="37" t="s">
        <v>154</v>
      </c>
      <c r="I11" s="112" t="s">
        <v>155</v>
      </c>
      <c r="J11" s="199"/>
      <c r="K11" s="200"/>
      <c r="L11" s="199"/>
      <c r="M11" s="201">
        <f t="shared" si="2"/>
        <v>0</v>
      </c>
      <c r="N11" s="199"/>
      <c r="O11" s="691">
        <v>11</v>
      </c>
      <c r="P11" s="691"/>
      <c r="Q11" s="692">
        <f t="shared" si="3"/>
        <v>11</v>
      </c>
      <c r="R11" s="691">
        <v>13</v>
      </c>
      <c r="S11" s="691">
        <v>13</v>
      </c>
      <c r="T11" s="691">
        <v>10</v>
      </c>
      <c r="U11" s="692">
        <f t="shared" si="4"/>
        <v>36</v>
      </c>
      <c r="V11" s="199"/>
      <c r="W11" s="199"/>
      <c r="X11" s="199"/>
      <c r="Y11" s="692">
        <f t="shared" si="5"/>
        <v>0</v>
      </c>
      <c r="Z11" s="199"/>
      <c r="AA11" s="199"/>
      <c r="AB11" s="199"/>
      <c r="AC11" s="692">
        <f t="shared" si="0"/>
        <v>0</v>
      </c>
      <c r="AD11" s="693">
        <f t="shared" si="1"/>
        <v>47</v>
      </c>
    </row>
    <row r="12" spans="1:30" ht="138.75">
      <c r="A12" s="33">
        <f t="shared" si="6"/>
        <v>4</v>
      </c>
      <c r="B12" s="28"/>
      <c r="C12" s="32" t="s">
        <v>1345</v>
      </c>
      <c r="D12" s="33">
        <v>1988</v>
      </c>
      <c r="E12" s="33" t="s">
        <v>10</v>
      </c>
      <c r="F12" s="32" t="s">
        <v>1346</v>
      </c>
      <c r="G12" s="37" t="s">
        <v>1392</v>
      </c>
      <c r="H12" s="37" t="s">
        <v>30</v>
      </c>
      <c r="I12" s="172" t="s">
        <v>201</v>
      </c>
      <c r="J12" s="199"/>
      <c r="K12" s="200"/>
      <c r="L12" s="199"/>
      <c r="M12" s="201">
        <f t="shared" si="2"/>
        <v>0</v>
      </c>
      <c r="N12" s="199"/>
      <c r="O12" s="691"/>
      <c r="P12" s="691"/>
      <c r="Q12" s="692">
        <f t="shared" si="3"/>
        <v>0</v>
      </c>
      <c r="R12" s="199"/>
      <c r="S12" s="199"/>
      <c r="T12" s="199"/>
      <c r="U12" s="692">
        <f t="shared" si="4"/>
        <v>0</v>
      </c>
      <c r="V12" s="199"/>
      <c r="W12" s="199"/>
      <c r="X12" s="199"/>
      <c r="Y12" s="692">
        <f t="shared" si="5"/>
        <v>0</v>
      </c>
      <c r="Z12" s="199">
        <v>12</v>
      </c>
      <c r="AA12" s="199">
        <v>15</v>
      </c>
      <c r="AB12" s="199">
        <v>16</v>
      </c>
      <c r="AC12" s="692">
        <f t="shared" si="0"/>
        <v>43</v>
      </c>
      <c r="AD12" s="693">
        <f t="shared" si="1"/>
        <v>43</v>
      </c>
    </row>
    <row r="13" spans="1:30" ht="111">
      <c r="A13" s="33">
        <f t="shared" si="6"/>
        <v>5</v>
      </c>
      <c r="B13" s="28"/>
      <c r="C13" s="32" t="s">
        <v>496</v>
      </c>
      <c r="D13" s="33">
        <v>1965</v>
      </c>
      <c r="E13" s="33" t="s">
        <v>13</v>
      </c>
      <c r="F13" s="32" t="s">
        <v>497</v>
      </c>
      <c r="G13" s="37" t="s">
        <v>886</v>
      </c>
      <c r="H13" s="37" t="s">
        <v>30</v>
      </c>
      <c r="I13" s="172" t="s">
        <v>499</v>
      </c>
      <c r="J13" s="199"/>
      <c r="K13" s="200"/>
      <c r="L13" s="199"/>
      <c r="M13" s="201">
        <f t="shared" si="2"/>
        <v>0</v>
      </c>
      <c r="N13" s="199">
        <v>10</v>
      </c>
      <c r="O13" s="691">
        <v>13</v>
      </c>
      <c r="P13" s="691"/>
      <c r="Q13" s="692">
        <f t="shared" si="3"/>
        <v>23</v>
      </c>
      <c r="R13" s="199">
        <v>12</v>
      </c>
      <c r="S13" s="199">
        <v>6</v>
      </c>
      <c r="T13" s="199"/>
      <c r="U13" s="692">
        <f t="shared" si="4"/>
        <v>18</v>
      </c>
      <c r="V13" s="199"/>
      <c r="W13" s="199"/>
      <c r="X13" s="199"/>
      <c r="Y13" s="692">
        <f t="shared" si="5"/>
        <v>0</v>
      </c>
      <c r="Z13" s="199"/>
      <c r="AA13" s="199"/>
      <c r="AB13" s="199"/>
      <c r="AC13" s="692">
        <f t="shared" si="0"/>
        <v>0</v>
      </c>
      <c r="AD13" s="693">
        <f t="shared" si="1"/>
        <v>41</v>
      </c>
    </row>
    <row r="14" spans="1:30" ht="111">
      <c r="A14" s="33">
        <f t="shared" si="6"/>
        <v>6</v>
      </c>
      <c r="B14" s="28"/>
      <c r="C14" s="46" t="s">
        <v>1171</v>
      </c>
      <c r="D14" s="33">
        <v>1997</v>
      </c>
      <c r="E14" s="40" t="s">
        <v>73</v>
      </c>
      <c r="F14" s="46" t="s">
        <v>1172</v>
      </c>
      <c r="G14" s="37" t="s">
        <v>1173</v>
      </c>
      <c r="H14" s="38" t="s">
        <v>1174</v>
      </c>
      <c r="I14" s="38" t="s">
        <v>1175</v>
      </c>
      <c r="J14" s="200"/>
      <c r="K14" s="200"/>
      <c r="L14" s="200"/>
      <c r="M14" s="201">
        <f t="shared" si="2"/>
        <v>0</v>
      </c>
      <c r="N14" s="694"/>
      <c r="O14" s="694"/>
      <c r="P14" s="694"/>
      <c r="Q14" s="692">
        <f t="shared" si="3"/>
        <v>0</v>
      </c>
      <c r="R14" s="694"/>
      <c r="S14" s="694"/>
      <c r="T14" s="694"/>
      <c r="U14" s="692">
        <f t="shared" si="4"/>
        <v>0</v>
      </c>
      <c r="V14" s="199">
        <v>6</v>
      </c>
      <c r="W14" s="199">
        <v>7</v>
      </c>
      <c r="X14" s="199"/>
      <c r="Y14" s="692">
        <f t="shared" si="5"/>
        <v>13</v>
      </c>
      <c r="Z14" s="199">
        <v>8</v>
      </c>
      <c r="AA14" s="199">
        <v>3</v>
      </c>
      <c r="AB14" s="199">
        <v>14</v>
      </c>
      <c r="AC14" s="692">
        <f t="shared" si="0"/>
        <v>25</v>
      </c>
      <c r="AD14" s="693">
        <f t="shared" si="1"/>
        <v>38</v>
      </c>
    </row>
    <row r="15" spans="1:30" ht="111">
      <c r="A15" s="33">
        <f t="shared" si="6"/>
        <v>7</v>
      </c>
      <c r="B15" s="28"/>
      <c r="C15" s="32" t="s">
        <v>99</v>
      </c>
      <c r="D15" s="33">
        <f>2014-17</f>
        <v>1997</v>
      </c>
      <c r="E15" s="33" t="s">
        <v>29</v>
      </c>
      <c r="F15" s="32" t="s">
        <v>100</v>
      </c>
      <c r="G15" s="610" t="s">
        <v>365</v>
      </c>
      <c r="H15" s="56" t="s">
        <v>78</v>
      </c>
      <c r="I15" s="57" t="s">
        <v>52</v>
      </c>
      <c r="J15" s="199">
        <v>12</v>
      </c>
      <c r="K15" s="200">
        <v>6</v>
      </c>
      <c r="L15" s="199">
        <v>4</v>
      </c>
      <c r="M15" s="201">
        <f t="shared" si="2"/>
        <v>22</v>
      </c>
      <c r="N15" s="691">
        <v>16</v>
      </c>
      <c r="O15" s="691"/>
      <c r="P15" s="691"/>
      <c r="Q15" s="692">
        <f t="shared" si="3"/>
        <v>16</v>
      </c>
      <c r="R15" s="199"/>
      <c r="S15" s="199"/>
      <c r="T15" s="199"/>
      <c r="U15" s="692">
        <f t="shared" si="4"/>
        <v>0</v>
      </c>
      <c r="V15" s="199"/>
      <c r="W15" s="199"/>
      <c r="X15" s="199"/>
      <c r="Y15" s="692">
        <f t="shared" si="5"/>
        <v>0</v>
      </c>
      <c r="Z15" s="199"/>
      <c r="AA15" s="199"/>
      <c r="AB15" s="199"/>
      <c r="AC15" s="692">
        <f t="shared" si="0"/>
        <v>0</v>
      </c>
      <c r="AD15" s="693">
        <f t="shared" si="1"/>
        <v>38</v>
      </c>
    </row>
    <row r="16" spans="1:30" ht="138.75">
      <c r="A16" s="33">
        <f t="shared" si="6"/>
        <v>8</v>
      </c>
      <c r="B16" s="28"/>
      <c r="C16" s="32" t="s">
        <v>1169</v>
      </c>
      <c r="D16" s="33">
        <v>1998</v>
      </c>
      <c r="E16" s="40" t="s">
        <v>24</v>
      </c>
      <c r="F16" s="32" t="s">
        <v>259</v>
      </c>
      <c r="G16" s="37" t="s">
        <v>218</v>
      </c>
      <c r="H16" s="36" t="s">
        <v>30</v>
      </c>
      <c r="I16" s="172" t="s">
        <v>201</v>
      </c>
      <c r="J16" s="199"/>
      <c r="K16" s="200"/>
      <c r="L16" s="199"/>
      <c r="M16" s="201">
        <f t="shared" si="2"/>
        <v>0</v>
      </c>
      <c r="N16" s="199"/>
      <c r="O16" s="691"/>
      <c r="P16" s="691"/>
      <c r="Q16" s="692">
        <f t="shared" si="3"/>
        <v>0</v>
      </c>
      <c r="R16" s="199"/>
      <c r="S16" s="199"/>
      <c r="T16" s="199"/>
      <c r="U16" s="692">
        <f t="shared" si="4"/>
        <v>0</v>
      </c>
      <c r="V16" s="199">
        <v>8</v>
      </c>
      <c r="W16" s="199"/>
      <c r="X16" s="199">
        <v>8</v>
      </c>
      <c r="Y16" s="692">
        <f t="shared" si="5"/>
        <v>16</v>
      </c>
      <c r="Z16" s="199">
        <v>7</v>
      </c>
      <c r="AA16" s="199">
        <v>10</v>
      </c>
      <c r="AB16" s="199">
        <v>4</v>
      </c>
      <c r="AC16" s="692">
        <f t="shared" si="0"/>
        <v>21</v>
      </c>
      <c r="AD16" s="693">
        <f t="shared" si="1"/>
        <v>37</v>
      </c>
    </row>
    <row r="17" spans="1:30" ht="111">
      <c r="A17" s="33">
        <f t="shared" si="6"/>
        <v>9</v>
      </c>
      <c r="B17" s="28"/>
      <c r="C17" s="32" t="s">
        <v>889</v>
      </c>
      <c r="D17" s="33">
        <v>1968</v>
      </c>
      <c r="E17" s="33" t="s">
        <v>13</v>
      </c>
      <c r="F17" s="32" t="s">
        <v>882</v>
      </c>
      <c r="G17" s="37" t="s">
        <v>883</v>
      </c>
      <c r="H17" s="37" t="s">
        <v>860</v>
      </c>
      <c r="I17" s="172" t="s">
        <v>861</v>
      </c>
      <c r="J17" s="199"/>
      <c r="K17" s="200"/>
      <c r="L17" s="199"/>
      <c r="M17" s="201">
        <f t="shared" si="2"/>
        <v>0</v>
      </c>
      <c r="N17" s="199">
        <v>5</v>
      </c>
      <c r="O17" s="691">
        <v>7</v>
      </c>
      <c r="P17" s="691"/>
      <c r="Q17" s="692">
        <f t="shared" si="3"/>
        <v>12</v>
      </c>
      <c r="R17" s="199"/>
      <c r="S17" s="199"/>
      <c r="T17" s="199"/>
      <c r="U17" s="692">
        <f t="shared" si="4"/>
        <v>0</v>
      </c>
      <c r="V17" s="199"/>
      <c r="W17" s="199">
        <v>6</v>
      </c>
      <c r="X17" s="199"/>
      <c r="Y17" s="692">
        <f t="shared" si="5"/>
        <v>6</v>
      </c>
      <c r="Z17" s="199">
        <v>5</v>
      </c>
      <c r="AA17" s="199">
        <v>9</v>
      </c>
      <c r="AB17" s="199"/>
      <c r="AC17" s="692">
        <f t="shared" si="0"/>
        <v>14</v>
      </c>
      <c r="AD17" s="693">
        <f t="shared" si="1"/>
        <v>32</v>
      </c>
    </row>
    <row r="18" spans="1:30" ht="139.5" thickBot="1">
      <c r="A18" s="33">
        <f t="shared" si="6"/>
        <v>10</v>
      </c>
      <c r="B18" s="28"/>
      <c r="C18" s="32" t="s">
        <v>1045</v>
      </c>
      <c r="D18" s="33">
        <v>1971</v>
      </c>
      <c r="E18" s="33" t="s">
        <v>11</v>
      </c>
      <c r="F18" s="32" t="s">
        <v>1046</v>
      </c>
      <c r="G18" s="37" t="s">
        <v>1047</v>
      </c>
      <c r="H18" s="37" t="s">
        <v>1048</v>
      </c>
      <c r="I18" s="167" t="s">
        <v>1049</v>
      </c>
      <c r="J18" s="199"/>
      <c r="K18" s="200"/>
      <c r="L18" s="199"/>
      <c r="M18" s="201">
        <f t="shared" si="2"/>
        <v>0</v>
      </c>
      <c r="N18" s="199"/>
      <c r="O18" s="666"/>
      <c r="P18" s="666"/>
      <c r="Q18" s="692">
        <f t="shared" si="3"/>
        <v>0</v>
      </c>
      <c r="R18" s="199">
        <v>9</v>
      </c>
      <c r="S18" s="202">
        <v>12</v>
      </c>
      <c r="T18" s="199">
        <v>6</v>
      </c>
      <c r="U18" s="692">
        <f t="shared" si="4"/>
        <v>27</v>
      </c>
      <c r="V18" s="199"/>
      <c r="W18" s="199"/>
      <c r="X18" s="199">
        <v>4</v>
      </c>
      <c r="Y18" s="692">
        <f t="shared" si="5"/>
        <v>4</v>
      </c>
      <c r="Z18" s="199"/>
      <c r="AA18" s="199"/>
      <c r="AB18" s="199"/>
      <c r="AC18" s="692">
        <f t="shared" si="0"/>
        <v>0</v>
      </c>
      <c r="AD18" s="693">
        <f t="shared" si="1"/>
        <v>31</v>
      </c>
    </row>
    <row r="19" spans="1:30" ht="111">
      <c r="A19" s="33">
        <f t="shared" si="6"/>
        <v>11</v>
      </c>
      <c r="B19" s="28"/>
      <c r="C19" s="32" t="s">
        <v>47</v>
      </c>
      <c r="D19" s="33">
        <v>1958</v>
      </c>
      <c r="E19" s="40" t="s">
        <v>1154</v>
      </c>
      <c r="F19" s="446" t="s">
        <v>1155</v>
      </c>
      <c r="G19" s="569" t="s">
        <v>1424</v>
      </c>
      <c r="H19" s="36" t="s">
        <v>1156</v>
      </c>
      <c r="I19" s="172" t="s">
        <v>51</v>
      </c>
      <c r="J19" s="199"/>
      <c r="K19" s="200"/>
      <c r="L19" s="199"/>
      <c r="M19" s="201">
        <f t="shared" si="2"/>
        <v>0</v>
      </c>
      <c r="N19" s="199"/>
      <c r="O19" s="691"/>
      <c r="P19" s="691"/>
      <c r="Q19" s="692">
        <f t="shared" si="3"/>
        <v>0</v>
      </c>
      <c r="R19" s="199"/>
      <c r="S19" s="199"/>
      <c r="T19" s="199"/>
      <c r="U19" s="692">
        <f t="shared" si="4"/>
        <v>0</v>
      </c>
      <c r="V19" s="199">
        <v>13</v>
      </c>
      <c r="W19" s="199">
        <v>10</v>
      </c>
      <c r="X19" s="199">
        <v>6</v>
      </c>
      <c r="Y19" s="692">
        <f t="shared" si="5"/>
        <v>29</v>
      </c>
      <c r="Z19" s="199"/>
      <c r="AA19" s="199"/>
      <c r="AB19" s="199"/>
      <c r="AC19" s="692">
        <f t="shared" si="0"/>
        <v>0</v>
      </c>
      <c r="AD19" s="693">
        <f t="shared" si="1"/>
        <v>29</v>
      </c>
    </row>
    <row r="20" spans="1:30" ht="111">
      <c r="A20" s="33">
        <f t="shared" si="6"/>
        <v>12</v>
      </c>
      <c r="B20" s="28"/>
      <c r="C20" s="32" t="s">
        <v>204</v>
      </c>
      <c r="D20" s="33">
        <v>1958</v>
      </c>
      <c r="E20" s="33" t="s">
        <v>27</v>
      </c>
      <c r="F20" s="32" t="s">
        <v>884</v>
      </c>
      <c r="G20" s="37" t="s">
        <v>885</v>
      </c>
      <c r="H20" s="37" t="s">
        <v>123</v>
      </c>
      <c r="I20" s="112" t="s">
        <v>51</v>
      </c>
      <c r="J20" s="200"/>
      <c r="K20" s="200"/>
      <c r="L20" s="200"/>
      <c r="M20" s="201">
        <f t="shared" si="2"/>
        <v>0</v>
      </c>
      <c r="N20" s="691">
        <v>12</v>
      </c>
      <c r="O20" s="691"/>
      <c r="P20" s="691">
        <v>14</v>
      </c>
      <c r="Q20" s="692">
        <f t="shared" si="3"/>
        <v>26</v>
      </c>
      <c r="R20" s="199"/>
      <c r="S20" s="199"/>
      <c r="T20" s="199"/>
      <c r="U20" s="692">
        <f t="shared" si="4"/>
        <v>0</v>
      </c>
      <c r="V20" s="199"/>
      <c r="W20" s="199"/>
      <c r="X20" s="199"/>
      <c r="Y20" s="692">
        <f t="shared" si="5"/>
        <v>0</v>
      </c>
      <c r="Z20" s="199"/>
      <c r="AA20" s="199"/>
      <c r="AB20" s="199"/>
      <c r="AC20" s="692">
        <f t="shared" si="0"/>
        <v>0</v>
      </c>
      <c r="AD20" s="693">
        <f t="shared" si="1"/>
        <v>26</v>
      </c>
    </row>
    <row r="21" spans="1:30" ht="83.25">
      <c r="A21" s="33">
        <f t="shared" si="6"/>
        <v>13</v>
      </c>
      <c r="B21" s="28"/>
      <c r="C21" s="32" t="s">
        <v>1035</v>
      </c>
      <c r="D21" s="33">
        <v>1998</v>
      </c>
      <c r="E21" s="33" t="s">
        <v>73</v>
      </c>
      <c r="F21" s="32" t="s">
        <v>847</v>
      </c>
      <c r="G21" s="37" t="s">
        <v>914</v>
      </c>
      <c r="H21" s="37" t="s">
        <v>154</v>
      </c>
      <c r="I21" s="112" t="s">
        <v>155</v>
      </c>
      <c r="J21" s="199"/>
      <c r="K21" s="200"/>
      <c r="L21" s="199"/>
      <c r="M21" s="201">
        <f t="shared" si="2"/>
        <v>0</v>
      </c>
      <c r="N21" s="199"/>
      <c r="O21" s="691"/>
      <c r="P21" s="691"/>
      <c r="Q21" s="692">
        <f t="shared" si="3"/>
        <v>0</v>
      </c>
      <c r="R21" s="691"/>
      <c r="S21" s="691"/>
      <c r="T21" s="691"/>
      <c r="U21" s="692">
        <f t="shared" si="4"/>
        <v>0</v>
      </c>
      <c r="V21" s="199"/>
      <c r="W21" s="199"/>
      <c r="X21" s="199"/>
      <c r="Y21" s="692">
        <f t="shared" si="5"/>
        <v>0</v>
      </c>
      <c r="Z21" s="199">
        <v>2</v>
      </c>
      <c r="AA21" s="199">
        <v>11</v>
      </c>
      <c r="AB21" s="199">
        <v>11</v>
      </c>
      <c r="AC21" s="692">
        <f t="shared" si="0"/>
        <v>24</v>
      </c>
      <c r="AD21" s="693">
        <f t="shared" si="1"/>
        <v>24</v>
      </c>
    </row>
    <row r="22" spans="1:30" ht="125.25" customHeight="1">
      <c r="A22" s="33">
        <f t="shared" si="6"/>
        <v>14</v>
      </c>
      <c r="B22" s="28"/>
      <c r="C22" s="32" t="s">
        <v>910</v>
      </c>
      <c r="D22" s="33">
        <v>1999</v>
      </c>
      <c r="E22" s="33" t="s">
        <v>73</v>
      </c>
      <c r="F22" s="32" t="s">
        <v>911</v>
      </c>
      <c r="G22" s="37" t="s">
        <v>912</v>
      </c>
      <c r="H22" s="37" t="s">
        <v>913</v>
      </c>
      <c r="I22" s="112" t="s">
        <v>14</v>
      </c>
      <c r="J22" s="199"/>
      <c r="K22" s="200"/>
      <c r="L22" s="199"/>
      <c r="M22" s="201">
        <f t="shared" si="2"/>
        <v>0</v>
      </c>
      <c r="N22" s="691">
        <v>0</v>
      </c>
      <c r="O22" s="691">
        <v>14</v>
      </c>
      <c r="P22" s="691">
        <v>10</v>
      </c>
      <c r="Q22" s="692">
        <f t="shared" si="3"/>
        <v>24</v>
      </c>
      <c r="R22" s="199"/>
      <c r="S22" s="199"/>
      <c r="T22" s="199"/>
      <c r="U22" s="692">
        <f t="shared" si="4"/>
        <v>0</v>
      </c>
      <c r="V22" s="199"/>
      <c r="W22" s="199"/>
      <c r="X22" s="199"/>
      <c r="Y22" s="692">
        <f t="shared" si="5"/>
        <v>0</v>
      </c>
      <c r="Z22" s="199"/>
      <c r="AA22" s="199"/>
      <c r="AB22" s="199"/>
      <c r="AC22" s="692">
        <f t="shared" si="0"/>
        <v>0</v>
      </c>
      <c r="AD22" s="693">
        <f t="shared" si="1"/>
        <v>24</v>
      </c>
    </row>
    <row r="23" spans="1:30" ht="166.5">
      <c r="A23" s="33">
        <f t="shared" si="6"/>
        <v>15</v>
      </c>
      <c r="B23" s="28"/>
      <c r="C23" s="32" t="s">
        <v>897</v>
      </c>
      <c r="D23" s="33">
        <v>1999</v>
      </c>
      <c r="E23" s="33" t="s">
        <v>73</v>
      </c>
      <c r="F23" s="32" t="s">
        <v>898</v>
      </c>
      <c r="G23" s="37" t="s">
        <v>899</v>
      </c>
      <c r="H23" s="37" t="s">
        <v>171</v>
      </c>
      <c r="I23" s="172" t="s">
        <v>900</v>
      </c>
      <c r="J23" s="199"/>
      <c r="K23" s="200"/>
      <c r="L23" s="199"/>
      <c r="M23" s="201">
        <f t="shared" si="2"/>
        <v>0</v>
      </c>
      <c r="N23" s="199">
        <v>1</v>
      </c>
      <c r="O23" s="691">
        <v>6</v>
      </c>
      <c r="P23" s="691">
        <v>8</v>
      </c>
      <c r="Q23" s="692">
        <f t="shared" si="3"/>
        <v>15</v>
      </c>
      <c r="R23" s="199">
        <v>5</v>
      </c>
      <c r="S23" s="199">
        <v>4</v>
      </c>
      <c r="T23" s="199"/>
      <c r="U23" s="692">
        <f t="shared" si="4"/>
        <v>9</v>
      </c>
      <c r="V23" s="199"/>
      <c r="W23" s="199"/>
      <c r="X23" s="199"/>
      <c r="Y23" s="692">
        <f t="shared" si="5"/>
        <v>0</v>
      </c>
      <c r="Z23" s="199"/>
      <c r="AA23" s="199"/>
      <c r="AB23" s="199"/>
      <c r="AC23" s="692">
        <f t="shared" si="0"/>
        <v>0</v>
      </c>
      <c r="AD23" s="693">
        <f t="shared" si="1"/>
        <v>24</v>
      </c>
    </row>
    <row r="24" spans="1:30" ht="166.5">
      <c r="A24" s="33">
        <f t="shared" si="6"/>
        <v>16</v>
      </c>
      <c r="B24" s="28"/>
      <c r="C24" s="32" t="s">
        <v>1039</v>
      </c>
      <c r="D24" s="33">
        <v>1995</v>
      </c>
      <c r="E24" s="33" t="s">
        <v>29</v>
      </c>
      <c r="F24" s="32" t="s">
        <v>1040</v>
      </c>
      <c r="G24" s="37" t="s">
        <v>1041</v>
      </c>
      <c r="H24" s="37" t="s">
        <v>810</v>
      </c>
      <c r="I24" s="226" t="s">
        <v>14</v>
      </c>
      <c r="J24" s="199"/>
      <c r="K24" s="200"/>
      <c r="L24" s="199"/>
      <c r="M24" s="201">
        <f t="shared" si="2"/>
        <v>0</v>
      </c>
      <c r="N24" s="199"/>
      <c r="O24" s="666"/>
      <c r="P24" s="666"/>
      <c r="Q24" s="692">
        <f t="shared" si="3"/>
        <v>0</v>
      </c>
      <c r="R24" s="199">
        <v>7</v>
      </c>
      <c r="S24" s="202">
        <v>8</v>
      </c>
      <c r="T24" s="199">
        <v>8</v>
      </c>
      <c r="U24" s="692">
        <f t="shared" si="4"/>
        <v>23</v>
      </c>
      <c r="V24" s="199"/>
      <c r="W24" s="199"/>
      <c r="X24" s="199"/>
      <c r="Y24" s="692">
        <f t="shared" si="5"/>
        <v>0</v>
      </c>
      <c r="Z24" s="199"/>
      <c r="AA24" s="199"/>
      <c r="AB24" s="199"/>
      <c r="AC24" s="692">
        <f t="shared" si="0"/>
        <v>0</v>
      </c>
      <c r="AD24" s="693">
        <f t="shared" si="1"/>
        <v>23</v>
      </c>
    </row>
    <row r="25" spans="1:30" ht="111">
      <c r="A25" s="33">
        <f t="shared" si="6"/>
        <v>17</v>
      </c>
      <c r="B25" s="28"/>
      <c r="C25" s="32" t="s">
        <v>903</v>
      </c>
      <c r="D25" s="33">
        <v>1993</v>
      </c>
      <c r="E25" s="33" t="s">
        <v>10</v>
      </c>
      <c r="F25" s="32" t="s">
        <v>904</v>
      </c>
      <c r="G25" s="37" t="s">
        <v>905</v>
      </c>
      <c r="H25" s="37" t="s">
        <v>154</v>
      </c>
      <c r="I25" s="172" t="s">
        <v>155</v>
      </c>
      <c r="J25" s="200"/>
      <c r="K25" s="200"/>
      <c r="L25" s="200"/>
      <c r="M25" s="201">
        <f t="shared" si="2"/>
        <v>0</v>
      </c>
      <c r="N25" s="691">
        <v>1</v>
      </c>
      <c r="O25" s="691">
        <v>10</v>
      </c>
      <c r="P25" s="691">
        <v>11</v>
      </c>
      <c r="Q25" s="692">
        <f t="shared" si="3"/>
        <v>22</v>
      </c>
      <c r="R25" s="199"/>
      <c r="S25" s="199"/>
      <c r="T25" s="199"/>
      <c r="U25" s="692">
        <f t="shared" si="4"/>
        <v>0</v>
      </c>
      <c r="V25" s="199"/>
      <c r="W25" s="199"/>
      <c r="X25" s="199"/>
      <c r="Y25" s="692">
        <f t="shared" si="5"/>
        <v>0</v>
      </c>
      <c r="Z25" s="199"/>
      <c r="AA25" s="199"/>
      <c r="AB25" s="199"/>
      <c r="AC25" s="692">
        <f t="shared" si="0"/>
        <v>0</v>
      </c>
      <c r="AD25" s="693">
        <f t="shared" si="1"/>
        <v>22</v>
      </c>
    </row>
    <row r="26" spans="1:30" ht="138.75">
      <c r="A26" s="33">
        <f t="shared" si="6"/>
        <v>18</v>
      </c>
      <c r="B26" s="28"/>
      <c r="C26" s="32" t="s">
        <v>101</v>
      </c>
      <c r="D26" s="33">
        <v>1990</v>
      </c>
      <c r="E26" s="33" t="s">
        <v>10</v>
      </c>
      <c r="F26" s="32" t="s">
        <v>112</v>
      </c>
      <c r="G26" s="37" t="s">
        <v>908</v>
      </c>
      <c r="H26" s="56" t="s">
        <v>78</v>
      </c>
      <c r="I26" s="57" t="s">
        <v>52</v>
      </c>
      <c r="J26" s="199">
        <v>4</v>
      </c>
      <c r="K26" s="200">
        <v>5</v>
      </c>
      <c r="L26" s="199">
        <v>2</v>
      </c>
      <c r="M26" s="201">
        <f t="shared" si="2"/>
        <v>11</v>
      </c>
      <c r="N26" s="691">
        <v>1</v>
      </c>
      <c r="O26" s="691">
        <v>5</v>
      </c>
      <c r="P26" s="691">
        <v>5</v>
      </c>
      <c r="Q26" s="692">
        <f t="shared" si="3"/>
        <v>11</v>
      </c>
      <c r="R26" s="199"/>
      <c r="S26" s="199"/>
      <c r="T26" s="199"/>
      <c r="U26" s="692">
        <f t="shared" si="4"/>
        <v>0</v>
      </c>
      <c r="V26" s="199"/>
      <c r="W26" s="199"/>
      <c r="X26" s="199"/>
      <c r="Y26" s="692">
        <f t="shared" si="5"/>
        <v>0</v>
      </c>
      <c r="Z26" s="199"/>
      <c r="AA26" s="199"/>
      <c r="AB26" s="199"/>
      <c r="AC26" s="692">
        <f t="shared" si="0"/>
        <v>0</v>
      </c>
      <c r="AD26" s="693">
        <f t="shared" si="1"/>
        <v>22</v>
      </c>
    </row>
    <row r="27" spans="1:30" ht="111">
      <c r="A27" s="33">
        <f t="shared" si="6"/>
        <v>19</v>
      </c>
      <c r="B27" s="28"/>
      <c r="C27" s="32" t="s">
        <v>47</v>
      </c>
      <c r="D27" s="33">
        <v>1958</v>
      </c>
      <c r="E27" s="40" t="s">
        <v>1154</v>
      </c>
      <c r="F27" s="32" t="s">
        <v>1402</v>
      </c>
      <c r="G27" s="37" t="s">
        <v>1425</v>
      </c>
      <c r="H27" s="36" t="s">
        <v>1156</v>
      </c>
      <c r="I27" s="172" t="s">
        <v>51</v>
      </c>
      <c r="J27" s="199"/>
      <c r="K27" s="200"/>
      <c r="L27" s="199"/>
      <c r="M27" s="201">
        <f t="shared" si="2"/>
        <v>0</v>
      </c>
      <c r="N27" s="199"/>
      <c r="O27" s="691"/>
      <c r="P27" s="691"/>
      <c r="Q27" s="692">
        <f t="shared" si="3"/>
        <v>0</v>
      </c>
      <c r="R27" s="199"/>
      <c r="S27" s="199"/>
      <c r="T27" s="199"/>
      <c r="U27" s="692">
        <f t="shared" si="4"/>
        <v>0</v>
      </c>
      <c r="V27" s="199">
        <v>12</v>
      </c>
      <c r="W27" s="199">
        <v>4</v>
      </c>
      <c r="X27" s="199">
        <v>5</v>
      </c>
      <c r="Y27" s="692">
        <f t="shared" si="5"/>
        <v>21</v>
      </c>
      <c r="Z27" s="199"/>
      <c r="AA27" s="199"/>
      <c r="AB27" s="199"/>
      <c r="AC27" s="692">
        <f t="shared" si="0"/>
        <v>0</v>
      </c>
      <c r="AD27" s="693">
        <f t="shared" si="1"/>
        <v>21</v>
      </c>
    </row>
    <row r="28" spans="1:30" ht="111">
      <c r="A28" s="33">
        <f t="shared" si="6"/>
        <v>20</v>
      </c>
      <c r="B28" s="28"/>
      <c r="C28" s="32" t="s">
        <v>1035</v>
      </c>
      <c r="D28" s="33">
        <v>1998</v>
      </c>
      <c r="E28" s="33" t="s">
        <v>73</v>
      </c>
      <c r="F28" s="32" t="s">
        <v>1036</v>
      </c>
      <c r="G28" s="37" t="s">
        <v>1037</v>
      </c>
      <c r="H28" s="37" t="s">
        <v>1038</v>
      </c>
      <c r="I28" s="226" t="s">
        <v>900</v>
      </c>
      <c r="J28" s="199"/>
      <c r="K28" s="200"/>
      <c r="L28" s="199"/>
      <c r="M28" s="201">
        <f t="shared" si="2"/>
        <v>0</v>
      </c>
      <c r="N28" s="199"/>
      <c r="O28" s="666"/>
      <c r="P28" s="666"/>
      <c r="Q28" s="692">
        <f t="shared" si="3"/>
        <v>0</v>
      </c>
      <c r="R28" s="199"/>
      <c r="S28" s="202">
        <v>11</v>
      </c>
      <c r="T28" s="199">
        <v>9</v>
      </c>
      <c r="U28" s="692">
        <f t="shared" si="4"/>
        <v>20</v>
      </c>
      <c r="V28" s="199"/>
      <c r="W28" s="199"/>
      <c r="X28" s="199"/>
      <c r="Y28" s="692">
        <f t="shared" si="5"/>
        <v>0</v>
      </c>
      <c r="Z28" s="199"/>
      <c r="AA28" s="199"/>
      <c r="AB28" s="199"/>
      <c r="AC28" s="692">
        <f t="shared" si="0"/>
        <v>0</v>
      </c>
      <c r="AD28" s="693">
        <f t="shared" si="1"/>
        <v>20</v>
      </c>
    </row>
    <row r="29" spans="1:30" ht="111">
      <c r="A29" s="33">
        <f t="shared" si="6"/>
        <v>21</v>
      </c>
      <c r="B29" s="28"/>
      <c r="C29" s="32" t="s">
        <v>1348</v>
      </c>
      <c r="D29" s="33">
        <v>1996</v>
      </c>
      <c r="E29" s="33" t="s">
        <v>73</v>
      </c>
      <c r="F29" s="32" t="s">
        <v>1349</v>
      </c>
      <c r="G29" s="37" t="s">
        <v>1351</v>
      </c>
      <c r="H29" s="37" t="s">
        <v>1352</v>
      </c>
      <c r="I29" s="112" t="s">
        <v>1353</v>
      </c>
      <c r="J29" s="200"/>
      <c r="K29" s="200"/>
      <c r="L29" s="200"/>
      <c r="M29" s="201">
        <f t="shared" si="2"/>
        <v>0</v>
      </c>
      <c r="N29" s="691"/>
      <c r="O29" s="691"/>
      <c r="P29" s="691"/>
      <c r="Q29" s="692">
        <f t="shared" si="3"/>
        <v>0</v>
      </c>
      <c r="R29" s="199"/>
      <c r="S29" s="199"/>
      <c r="T29" s="199"/>
      <c r="U29" s="692">
        <f t="shared" si="4"/>
        <v>0</v>
      </c>
      <c r="V29" s="199"/>
      <c r="W29" s="199"/>
      <c r="X29" s="199"/>
      <c r="Y29" s="692">
        <f t="shared" si="5"/>
        <v>0</v>
      </c>
      <c r="Z29" s="199"/>
      <c r="AA29" s="199">
        <v>12</v>
      </c>
      <c r="AB29" s="199">
        <v>7</v>
      </c>
      <c r="AC29" s="692">
        <f t="shared" si="0"/>
        <v>19</v>
      </c>
      <c r="AD29" s="693">
        <f t="shared" si="1"/>
        <v>19</v>
      </c>
    </row>
    <row r="30" spans="1:30" ht="138.75">
      <c r="A30" s="33">
        <f t="shared" si="6"/>
        <v>22</v>
      </c>
      <c r="B30" s="28"/>
      <c r="C30" s="32" t="s">
        <v>681</v>
      </c>
      <c r="D30" s="33">
        <v>1996</v>
      </c>
      <c r="E30" s="33" t="s">
        <v>15</v>
      </c>
      <c r="F30" s="32" t="s">
        <v>1358</v>
      </c>
      <c r="G30" s="37" t="s">
        <v>1284</v>
      </c>
      <c r="H30" s="37" t="s">
        <v>154</v>
      </c>
      <c r="I30" s="112" t="s">
        <v>155</v>
      </c>
      <c r="J30" s="199"/>
      <c r="K30" s="200"/>
      <c r="L30" s="199"/>
      <c r="M30" s="201">
        <f t="shared" si="2"/>
        <v>0</v>
      </c>
      <c r="N30" s="199"/>
      <c r="O30" s="691"/>
      <c r="P30" s="691"/>
      <c r="Q30" s="692">
        <f t="shared" si="3"/>
        <v>0</v>
      </c>
      <c r="R30" s="691"/>
      <c r="S30" s="691"/>
      <c r="T30" s="691"/>
      <c r="U30" s="692">
        <f t="shared" si="4"/>
        <v>0</v>
      </c>
      <c r="V30" s="199"/>
      <c r="W30" s="199"/>
      <c r="X30" s="199"/>
      <c r="Y30" s="692">
        <f t="shared" si="5"/>
        <v>0</v>
      </c>
      <c r="Z30" s="199">
        <v>13</v>
      </c>
      <c r="AA30" s="199">
        <v>6</v>
      </c>
      <c r="AB30" s="199"/>
      <c r="AC30" s="692">
        <f t="shared" si="0"/>
        <v>19</v>
      </c>
      <c r="AD30" s="693">
        <f t="shared" si="1"/>
        <v>19</v>
      </c>
    </row>
    <row r="31" spans="1:30" ht="111">
      <c r="A31" s="33">
        <f t="shared" si="6"/>
        <v>23</v>
      </c>
      <c r="B31" s="28"/>
      <c r="C31" s="32" t="s">
        <v>1052</v>
      </c>
      <c r="D31" s="33">
        <v>1997</v>
      </c>
      <c r="E31" s="33" t="s">
        <v>73</v>
      </c>
      <c r="F31" s="32" t="s">
        <v>1053</v>
      </c>
      <c r="G31" s="37" t="s">
        <v>152</v>
      </c>
      <c r="H31" s="37" t="s">
        <v>1038</v>
      </c>
      <c r="I31" s="226" t="s">
        <v>900</v>
      </c>
      <c r="J31" s="695"/>
      <c r="K31" s="696"/>
      <c r="L31" s="696"/>
      <c r="M31" s="201">
        <f t="shared" si="2"/>
        <v>0</v>
      </c>
      <c r="N31" s="696"/>
      <c r="O31" s="666"/>
      <c r="P31" s="666"/>
      <c r="Q31" s="692">
        <f t="shared" si="3"/>
        <v>0</v>
      </c>
      <c r="R31" s="202">
        <v>10</v>
      </c>
      <c r="S31" s="202">
        <v>9</v>
      </c>
      <c r="T31" s="202"/>
      <c r="U31" s="692">
        <f t="shared" si="4"/>
        <v>19</v>
      </c>
      <c r="V31" s="199"/>
      <c r="W31" s="199"/>
      <c r="X31" s="199"/>
      <c r="Y31" s="692">
        <f t="shared" si="5"/>
        <v>0</v>
      </c>
      <c r="Z31" s="199"/>
      <c r="AA31" s="199"/>
      <c r="AB31" s="199"/>
      <c r="AC31" s="692">
        <f t="shared" si="0"/>
        <v>0</v>
      </c>
      <c r="AD31" s="693">
        <f t="shared" si="1"/>
        <v>19</v>
      </c>
    </row>
    <row r="32" spans="1:30" ht="138.75">
      <c r="A32" s="33">
        <f t="shared" si="6"/>
        <v>24</v>
      </c>
      <c r="B32" s="28"/>
      <c r="C32" s="32" t="s">
        <v>1345</v>
      </c>
      <c r="D32" s="33">
        <v>1988</v>
      </c>
      <c r="E32" s="33" t="s">
        <v>10</v>
      </c>
      <c r="F32" s="32" t="s">
        <v>1347</v>
      </c>
      <c r="G32" s="37" t="s">
        <v>1390</v>
      </c>
      <c r="H32" s="37" t="s">
        <v>30</v>
      </c>
      <c r="I32" s="172" t="s">
        <v>201</v>
      </c>
      <c r="J32" s="199"/>
      <c r="K32" s="200"/>
      <c r="L32" s="199"/>
      <c r="M32" s="201">
        <f t="shared" si="2"/>
        <v>0</v>
      </c>
      <c r="N32" s="199"/>
      <c r="O32" s="691"/>
      <c r="P32" s="691"/>
      <c r="Q32" s="692">
        <f t="shared" si="3"/>
        <v>0</v>
      </c>
      <c r="R32" s="199"/>
      <c r="S32" s="199"/>
      <c r="T32" s="199"/>
      <c r="U32" s="692">
        <f t="shared" si="4"/>
        <v>0</v>
      </c>
      <c r="V32" s="199"/>
      <c r="W32" s="199"/>
      <c r="X32" s="199"/>
      <c r="Y32" s="692">
        <f t="shared" si="5"/>
        <v>0</v>
      </c>
      <c r="Z32" s="199">
        <v>6</v>
      </c>
      <c r="AA32" s="199">
        <v>8</v>
      </c>
      <c r="AB32" s="199">
        <v>3</v>
      </c>
      <c r="AC32" s="692">
        <f t="shared" si="0"/>
        <v>17</v>
      </c>
      <c r="AD32" s="693">
        <f t="shared" si="1"/>
        <v>17</v>
      </c>
    </row>
    <row r="33" spans="1:30" ht="138.75">
      <c r="A33" s="33">
        <f t="shared" si="6"/>
        <v>25</v>
      </c>
      <c r="B33" s="28"/>
      <c r="C33" s="482" t="s">
        <v>68</v>
      </c>
      <c r="D33" s="464">
        <v>1993</v>
      </c>
      <c r="E33" s="464" t="s">
        <v>10</v>
      </c>
      <c r="F33" s="482" t="s">
        <v>82</v>
      </c>
      <c r="G33" s="609" t="s">
        <v>83</v>
      </c>
      <c r="H33" s="483" t="s">
        <v>71</v>
      </c>
      <c r="I33" s="484" t="s">
        <v>72</v>
      </c>
      <c r="J33" s="199">
        <v>10</v>
      </c>
      <c r="K33" s="200"/>
      <c r="L33" s="199"/>
      <c r="M33" s="201">
        <f t="shared" si="2"/>
        <v>10</v>
      </c>
      <c r="N33" s="691">
        <v>7</v>
      </c>
      <c r="O33" s="691"/>
      <c r="P33" s="691"/>
      <c r="Q33" s="692">
        <f t="shared" si="3"/>
        <v>7</v>
      </c>
      <c r="R33" s="199"/>
      <c r="S33" s="199"/>
      <c r="T33" s="199"/>
      <c r="U33" s="692">
        <f t="shared" si="4"/>
        <v>0</v>
      </c>
      <c r="V33" s="199"/>
      <c r="W33" s="199"/>
      <c r="X33" s="199"/>
      <c r="Y33" s="692">
        <f t="shared" si="5"/>
        <v>0</v>
      </c>
      <c r="Z33" s="199"/>
      <c r="AA33" s="199"/>
      <c r="AB33" s="199"/>
      <c r="AC33" s="692">
        <f t="shared" si="0"/>
        <v>0</v>
      </c>
      <c r="AD33" s="693">
        <f t="shared" si="1"/>
        <v>17</v>
      </c>
    </row>
    <row r="34" spans="1:30" ht="66">
      <c r="A34" s="33">
        <f t="shared" si="6"/>
        <v>26</v>
      </c>
      <c r="B34" s="28"/>
      <c r="C34" s="32" t="s">
        <v>1042</v>
      </c>
      <c r="D34" s="33">
        <v>1993</v>
      </c>
      <c r="E34" s="33" t="s">
        <v>29</v>
      </c>
      <c r="F34" s="32" t="s">
        <v>1043</v>
      </c>
      <c r="G34" s="37" t="s">
        <v>1044</v>
      </c>
      <c r="H34" s="37" t="s">
        <v>1038</v>
      </c>
      <c r="I34" s="226" t="s">
        <v>155</v>
      </c>
      <c r="J34" s="199"/>
      <c r="K34" s="200"/>
      <c r="L34" s="199"/>
      <c r="M34" s="201">
        <f t="shared" si="2"/>
        <v>0</v>
      </c>
      <c r="N34" s="199"/>
      <c r="O34" s="666"/>
      <c r="P34" s="666"/>
      <c r="Q34" s="692">
        <f t="shared" si="3"/>
        <v>0</v>
      </c>
      <c r="R34" s="199">
        <v>2</v>
      </c>
      <c r="S34" s="202">
        <v>7</v>
      </c>
      <c r="T34" s="199">
        <v>7</v>
      </c>
      <c r="U34" s="692">
        <f t="shared" si="4"/>
        <v>16</v>
      </c>
      <c r="V34" s="199"/>
      <c r="W34" s="199"/>
      <c r="X34" s="199"/>
      <c r="Y34" s="692">
        <f t="shared" si="5"/>
        <v>0</v>
      </c>
      <c r="Z34" s="199"/>
      <c r="AA34" s="199"/>
      <c r="AB34" s="199"/>
      <c r="AC34" s="692">
        <f t="shared" si="0"/>
        <v>0</v>
      </c>
      <c r="AD34" s="693">
        <f t="shared" si="1"/>
        <v>16</v>
      </c>
    </row>
    <row r="35" spans="1:30" ht="111">
      <c r="A35" s="33">
        <f t="shared" si="6"/>
        <v>27</v>
      </c>
      <c r="B35" s="28"/>
      <c r="C35" s="32" t="s">
        <v>400</v>
      </c>
      <c r="D35" s="33">
        <v>1993</v>
      </c>
      <c r="E35" s="33" t="s">
        <v>10</v>
      </c>
      <c r="F35" s="32" t="s">
        <v>69</v>
      </c>
      <c r="G35" s="37" t="s">
        <v>70</v>
      </c>
      <c r="H35" s="37" t="s">
        <v>71</v>
      </c>
      <c r="I35" s="189" t="s">
        <v>72</v>
      </c>
      <c r="J35" s="199">
        <v>0</v>
      </c>
      <c r="K35" s="200">
        <v>1</v>
      </c>
      <c r="L35" s="199"/>
      <c r="M35" s="201">
        <f t="shared" si="2"/>
        <v>1</v>
      </c>
      <c r="N35" s="691">
        <v>1</v>
      </c>
      <c r="O35" s="691"/>
      <c r="P35" s="691">
        <v>6</v>
      </c>
      <c r="Q35" s="692">
        <f t="shared" si="3"/>
        <v>7</v>
      </c>
      <c r="R35" s="199">
        <v>8</v>
      </c>
      <c r="S35" s="199"/>
      <c r="T35" s="199"/>
      <c r="U35" s="692">
        <f t="shared" si="4"/>
        <v>8</v>
      </c>
      <c r="V35" s="199"/>
      <c r="W35" s="199"/>
      <c r="X35" s="199"/>
      <c r="Y35" s="692">
        <f t="shared" si="5"/>
        <v>0</v>
      </c>
      <c r="Z35" s="199"/>
      <c r="AA35" s="199"/>
      <c r="AB35" s="199"/>
      <c r="AC35" s="692">
        <f t="shared" si="0"/>
        <v>0</v>
      </c>
      <c r="AD35" s="693">
        <f t="shared" si="1"/>
        <v>16</v>
      </c>
    </row>
    <row r="36" spans="1:30" ht="111">
      <c r="A36" s="33">
        <f t="shared" si="6"/>
        <v>28</v>
      </c>
      <c r="B36" s="28"/>
      <c r="C36" s="32" t="s">
        <v>54</v>
      </c>
      <c r="D36" s="33">
        <v>1981</v>
      </c>
      <c r="E36" s="33" t="s">
        <v>11</v>
      </c>
      <c r="F36" s="32" t="s">
        <v>892</v>
      </c>
      <c r="G36" s="37" t="s">
        <v>893</v>
      </c>
      <c r="H36" s="37" t="s">
        <v>30</v>
      </c>
      <c r="I36" s="172" t="s">
        <v>201</v>
      </c>
      <c r="J36" s="199"/>
      <c r="K36" s="200"/>
      <c r="L36" s="199"/>
      <c r="M36" s="201">
        <f t="shared" si="2"/>
        <v>0</v>
      </c>
      <c r="N36" s="199">
        <v>3</v>
      </c>
      <c r="O36" s="691">
        <v>9</v>
      </c>
      <c r="P36" s="691">
        <v>3</v>
      </c>
      <c r="Q36" s="692">
        <f t="shared" si="3"/>
        <v>15</v>
      </c>
      <c r="R36" s="199"/>
      <c r="S36" s="199"/>
      <c r="T36" s="199"/>
      <c r="U36" s="692">
        <f t="shared" si="4"/>
        <v>0</v>
      </c>
      <c r="V36" s="199"/>
      <c r="W36" s="199"/>
      <c r="X36" s="199"/>
      <c r="Y36" s="692">
        <f t="shared" si="5"/>
        <v>0</v>
      </c>
      <c r="Z36" s="199"/>
      <c r="AA36" s="199"/>
      <c r="AB36" s="199"/>
      <c r="AC36" s="692">
        <f t="shared" si="0"/>
        <v>0</v>
      </c>
      <c r="AD36" s="693">
        <f t="shared" si="1"/>
        <v>15</v>
      </c>
    </row>
    <row r="37" spans="1:30" ht="63">
      <c r="A37" s="33">
        <f t="shared" si="6"/>
        <v>29</v>
      </c>
      <c r="B37" s="28"/>
      <c r="C37" s="46" t="s">
        <v>1181</v>
      </c>
      <c r="D37" s="33">
        <v>1985</v>
      </c>
      <c r="E37" s="40" t="s">
        <v>29</v>
      </c>
      <c r="F37" s="46" t="s">
        <v>1182</v>
      </c>
      <c r="G37" s="37" t="s">
        <v>1183</v>
      </c>
      <c r="H37" s="38" t="s">
        <v>781</v>
      </c>
      <c r="I37" s="38" t="s">
        <v>1184</v>
      </c>
      <c r="J37" s="200"/>
      <c r="K37" s="200"/>
      <c r="L37" s="200"/>
      <c r="M37" s="201">
        <f t="shared" si="2"/>
        <v>0</v>
      </c>
      <c r="N37" s="694"/>
      <c r="O37" s="694"/>
      <c r="P37" s="694"/>
      <c r="Q37" s="692">
        <f t="shared" si="3"/>
        <v>0</v>
      </c>
      <c r="R37" s="694"/>
      <c r="S37" s="694"/>
      <c r="T37" s="694"/>
      <c r="U37" s="692">
        <f t="shared" si="4"/>
        <v>0</v>
      </c>
      <c r="V37" s="199">
        <v>4</v>
      </c>
      <c r="W37" s="199">
        <v>3</v>
      </c>
      <c r="X37" s="199">
        <v>7</v>
      </c>
      <c r="Y37" s="692">
        <f t="shared" si="5"/>
        <v>14</v>
      </c>
      <c r="Z37" s="199"/>
      <c r="AA37" s="199"/>
      <c r="AB37" s="199"/>
      <c r="AC37" s="692">
        <f t="shared" si="0"/>
        <v>0</v>
      </c>
      <c r="AD37" s="693">
        <f t="shared" si="1"/>
        <v>14</v>
      </c>
    </row>
    <row r="38" spans="1:30" s="5" customFormat="1" ht="105" customHeight="1">
      <c r="A38" s="33">
        <f t="shared" si="6"/>
        <v>30</v>
      </c>
      <c r="B38" s="28"/>
      <c r="C38" s="32" t="s">
        <v>99</v>
      </c>
      <c r="D38" s="33">
        <v>1997</v>
      </c>
      <c r="E38" s="33" t="s">
        <v>29</v>
      </c>
      <c r="F38" s="32" t="s">
        <v>879</v>
      </c>
      <c r="G38" s="37" t="s">
        <v>880</v>
      </c>
      <c r="H38" s="37" t="s">
        <v>78</v>
      </c>
      <c r="I38" s="172" t="s">
        <v>52</v>
      </c>
      <c r="J38" s="199"/>
      <c r="K38" s="200"/>
      <c r="L38" s="199"/>
      <c r="M38" s="201">
        <f t="shared" si="2"/>
        <v>0</v>
      </c>
      <c r="N38" s="199">
        <v>14</v>
      </c>
      <c r="O38" s="691"/>
      <c r="P38" s="691"/>
      <c r="Q38" s="692">
        <f t="shared" si="3"/>
        <v>14</v>
      </c>
      <c r="R38" s="199"/>
      <c r="S38" s="199"/>
      <c r="T38" s="199"/>
      <c r="U38" s="692">
        <f t="shared" si="4"/>
        <v>0</v>
      </c>
      <c r="V38" s="199"/>
      <c r="W38" s="199"/>
      <c r="X38" s="199"/>
      <c r="Y38" s="692">
        <f t="shared" si="5"/>
        <v>0</v>
      </c>
      <c r="Z38" s="199"/>
      <c r="AA38" s="199"/>
      <c r="AB38" s="199"/>
      <c r="AC38" s="692">
        <f t="shared" si="0"/>
        <v>0</v>
      </c>
      <c r="AD38" s="693">
        <f t="shared" si="1"/>
        <v>14</v>
      </c>
    </row>
    <row r="39" spans="1:30" s="5" customFormat="1" ht="105" customHeight="1">
      <c r="A39" s="33">
        <f t="shared" si="6"/>
        <v>31</v>
      </c>
      <c r="B39" s="28"/>
      <c r="C39" s="32" t="s">
        <v>1275</v>
      </c>
      <c r="D39" s="33">
        <v>1999</v>
      </c>
      <c r="E39" s="40" t="s">
        <v>73</v>
      </c>
      <c r="F39" s="32" t="s">
        <v>847</v>
      </c>
      <c r="G39" s="37" t="s">
        <v>848</v>
      </c>
      <c r="H39" s="36" t="s">
        <v>154</v>
      </c>
      <c r="I39" s="172" t="s">
        <v>45</v>
      </c>
      <c r="J39" s="199"/>
      <c r="K39" s="200"/>
      <c r="L39" s="199"/>
      <c r="M39" s="201">
        <f t="shared" si="2"/>
        <v>0</v>
      </c>
      <c r="N39" s="199"/>
      <c r="O39" s="691"/>
      <c r="P39" s="691"/>
      <c r="Q39" s="692">
        <f t="shared" si="3"/>
        <v>0</v>
      </c>
      <c r="R39" s="199"/>
      <c r="S39" s="199"/>
      <c r="T39" s="199"/>
      <c r="U39" s="692">
        <f t="shared" si="4"/>
        <v>0</v>
      </c>
      <c r="V39" s="199"/>
      <c r="W39" s="199">
        <v>5</v>
      </c>
      <c r="X39" s="199">
        <v>9</v>
      </c>
      <c r="Y39" s="692">
        <f t="shared" si="5"/>
        <v>14</v>
      </c>
      <c r="Z39" s="199"/>
      <c r="AA39" s="199"/>
      <c r="AB39" s="199"/>
      <c r="AC39" s="692">
        <f t="shared" si="0"/>
        <v>0</v>
      </c>
      <c r="AD39" s="693">
        <f t="shared" si="1"/>
        <v>14</v>
      </c>
    </row>
    <row r="40" spans="1:30" s="5" customFormat="1" ht="105" customHeight="1">
      <c r="A40" s="33">
        <f t="shared" si="6"/>
        <v>32</v>
      </c>
      <c r="B40" s="28"/>
      <c r="C40" s="32" t="s">
        <v>915</v>
      </c>
      <c r="D40" s="33"/>
      <c r="E40" s="33"/>
      <c r="F40" s="46" t="s">
        <v>1177</v>
      </c>
      <c r="G40" s="37" t="s">
        <v>1178</v>
      </c>
      <c r="H40" s="38" t="s">
        <v>1179</v>
      </c>
      <c r="I40" s="112" t="s">
        <v>155</v>
      </c>
      <c r="J40" s="200"/>
      <c r="K40" s="200"/>
      <c r="L40" s="200"/>
      <c r="M40" s="201">
        <f t="shared" si="2"/>
        <v>0</v>
      </c>
      <c r="N40" s="691"/>
      <c r="O40" s="691"/>
      <c r="P40" s="691"/>
      <c r="Q40" s="692">
        <f t="shared" si="3"/>
        <v>0</v>
      </c>
      <c r="R40" s="199"/>
      <c r="S40" s="199"/>
      <c r="T40" s="199"/>
      <c r="U40" s="692">
        <f t="shared" si="4"/>
        <v>0</v>
      </c>
      <c r="V40" s="199"/>
      <c r="W40" s="199"/>
      <c r="X40" s="199"/>
      <c r="Y40" s="692">
        <f t="shared" si="5"/>
        <v>0</v>
      </c>
      <c r="Z40" s="199"/>
      <c r="AA40" s="199"/>
      <c r="AB40" s="199">
        <v>13</v>
      </c>
      <c r="AC40" s="692">
        <f t="shared" si="0"/>
        <v>13</v>
      </c>
      <c r="AD40" s="693">
        <f t="shared" si="1"/>
        <v>13</v>
      </c>
    </row>
    <row r="41" spans="1:30" s="5" customFormat="1" ht="105" customHeight="1">
      <c r="A41" s="33">
        <f t="shared" si="6"/>
        <v>33</v>
      </c>
      <c r="B41" s="28"/>
      <c r="C41" s="32" t="s">
        <v>1092</v>
      </c>
      <c r="D41" s="33"/>
      <c r="E41" s="33" t="s">
        <v>13</v>
      </c>
      <c r="F41" s="32" t="s">
        <v>1055</v>
      </c>
      <c r="G41" s="37" t="s">
        <v>1056</v>
      </c>
      <c r="H41" s="37" t="s">
        <v>36</v>
      </c>
      <c r="I41" s="226" t="s">
        <v>1057</v>
      </c>
      <c r="J41" s="199"/>
      <c r="K41" s="200"/>
      <c r="L41" s="199"/>
      <c r="M41" s="201">
        <f t="shared" si="2"/>
        <v>0</v>
      </c>
      <c r="N41" s="691"/>
      <c r="O41" s="691"/>
      <c r="P41" s="691"/>
      <c r="Q41" s="692">
        <f t="shared" si="3"/>
        <v>0</v>
      </c>
      <c r="R41" s="199">
        <v>11</v>
      </c>
      <c r="S41" s="199">
        <v>2</v>
      </c>
      <c r="T41" s="199"/>
      <c r="U41" s="692">
        <f t="shared" si="4"/>
        <v>13</v>
      </c>
      <c r="V41" s="199"/>
      <c r="W41" s="199"/>
      <c r="X41" s="199"/>
      <c r="Y41" s="692">
        <f t="shared" si="5"/>
        <v>0</v>
      </c>
      <c r="Z41" s="199"/>
      <c r="AA41" s="199"/>
      <c r="AB41" s="199"/>
      <c r="AC41" s="692">
        <f aca="true" t="shared" si="7" ref="AC41:AC72">AB41+AA41+Z41</f>
        <v>0</v>
      </c>
      <c r="AD41" s="693">
        <f aca="true" t="shared" si="8" ref="AD41:AD72">Q41+M41+U41+Y41+AC41</f>
        <v>13</v>
      </c>
    </row>
    <row r="42" spans="1:30" s="5" customFormat="1" ht="105" customHeight="1">
      <c r="A42" s="33">
        <f t="shared" si="6"/>
        <v>34</v>
      </c>
      <c r="B42" s="28"/>
      <c r="C42" s="32" t="s">
        <v>86</v>
      </c>
      <c r="D42" s="33">
        <v>1991</v>
      </c>
      <c r="E42" s="33" t="s">
        <v>11</v>
      </c>
      <c r="F42" s="32" t="s">
        <v>87</v>
      </c>
      <c r="G42" s="610" t="s">
        <v>88</v>
      </c>
      <c r="H42" s="56" t="s">
        <v>71</v>
      </c>
      <c r="I42" s="57" t="s">
        <v>72</v>
      </c>
      <c r="J42" s="199">
        <v>5</v>
      </c>
      <c r="K42" s="200"/>
      <c r="L42" s="199"/>
      <c r="M42" s="201">
        <f t="shared" si="2"/>
        <v>5</v>
      </c>
      <c r="N42" s="691">
        <v>8</v>
      </c>
      <c r="O42" s="691"/>
      <c r="P42" s="691"/>
      <c r="Q42" s="692">
        <f t="shared" si="3"/>
        <v>8</v>
      </c>
      <c r="R42" s="199"/>
      <c r="S42" s="199"/>
      <c r="T42" s="199"/>
      <c r="U42" s="692">
        <f t="shared" si="4"/>
        <v>0</v>
      </c>
      <c r="V42" s="199"/>
      <c r="W42" s="199"/>
      <c r="X42" s="199"/>
      <c r="Y42" s="692">
        <f t="shared" si="5"/>
        <v>0</v>
      </c>
      <c r="Z42" s="199"/>
      <c r="AA42" s="199"/>
      <c r="AB42" s="199"/>
      <c r="AC42" s="692">
        <f t="shared" si="7"/>
        <v>0</v>
      </c>
      <c r="AD42" s="693">
        <f t="shared" si="8"/>
        <v>13</v>
      </c>
    </row>
    <row r="43" spans="1:30" s="5" customFormat="1" ht="105" customHeight="1">
      <c r="A43" s="33">
        <f t="shared" si="6"/>
        <v>35</v>
      </c>
      <c r="B43" s="28"/>
      <c r="C43" s="32" t="s">
        <v>1382</v>
      </c>
      <c r="D43" s="33">
        <v>1998</v>
      </c>
      <c r="E43" s="40" t="s">
        <v>73</v>
      </c>
      <c r="F43" s="38" t="s">
        <v>1330</v>
      </c>
      <c r="G43" s="37" t="s">
        <v>1393</v>
      </c>
      <c r="H43" s="65" t="s">
        <v>1383</v>
      </c>
      <c r="I43" s="34" t="s">
        <v>1384</v>
      </c>
      <c r="J43" s="200"/>
      <c r="K43" s="200"/>
      <c r="L43" s="200"/>
      <c r="M43" s="201">
        <f t="shared" si="2"/>
        <v>0</v>
      </c>
      <c r="N43" s="691"/>
      <c r="O43" s="691"/>
      <c r="P43" s="691"/>
      <c r="Q43" s="692">
        <f t="shared" si="3"/>
        <v>0</v>
      </c>
      <c r="R43" s="199"/>
      <c r="S43" s="199"/>
      <c r="T43" s="199"/>
      <c r="U43" s="692">
        <f t="shared" si="4"/>
        <v>0</v>
      </c>
      <c r="V43" s="199"/>
      <c r="W43" s="199"/>
      <c r="X43" s="199"/>
      <c r="Y43" s="692">
        <f t="shared" si="5"/>
        <v>0</v>
      </c>
      <c r="Z43" s="199"/>
      <c r="AA43" s="199"/>
      <c r="AB43" s="199">
        <v>12</v>
      </c>
      <c r="AC43" s="692">
        <f t="shared" si="7"/>
        <v>12</v>
      </c>
      <c r="AD43" s="693">
        <f t="shared" si="8"/>
        <v>12</v>
      </c>
    </row>
    <row r="44" spans="1:30" s="5" customFormat="1" ht="105" customHeight="1">
      <c r="A44" s="33">
        <f t="shared" si="6"/>
        <v>36</v>
      </c>
      <c r="B44" s="28"/>
      <c r="C44" s="32" t="s">
        <v>496</v>
      </c>
      <c r="D44" s="33">
        <v>1965</v>
      </c>
      <c r="E44" s="33" t="s">
        <v>13</v>
      </c>
      <c r="F44" s="32" t="s">
        <v>854</v>
      </c>
      <c r="G44" s="37" t="s">
        <v>855</v>
      </c>
      <c r="H44" s="37" t="s">
        <v>30</v>
      </c>
      <c r="I44" s="112" t="s">
        <v>499</v>
      </c>
      <c r="J44" s="199"/>
      <c r="K44" s="200"/>
      <c r="L44" s="199"/>
      <c r="M44" s="201">
        <f t="shared" si="2"/>
        <v>0</v>
      </c>
      <c r="N44" s="199"/>
      <c r="O44" s="691"/>
      <c r="P44" s="691">
        <v>12</v>
      </c>
      <c r="Q44" s="692">
        <f t="shared" si="3"/>
        <v>12</v>
      </c>
      <c r="R44" s="199"/>
      <c r="S44" s="199"/>
      <c r="T44" s="199"/>
      <c r="U44" s="692">
        <f t="shared" si="4"/>
        <v>0</v>
      </c>
      <c r="V44" s="199"/>
      <c r="W44" s="199"/>
      <c r="X44" s="199"/>
      <c r="Y44" s="692">
        <f t="shared" si="5"/>
        <v>0</v>
      </c>
      <c r="Z44" s="199"/>
      <c r="AA44" s="199"/>
      <c r="AB44" s="199"/>
      <c r="AC44" s="692">
        <f t="shared" si="7"/>
        <v>0</v>
      </c>
      <c r="AD44" s="693">
        <f t="shared" si="8"/>
        <v>12</v>
      </c>
    </row>
    <row r="45" spans="1:30" s="5" customFormat="1" ht="105" customHeight="1">
      <c r="A45" s="33">
        <f t="shared" si="6"/>
        <v>37</v>
      </c>
      <c r="B45" s="28"/>
      <c r="C45" s="32" t="s">
        <v>915</v>
      </c>
      <c r="D45" s="33">
        <v>1965</v>
      </c>
      <c r="E45" s="33" t="s">
        <v>11</v>
      </c>
      <c r="F45" s="32" t="s">
        <v>916</v>
      </c>
      <c r="G45" s="37" t="s">
        <v>1203</v>
      </c>
      <c r="H45" s="37" t="s">
        <v>36</v>
      </c>
      <c r="I45" s="112" t="s">
        <v>155</v>
      </c>
      <c r="J45" s="199"/>
      <c r="K45" s="200"/>
      <c r="L45" s="199"/>
      <c r="M45" s="201">
        <f t="shared" si="2"/>
        <v>0</v>
      </c>
      <c r="N45" s="199"/>
      <c r="O45" s="691">
        <v>2</v>
      </c>
      <c r="P45" s="691">
        <v>2</v>
      </c>
      <c r="Q45" s="692">
        <f t="shared" si="3"/>
        <v>4</v>
      </c>
      <c r="R45" s="199">
        <v>3</v>
      </c>
      <c r="S45" s="199"/>
      <c r="T45" s="199">
        <v>5</v>
      </c>
      <c r="U45" s="692">
        <f t="shared" si="4"/>
        <v>8</v>
      </c>
      <c r="V45" s="199"/>
      <c r="W45" s="199"/>
      <c r="X45" s="199"/>
      <c r="Y45" s="692">
        <f t="shared" si="5"/>
        <v>0</v>
      </c>
      <c r="Z45" s="199"/>
      <c r="AA45" s="199"/>
      <c r="AB45" s="199"/>
      <c r="AC45" s="692">
        <f t="shared" si="7"/>
        <v>0</v>
      </c>
      <c r="AD45" s="693">
        <f t="shared" si="8"/>
        <v>12</v>
      </c>
    </row>
    <row r="46" spans="1:30" s="5" customFormat="1" ht="105" customHeight="1">
      <c r="A46" s="33">
        <f t="shared" si="6"/>
        <v>38</v>
      </c>
      <c r="B46" s="28"/>
      <c r="C46" s="32" t="s">
        <v>833</v>
      </c>
      <c r="D46" s="33">
        <v>1990</v>
      </c>
      <c r="E46" s="33" t="s">
        <v>10</v>
      </c>
      <c r="F46" s="32" t="s">
        <v>901</v>
      </c>
      <c r="G46" s="37" t="s">
        <v>902</v>
      </c>
      <c r="H46" s="37" t="s">
        <v>781</v>
      </c>
      <c r="I46" s="189" t="s">
        <v>836</v>
      </c>
      <c r="J46" s="200"/>
      <c r="K46" s="200"/>
      <c r="L46" s="200"/>
      <c r="M46" s="201">
        <f t="shared" si="2"/>
        <v>0</v>
      </c>
      <c r="N46" s="691">
        <v>1</v>
      </c>
      <c r="O46" s="691">
        <v>4</v>
      </c>
      <c r="P46" s="691">
        <v>7</v>
      </c>
      <c r="Q46" s="692">
        <f t="shared" si="3"/>
        <v>12</v>
      </c>
      <c r="R46" s="199"/>
      <c r="S46" s="199"/>
      <c r="T46" s="199"/>
      <c r="U46" s="692">
        <f t="shared" si="4"/>
        <v>0</v>
      </c>
      <c r="V46" s="199"/>
      <c r="W46" s="199"/>
      <c r="X46" s="199"/>
      <c r="Y46" s="692">
        <f t="shared" si="5"/>
        <v>0</v>
      </c>
      <c r="Z46" s="199"/>
      <c r="AA46" s="199"/>
      <c r="AB46" s="199"/>
      <c r="AC46" s="692">
        <f t="shared" si="7"/>
        <v>0</v>
      </c>
      <c r="AD46" s="693">
        <f t="shared" si="8"/>
        <v>12</v>
      </c>
    </row>
    <row r="47" spans="1:30" s="5" customFormat="1" ht="105" customHeight="1">
      <c r="A47" s="33">
        <f t="shared" si="6"/>
        <v>39</v>
      </c>
      <c r="B47" s="28"/>
      <c r="C47" s="32" t="s">
        <v>1164</v>
      </c>
      <c r="D47" s="33">
        <v>1998</v>
      </c>
      <c r="E47" s="40">
        <v>1</v>
      </c>
      <c r="F47" s="32" t="s">
        <v>1165</v>
      </c>
      <c r="G47" s="37" t="s">
        <v>1166</v>
      </c>
      <c r="H47" s="36" t="s">
        <v>1167</v>
      </c>
      <c r="I47" s="172" t="s">
        <v>1168</v>
      </c>
      <c r="J47" s="199"/>
      <c r="K47" s="200"/>
      <c r="L47" s="199"/>
      <c r="M47" s="201">
        <f t="shared" si="2"/>
        <v>0</v>
      </c>
      <c r="N47" s="199"/>
      <c r="O47" s="691"/>
      <c r="P47" s="691"/>
      <c r="Q47" s="692">
        <f t="shared" si="3"/>
        <v>0</v>
      </c>
      <c r="R47" s="199"/>
      <c r="S47" s="199"/>
      <c r="T47" s="199"/>
      <c r="U47" s="692">
        <f t="shared" si="4"/>
        <v>0</v>
      </c>
      <c r="V47" s="199"/>
      <c r="W47" s="199">
        <v>2</v>
      </c>
      <c r="X47" s="199">
        <v>10</v>
      </c>
      <c r="Y47" s="692">
        <f t="shared" si="5"/>
        <v>12</v>
      </c>
      <c r="Z47" s="199"/>
      <c r="AA47" s="199"/>
      <c r="AB47" s="199"/>
      <c r="AC47" s="692">
        <f t="shared" si="7"/>
        <v>0</v>
      </c>
      <c r="AD47" s="693">
        <f t="shared" si="8"/>
        <v>12</v>
      </c>
    </row>
    <row r="48" spans="1:30" s="5" customFormat="1" ht="105" customHeight="1">
      <c r="A48" s="33">
        <f t="shared" si="6"/>
        <v>40</v>
      </c>
      <c r="B48" s="28"/>
      <c r="C48" s="46" t="s">
        <v>1398</v>
      </c>
      <c r="D48" s="33"/>
      <c r="E48" s="40" t="s">
        <v>73</v>
      </c>
      <c r="F48" s="46" t="s">
        <v>1055</v>
      </c>
      <c r="G48" s="37" t="s">
        <v>1399</v>
      </c>
      <c r="H48" s="36" t="s">
        <v>1400</v>
      </c>
      <c r="I48" s="36" t="s">
        <v>14</v>
      </c>
      <c r="J48" s="199"/>
      <c r="K48" s="200"/>
      <c r="L48" s="199"/>
      <c r="M48" s="201">
        <f t="shared" si="2"/>
        <v>0</v>
      </c>
      <c r="N48" s="199"/>
      <c r="O48" s="691"/>
      <c r="P48" s="691"/>
      <c r="Q48" s="692">
        <f t="shared" si="3"/>
        <v>0</v>
      </c>
      <c r="R48" s="199"/>
      <c r="S48" s="199"/>
      <c r="T48" s="199"/>
      <c r="U48" s="692">
        <f t="shared" si="4"/>
        <v>0</v>
      </c>
      <c r="V48" s="199"/>
      <c r="W48" s="199"/>
      <c r="X48" s="199"/>
      <c r="Y48" s="692">
        <f t="shared" si="5"/>
        <v>0</v>
      </c>
      <c r="Z48" s="199">
        <v>11</v>
      </c>
      <c r="AA48" s="199"/>
      <c r="AB48" s="199"/>
      <c r="AC48" s="692">
        <f t="shared" si="7"/>
        <v>11</v>
      </c>
      <c r="AD48" s="693">
        <f t="shared" si="8"/>
        <v>11</v>
      </c>
    </row>
    <row r="49" spans="1:30" s="5" customFormat="1" ht="105" customHeight="1">
      <c r="A49" s="33">
        <f t="shared" si="6"/>
        <v>41</v>
      </c>
      <c r="B49" s="28"/>
      <c r="C49" s="32" t="s">
        <v>102</v>
      </c>
      <c r="D49" s="33">
        <v>1987</v>
      </c>
      <c r="E49" s="33" t="s">
        <v>29</v>
      </c>
      <c r="F49" s="32" t="s">
        <v>106</v>
      </c>
      <c r="G49" s="610" t="s">
        <v>348</v>
      </c>
      <c r="H49" s="56" t="s">
        <v>104</v>
      </c>
      <c r="I49" s="57" t="s">
        <v>105</v>
      </c>
      <c r="J49" s="199">
        <v>8</v>
      </c>
      <c r="K49" s="200">
        <v>3</v>
      </c>
      <c r="L49" s="199"/>
      <c r="M49" s="201">
        <f t="shared" si="2"/>
        <v>11</v>
      </c>
      <c r="N49" s="691"/>
      <c r="O49" s="691"/>
      <c r="P49" s="691"/>
      <c r="Q49" s="692">
        <f t="shared" si="3"/>
        <v>0</v>
      </c>
      <c r="R49" s="199"/>
      <c r="S49" s="199"/>
      <c r="T49" s="199"/>
      <c r="U49" s="692">
        <f t="shared" si="4"/>
        <v>0</v>
      </c>
      <c r="V49" s="199"/>
      <c r="W49" s="199"/>
      <c r="X49" s="199"/>
      <c r="Y49" s="692">
        <f t="shared" si="5"/>
        <v>0</v>
      </c>
      <c r="Z49" s="199"/>
      <c r="AA49" s="199"/>
      <c r="AB49" s="199"/>
      <c r="AC49" s="692">
        <f t="shared" si="7"/>
        <v>0</v>
      </c>
      <c r="AD49" s="693">
        <f t="shared" si="8"/>
        <v>11</v>
      </c>
    </row>
    <row r="50" spans="1:30" s="5" customFormat="1" ht="105" customHeight="1">
      <c r="A50" s="33">
        <f t="shared" si="6"/>
        <v>42</v>
      </c>
      <c r="B50" s="28"/>
      <c r="C50" s="46" t="s">
        <v>1157</v>
      </c>
      <c r="D50" s="33">
        <v>1996</v>
      </c>
      <c r="E50" s="40" t="s">
        <v>29</v>
      </c>
      <c r="F50" s="46" t="s">
        <v>1158</v>
      </c>
      <c r="G50" s="37" t="s">
        <v>1159</v>
      </c>
      <c r="H50" s="38" t="s">
        <v>1160</v>
      </c>
      <c r="I50" s="38" t="s">
        <v>1161</v>
      </c>
      <c r="J50" s="200"/>
      <c r="K50" s="200"/>
      <c r="L50" s="200"/>
      <c r="M50" s="201">
        <f t="shared" si="2"/>
        <v>0</v>
      </c>
      <c r="N50" s="694"/>
      <c r="O50" s="694"/>
      <c r="P50" s="694"/>
      <c r="Q50" s="692">
        <f t="shared" si="3"/>
        <v>0</v>
      </c>
      <c r="R50" s="694"/>
      <c r="S50" s="694"/>
      <c r="T50" s="694"/>
      <c r="U50" s="692">
        <f t="shared" si="4"/>
        <v>0</v>
      </c>
      <c r="V50" s="199">
        <v>11</v>
      </c>
      <c r="W50" s="199"/>
      <c r="X50" s="199"/>
      <c r="Y50" s="692">
        <f t="shared" si="5"/>
        <v>11</v>
      </c>
      <c r="Z50" s="199"/>
      <c r="AA50" s="199"/>
      <c r="AB50" s="199"/>
      <c r="AC50" s="692">
        <f t="shared" si="7"/>
        <v>0</v>
      </c>
      <c r="AD50" s="693">
        <f t="shared" si="8"/>
        <v>11</v>
      </c>
    </row>
    <row r="51" spans="1:30" s="5" customFormat="1" ht="105" customHeight="1">
      <c r="A51" s="33">
        <f t="shared" si="6"/>
        <v>43</v>
      </c>
      <c r="B51" s="28"/>
      <c r="C51" s="32" t="s">
        <v>86</v>
      </c>
      <c r="D51" s="33">
        <v>1991</v>
      </c>
      <c r="E51" s="33" t="s">
        <v>11</v>
      </c>
      <c r="F51" s="32" t="s">
        <v>91</v>
      </c>
      <c r="G51" s="610" t="s">
        <v>92</v>
      </c>
      <c r="H51" s="56" t="s">
        <v>71</v>
      </c>
      <c r="I51" s="57" t="s">
        <v>72</v>
      </c>
      <c r="J51" s="199">
        <v>11</v>
      </c>
      <c r="K51" s="200"/>
      <c r="L51" s="199"/>
      <c r="M51" s="201">
        <f t="shared" si="2"/>
        <v>11</v>
      </c>
      <c r="N51" s="691"/>
      <c r="O51" s="691"/>
      <c r="P51" s="691"/>
      <c r="Q51" s="692">
        <f t="shared" si="3"/>
        <v>0</v>
      </c>
      <c r="R51" s="199"/>
      <c r="S51" s="199"/>
      <c r="T51" s="199"/>
      <c r="U51" s="692">
        <f t="shared" si="4"/>
        <v>0</v>
      </c>
      <c r="V51" s="199"/>
      <c r="W51" s="199"/>
      <c r="X51" s="199"/>
      <c r="Y51" s="692">
        <f t="shared" si="5"/>
        <v>0</v>
      </c>
      <c r="Z51" s="199"/>
      <c r="AA51" s="199"/>
      <c r="AB51" s="199"/>
      <c r="AC51" s="692">
        <f t="shared" si="7"/>
        <v>0</v>
      </c>
      <c r="AD51" s="693">
        <f t="shared" si="8"/>
        <v>11</v>
      </c>
    </row>
    <row r="52" spans="1:30" s="5" customFormat="1" ht="105" customHeight="1">
      <c r="A52" s="33">
        <f t="shared" si="6"/>
        <v>44</v>
      </c>
      <c r="B52" s="28"/>
      <c r="C52" s="32" t="s">
        <v>1385</v>
      </c>
      <c r="D52" s="33">
        <v>1992</v>
      </c>
      <c r="E52" s="40" t="s">
        <v>73</v>
      </c>
      <c r="F52" s="38" t="s">
        <v>1386</v>
      </c>
      <c r="G52" s="37" t="s">
        <v>1387</v>
      </c>
      <c r="H52" s="65" t="s">
        <v>6</v>
      </c>
      <c r="I52" s="34" t="s">
        <v>14</v>
      </c>
      <c r="J52" s="200"/>
      <c r="K52" s="200"/>
      <c r="L52" s="200"/>
      <c r="M52" s="201">
        <f t="shared" si="2"/>
        <v>0</v>
      </c>
      <c r="N52" s="691"/>
      <c r="O52" s="691"/>
      <c r="P52" s="691"/>
      <c r="Q52" s="692">
        <f t="shared" si="3"/>
        <v>0</v>
      </c>
      <c r="R52" s="199"/>
      <c r="S52" s="199"/>
      <c r="T52" s="199"/>
      <c r="U52" s="692">
        <f t="shared" si="4"/>
        <v>0</v>
      </c>
      <c r="V52" s="199"/>
      <c r="W52" s="199"/>
      <c r="X52" s="199"/>
      <c r="Y52" s="692">
        <f t="shared" si="5"/>
        <v>0</v>
      </c>
      <c r="Z52" s="199"/>
      <c r="AA52" s="199"/>
      <c r="AB52" s="199">
        <v>10</v>
      </c>
      <c r="AC52" s="692">
        <f t="shared" si="7"/>
        <v>10</v>
      </c>
      <c r="AD52" s="693">
        <f t="shared" si="8"/>
        <v>10</v>
      </c>
    </row>
    <row r="53" spans="1:30" s="5" customFormat="1" ht="105" customHeight="1">
      <c r="A53" s="33">
        <f t="shared" si="6"/>
        <v>45</v>
      </c>
      <c r="B53" s="28"/>
      <c r="C53" s="46" t="s">
        <v>28</v>
      </c>
      <c r="D53" s="33">
        <v>1986</v>
      </c>
      <c r="E53" s="40" t="s">
        <v>10</v>
      </c>
      <c r="F53" s="46" t="s">
        <v>1162</v>
      </c>
      <c r="G53" s="611" t="s">
        <v>1163</v>
      </c>
      <c r="H53" s="38" t="s">
        <v>197</v>
      </c>
      <c r="I53" s="38" t="s">
        <v>14</v>
      </c>
      <c r="J53" s="200"/>
      <c r="K53" s="200"/>
      <c r="L53" s="200"/>
      <c r="M53" s="201">
        <f t="shared" si="2"/>
        <v>0</v>
      </c>
      <c r="N53" s="694"/>
      <c r="O53" s="694"/>
      <c r="P53" s="694"/>
      <c r="Q53" s="692">
        <f t="shared" si="3"/>
        <v>0</v>
      </c>
      <c r="R53" s="694"/>
      <c r="S53" s="694"/>
      <c r="T53" s="694"/>
      <c r="U53" s="692">
        <f t="shared" si="4"/>
        <v>0</v>
      </c>
      <c r="V53" s="199">
        <v>10</v>
      </c>
      <c r="W53" s="199"/>
      <c r="X53" s="199"/>
      <c r="Y53" s="692">
        <f t="shared" si="5"/>
        <v>10</v>
      </c>
      <c r="Z53" s="199"/>
      <c r="AA53" s="199"/>
      <c r="AB53" s="199"/>
      <c r="AC53" s="692">
        <f t="shared" si="7"/>
        <v>0</v>
      </c>
      <c r="AD53" s="693">
        <f t="shared" si="8"/>
        <v>10</v>
      </c>
    </row>
    <row r="54" spans="1:30" s="5" customFormat="1" ht="105" customHeight="1">
      <c r="A54" s="33">
        <f t="shared" si="6"/>
        <v>46</v>
      </c>
      <c r="B54" s="28"/>
      <c r="C54" s="32" t="s">
        <v>435</v>
      </c>
      <c r="D54" s="33"/>
      <c r="E54" s="33" t="s">
        <v>13</v>
      </c>
      <c r="F54" s="32" t="s">
        <v>428</v>
      </c>
      <c r="G54" s="37" t="s">
        <v>439</v>
      </c>
      <c r="H54" s="37" t="s">
        <v>429</v>
      </c>
      <c r="I54" s="226" t="s">
        <v>14</v>
      </c>
      <c r="J54" s="199"/>
      <c r="K54" s="200"/>
      <c r="L54" s="199"/>
      <c r="M54" s="201">
        <f t="shared" si="2"/>
        <v>0</v>
      </c>
      <c r="N54" s="199"/>
      <c r="O54" s="691"/>
      <c r="P54" s="691"/>
      <c r="Q54" s="692">
        <f t="shared" si="3"/>
        <v>0</v>
      </c>
      <c r="R54" s="199"/>
      <c r="S54" s="199">
        <v>10</v>
      </c>
      <c r="T54" s="199"/>
      <c r="U54" s="692">
        <f t="shared" si="4"/>
        <v>10</v>
      </c>
      <c r="V54" s="199"/>
      <c r="W54" s="199"/>
      <c r="X54" s="199"/>
      <c r="Y54" s="692">
        <f t="shared" si="5"/>
        <v>0</v>
      </c>
      <c r="Z54" s="199"/>
      <c r="AA54" s="199"/>
      <c r="AB54" s="199"/>
      <c r="AC54" s="692">
        <f t="shared" si="7"/>
        <v>0</v>
      </c>
      <c r="AD54" s="693">
        <f t="shared" si="8"/>
        <v>10</v>
      </c>
    </row>
    <row r="55" spans="1:30" s="5" customFormat="1" ht="105" customHeight="1">
      <c r="A55" s="33">
        <f t="shared" si="6"/>
        <v>47</v>
      </c>
      <c r="B55" s="28"/>
      <c r="C55" s="46" t="s">
        <v>1401</v>
      </c>
      <c r="D55" s="33"/>
      <c r="E55" s="40" t="s">
        <v>73</v>
      </c>
      <c r="F55" s="46" t="s">
        <v>1177</v>
      </c>
      <c r="G55" s="37" t="s">
        <v>1178</v>
      </c>
      <c r="H55" s="36" t="s">
        <v>1400</v>
      </c>
      <c r="I55" s="36" t="s">
        <v>14</v>
      </c>
      <c r="J55" s="199"/>
      <c r="K55" s="200"/>
      <c r="L55" s="199"/>
      <c r="M55" s="201">
        <f t="shared" si="2"/>
        <v>0</v>
      </c>
      <c r="N55" s="199"/>
      <c r="O55" s="691"/>
      <c r="P55" s="691"/>
      <c r="Q55" s="692">
        <f t="shared" si="3"/>
        <v>0</v>
      </c>
      <c r="R55" s="199"/>
      <c r="S55" s="199"/>
      <c r="T55" s="199"/>
      <c r="U55" s="692">
        <f t="shared" si="4"/>
        <v>0</v>
      </c>
      <c r="V55" s="199"/>
      <c r="W55" s="199"/>
      <c r="X55" s="199"/>
      <c r="Y55" s="692">
        <f t="shared" si="5"/>
        <v>0</v>
      </c>
      <c r="Z55" s="199">
        <v>9</v>
      </c>
      <c r="AA55" s="199"/>
      <c r="AB55" s="199"/>
      <c r="AC55" s="692">
        <f t="shared" si="7"/>
        <v>9</v>
      </c>
      <c r="AD55" s="693">
        <f t="shared" si="8"/>
        <v>9</v>
      </c>
    </row>
    <row r="56" spans="1:30" ht="81.75" customHeight="1">
      <c r="A56" s="33">
        <f t="shared" si="6"/>
        <v>48</v>
      </c>
      <c r="B56" s="28"/>
      <c r="C56" s="32" t="s">
        <v>1289</v>
      </c>
      <c r="D56" s="33">
        <v>1993</v>
      </c>
      <c r="E56" s="40" t="s">
        <v>10</v>
      </c>
      <c r="F56" s="38" t="s">
        <v>1388</v>
      </c>
      <c r="G56" s="37" t="s">
        <v>1394</v>
      </c>
      <c r="H56" s="65" t="s">
        <v>1389</v>
      </c>
      <c r="I56" s="34" t="s">
        <v>508</v>
      </c>
      <c r="J56" s="200"/>
      <c r="K56" s="200"/>
      <c r="L56" s="200"/>
      <c r="M56" s="201">
        <f t="shared" si="2"/>
        <v>0</v>
      </c>
      <c r="N56" s="691"/>
      <c r="O56" s="691"/>
      <c r="P56" s="691"/>
      <c r="Q56" s="692">
        <f t="shared" si="3"/>
        <v>0</v>
      </c>
      <c r="R56" s="199"/>
      <c r="S56" s="199"/>
      <c r="T56" s="199"/>
      <c r="U56" s="692">
        <f t="shared" si="4"/>
        <v>0</v>
      </c>
      <c r="V56" s="199"/>
      <c r="W56" s="199"/>
      <c r="X56" s="199"/>
      <c r="Y56" s="692">
        <f t="shared" si="5"/>
        <v>0</v>
      </c>
      <c r="Z56" s="199">
        <v>1</v>
      </c>
      <c r="AA56" s="199"/>
      <c r="AB56" s="199">
        <v>8</v>
      </c>
      <c r="AC56" s="692">
        <f t="shared" si="7"/>
        <v>9</v>
      </c>
      <c r="AD56" s="693">
        <f t="shared" si="8"/>
        <v>9</v>
      </c>
    </row>
    <row r="57" spans="1:30" ht="91.5" customHeight="1">
      <c r="A57" s="33">
        <f t="shared" si="6"/>
        <v>49</v>
      </c>
      <c r="B57" s="28"/>
      <c r="C57" s="32" t="s">
        <v>1357</v>
      </c>
      <c r="D57" s="33">
        <v>1997</v>
      </c>
      <c r="E57" s="33" t="s">
        <v>73</v>
      </c>
      <c r="F57" s="32" t="s">
        <v>1349</v>
      </c>
      <c r="G57" s="37" t="s">
        <v>1351</v>
      </c>
      <c r="H57" s="37" t="s">
        <v>1352</v>
      </c>
      <c r="I57" s="112" t="s">
        <v>1353</v>
      </c>
      <c r="J57" s="200"/>
      <c r="K57" s="200"/>
      <c r="L57" s="200"/>
      <c r="M57" s="201">
        <f t="shared" si="2"/>
        <v>0</v>
      </c>
      <c r="N57" s="691"/>
      <c r="O57" s="691"/>
      <c r="P57" s="691"/>
      <c r="Q57" s="692">
        <f t="shared" si="3"/>
        <v>0</v>
      </c>
      <c r="R57" s="199"/>
      <c r="S57" s="199"/>
      <c r="T57" s="199"/>
      <c r="U57" s="692">
        <f t="shared" si="4"/>
        <v>0</v>
      </c>
      <c r="V57" s="199"/>
      <c r="W57" s="199"/>
      <c r="X57" s="199"/>
      <c r="Y57" s="692">
        <f t="shared" si="5"/>
        <v>0</v>
      </c>
      <c r="Z57" s="199"/>
      <c r="AA57" s="199"/>
      <c r="AB57" s="199">
        <v>9</v>
      </c>
      <c r="AC57" s="692">
        <f t="shared" si="7"/>
        <v>9</v>
      </c>
      <c r="AD57" s="693">
        <f t="shared" si="8"/>
        <v>9</v>
      </c>
    </row>
    <row r="58" spans="1:30" ht="138.75">
      <c r="A58" s="33">
        <f t="shared" si="6"/>
        <v>50</v>
      </c>
      <c r="B58" s="28"/>
      <c r="C58" s="32" t="s">
        <v>84</v>
      </c>
      <c r="D58" s="33">
        <v>1991</v>
      </c>
      <c r="E58" s="33" t="s">
        <v>11</v>
      </c>
      <c r="F58" s="32" t="s">
        <v>107</v>
      </c>
      <c r="G58" s="610" t="s">
        <v>85</v>
      </c>
      <c r="H58" s="56" t="s">
        <v>71</v>
      </c>
      <c r="I58" s="57" t="s">
        <v>72</v>
      </c>
      <c r="J58" s="199">
        <v>9</v>
      </c>
      <c r="K58" s="200"/>
      <c r="L58" s="199"/>
      <c r="M58" s="201">
        <f t="shared" si="2"/>
        <v>9</v>
      </c>
      <c r="N58" s="691"/>
      <c r="O58" s="691"/>
      <c r="P58" s="691"/>
      <c r="Q58" s="692">
        <f t="shared" si="3"/>
        <v>0</v>
      </c>
      <c r="R58" s="199"/>
      <c r="S58" s="199"/>
      <c r="T58" s="199"/>
      <c r="U58" s="692">
        <f t="shared" si="4"/>
        <v>0</v>
      </c>
      <c r="V58" s="199"/>
      <c r="W58" s="199"/>
      <c r="X58" s="199"/>
      <c r="Y58" s="692">
        <f t="shared" si="5"/>
        <v>0</v>
      </c>
      <c r="Z58" s="199"/>
      <c r="AA58" s="199"/>
      <c r="AB58" s="199"/>
      <c r="AC58" s="692">
        <f t="shared" si="7"/>
        <v>0</v>
      </c>
      <c r="AD58" s="693">
        <f t="shared" si="8"/>
        <v>9</v>
      </c>
    </row>
    <row r="59" spans="1:30" ht="111">
      <c r="A59" s="33">
        <f t="shared" si="6"/>
        <v>51</v>
      </c>
      <c r="B59" s="28"/>
      <c r="C59" s="196" t="s">
        <v>857</v>
      </c>
      <c r="D59" s="47"/>
      <c r="E59" s="47" t="s">
        <v>13</v>
      </c>
      <c r="F59" s="196" t="s">
        <v>882</v>
      </c>
      <c r="G59" s="37" t="s">
        <v>883</v>
      </c>
      <c r="H59" s="46" t="s">
        <v>860</v>
      </c>
      <c r="I59" s="46" t="s">
        <v>861</v>
      </c>
      <c r="J59" s="199"/>
      <c r="K59" s="200"/>
      <c r="L59" s="199"/>
      <c r="M59" s="201">
        <f t="shared" si="2"/>
        <v>0</v>
      </c>
      <c r="N59" s="199"/>
      <c r="O59" s="691"/>
      <c r="P59" s="691"/>
      <c r="Q59" s="692">
        <f t="shared" si="3"/>
        <v>0</v>
      </c>
      <c r="R59" s="199"/>
      <c r="S59" s="199"/>
      <c r="T59" s="199"/>
      <c r="U59" s="692">
        <f t="shared" si="4"/>
        <v>0</v>
      </c>
      <c r="V59" s="199"/>
      <c r="W59" s="199">
        <v>9</v>
      </c>
      <c r="X59" s="199"/>
      <c r="Y59" s="692">
        <f t="shared" si="5"/>
        <v>9</v>
      </c>
      <c r="Z59" s="199"/>
      <c r="AA59" s="199"/>
      <c r="AB59" s="199"/>
      <c r="AC59" s="692">
        <f t="shared" si="7"/>
        <v>0</v>
      </c>
      <c r="AD59" s="693">
        <f t="shared" si="8"/>
        <v>9</v>
      </c>
    </row>
    <row r="60" spans="1:30" ht="166.5">
      <c r="A60" s="33">
        <f t="shared" si="6"/>
        <v>52</v>
      </c>
      <c r="B60" s="28"/>
      <c r="C60" s="227" t="s">
        <v>917</v>
      </c>
      <c r="D60" s="177">
        <v>1990</v>
      </c>
      <c r="E60" s="177" t="s">
        <v>29</v>
      </c>
      <c r="F60" s="32" t="s">
        <v>776</v>
      </c>
      <c r="G60" s="37" t="s">
        <v>777</v>
      </c>
      <c r="H60" s="37" t="s">
        <v>763</v>
      </c>
      <c r="I60" s="112" t="s">
        <v>764</v>
      </c>
      <c r="J60" s="199"/>
      <c r="K60" s="200"/>
      <c r="L60" s="199"/>
      <c r="M60" s="201">
        <f t="shared" si="2"/>
        <v>0</v>
      </c>
      <c r="N60" s="691"/>
      <c r="O60" s="691"/>
      <c r="P60" s="691">
        <v>9</v>
      </c>
      <c r="Q60" s="692">
        <f t="shared" si="3"/>
        <v>9</v>
      </c>
      <c r="R60" s="199"/>
      <c r="S60" s="199"/>
      <c r="T60" s="199"/>
      <c r="U60" s="692">
        <f t="shared" si="4"/>
        <v>0</v>
      </c>
      <c r="V60" s="199"/>
      <c r="W60" s="199"/>
      <c r="X60" s="199"/>
      <c r="Y60" s="692">
        <f t="shared" si="5"/>
        <v>0</v>
      </c>
      <c r="Z60" s="199"/>
      <c r="AA60" s="199"/>
      <c r="AB60" s="199"/>
      <c r="AC60" s="692">
        <f t="shared" si="7"/>
        <v>0</v>
      </c>
      <c r="AD60" s="693">
        <f t="shared" si="8"/>
        <v>9</v>
      </c>
    </row>
    <row r="61" spans="1:30" ht="138.75">
      <c r="A61" s="33">
        <f t="shared" si="6"/>
        <v>53</v>
      </c>
      <c r="B61" s="28"/>
      <c r="C61" s="32" t="s">
        <v>887</v>
      </c>
      <c r="D61" s="33">
        <v>1989</v>
      </c>
      <c r="E61" s="33" t="s">
        <v>29</v>
      </c>
      <c r="F61" s="32" t="s">
        <v>612</v>
      </c>
      <c r="G61" s="37" t="s">
        <v>613</v>
      </c>
      <c r="H61" s="37" t="s">
        <v>614</v>
      </c>
      <c r="I61" s="189" t="s">
        <v>155</v>
      </c>
      <c r="J61" s="199"/>
      <c r="K61" s="200"/>
      <c r="L61" s="199"/>
      <c r="M61" s="201">
        <f t="shared" si="2"/>
        <v>0</v>
      </c>
      <c r="N61" s="199">
        <v>9</v>
      </c>
      <c r="O61" s="691"/>
      <c r="P61" s="691"/>
      <c r="Q61" s="692">
        <f t="shared" si="3"/>
        <v>9</v>
      </c>
      <c r="R61" s="199"/>
      <c r="S61" s="199"/>
      <c r="T61" s="199"/>
      <c r="U61" s="692">
        <f t="shared" si="4"/>
        <v>0</v>
      </c>
      <c r="V61" s="199"/>
      <c r="W61" s="199"/>
      <c r="X61" s="199"/>
      <c r="Y61" s="692">
        <f t="shared" si="5"/>
        <v>0</v>
      </c>
      <c r="Z61" s="199"/>
      <c r="AA61" s="199"/>
      <c r="AB61" s="199"/>
      <c r="AC61" s="692">
        <f t="shared" si="7"/>
        <v>0</v>
      </c>
      <c r="AD61" s="693">
        <f t="shared" si="8"/>
        <v>9</v>
      </c>
    </row>
    <row r="62" spans="1:30" ht="111">
      <c r="A62" s="33">
        <f t="shared" si="6"/>
        <v>54</v>
      </c>
      <c r="B62" s="28"/>
      <c r="C62" s="32" t="s">
        <v>894</v>
      </c>
      <c r="D62" s="33">
        <f>2014-18</f>
        <v>1996</v>
      </c>
      <c r="E62" s="33" t="s">
        <v>73</v>
      </c>
      <c r="F62" s="32" t="s">
        <v>895</v>
      </c>
      <c r="G62" s="37" t="s">
        <v>896</v>
      </c>
      <c r="H62" s="37" t="s">
        <v>860</v>
      </c>
      <c r="I62" s="172" t="s">
        <v>861</v>
      </c>
      <c r="J62" s="199"/>
      <c r="K62" s="200"/>
      <c r="L62" s="199"/>
      <c r="M62" s="201">
        <f t="shared" si="2"/>
        <v>0</v>
      </c>
      <c r="N62" s="199">
        <v>1</v>
      </c>
      <c r="O62" s="691">
        <v>8</v>
      </c>
      <c r="P62" s="691"/>
      <c r="Q62" s="692">
        <f t="shared" si="3"/>
        <v>9</v>
      </c>
      <c r="R62" s="199"/>
      <c r="S62" s="199"/>
      <c r="T62" s="199"/>
      <c r="U62" s="692">
        <f t="shared" si="4"/>
        <v>0</v>
      </c>
      <c r="V62" s="199"/>
      <c r="W62" s="199"/>
      <c r="X62" s="199"/>
      <c r="Y62" s="692">
        <f t="shared" si="5"/>
        <v>0</v>
      </c>
      <c r="Z62" s="199"/>
      <c r="AA62" s="199"/>
      <c r="AB62" s="199"/>
      <c r="AC62" s="692">
        <f t="shared" si="7"/>
        <v>0</v>
      </c>
      <c r="AD62" s="693">
        <f t="shared" si="8"/>
        <v>9</v>
      </c>
    </row>
    <row r="63" spans="1:30" ht="111">
      <c r="A63" s="33">
        <f t="shared" si="6"/>
        <v>55</v>
      </c>
      <c r="B63" s="28"/>
      <c r="C63" s="46" t="s">
        <v>1164</v>
      </c>
      <c r="D63" s="33">
        <v>1998</v>
      </c>
      <c r="E63" s="40">
        <v>1</v>
      </c>
      <c r="F63" s="46" t="s">
        <v>1165</v>
      </c>
      <c r="G63" s="37" t="s">
        <v>1166</v>
      </c>
      <c r="H63" s="38" t="s">
        <v>1167</v>
      </c>
      <c r="I63" s="38" t="s">
        <v>1168</v>
      </c>
      <c r="J63" s="200"/>
      <c r="K63" s="200"/>
      <c r="L63" s="200"/>
      <c r="M63" s="201">
        <f t="shared" si="2"/>
        <v>0</v>
      </c>
      <c r="N63" s="694"/>
      <c r="O63" s="694"/>
      <c r="P63" s="694"/>
      <c r="Q63" s="692">
        <f t="shared" si="3"/>
        <v>0</v>
      </c>
      <c r="R63" s="694"/>
      <c r="S63" s="694"/>
      <c r="T63" s="694"/>
      <c r="U63" s="692">
        <f t="shared" si="4"/>
        <v>0</v>
      </c>
      <c r="V63" s="199">
        <v>9</v>
      </c>
      <c r="W63" s="199"/>
      <c r="X63" s="199"/>
      <c r="Y63" s="692">
        <f t="shared" si="5"/>
        <v>9</v>
      </c>
      <c r="Z63" s="199"/>
      <c r="AA63" s="199"/>
      <c r="AB63" s="199"/>
      <c r="AC63" s="692">
        <f t="shared" si="7"/>
        <v>0</v>
      </c>
      <c r="AD63" s="693">
        <f t="shared" si="8"/>
        <v>9</v>
      </c>
    </row>
    <row r="64" spans="1:30" ht="111">
      <c r="A64" s="33">
        <f t="shared" si="6"/>
        <v>56</v>
      </c>
      <c r="B64" s="28"/>
      <c r="C64" s="50" t="s">
        <v>944</v>
      </c>
      <c r="D64" s="33">
        <v>1966</v>
      </c>
      <c r="E64" s="40" t="s">
        <v>11</v>
      </c>
      <c r="F64" s="46" t="s">
        <v>1396</v>
      </c>
      <c r="G64" s="37" t="s">
        <v>1395</v>
      </c>
      <c r="H64" s="38" t="s">
        <v>1389</v>
      </c>
      <c r="I64" s="38" t="s">
        <v>1289</v>
      </c>
      <c r="J64" s="199"/>
      <c r="K64" s="200"/>
      <c r="L64" s="199"/>
      <c r="M64" s="201">
        <f t="shared" si="2"/>
        <v>0</v>
      </c>
      <c r="N64" s="199"/>
      <c r="O64" s="691"/>
      <c r="P64" s="691"/>
      <c r="Q64" s="692">
        <f t="shared" si="3"/>
        <v>0</v>
      </c>
      <c r="R64" s="691"/>
      <c r="S64" s="691"/>
      <c r="T64" s="691"/>
      <c r="U64" s="692">
        <f t="shared" si="4"/>
        <v>0</v>
      </c>
      <c r="V64" s="199"/>
      <c r="W64" s="199"/>
      <c r="X64" s="199"/>
      <c r="Y64" s="692">
        <f t="shared" si="5"/>
        <v>0</v>
      </c>
      <c r="Z64" s="199">
        <v>3</v>
      </c>
      <c r="AA64" s="199">
        <v>5</v>
      </c>
      <c r="AB64" s="199"/>
      <c r="AC64" s="692">
        <f t="shared" si="7"/>
        <v>8</v>
      </c>
      <c r="AD64" s="693">
        <f t="shared" si="8"/>
        <v>8</v>
      </c>
    </row>
    <row r="65" spans="1:30" ht="111">
      <c r="A65" s="33">
        <f t="shared" si="6"/>
        <v>57</v>
      </c>
      <c r="B65" s="28"/>
      <c r="C65" s="32" t="s">
        <v>833</v>
      </c>
      <c r="D65" s="33">
        <v>1990</v>
      </c>
      <c r="E65" s="33" t="s">
        <v>10</v>
      </c>
      <c r="F65" s="32" t="s">
        <v>890</v>
      </c>
      <c r="G65" s="37" t="s">
        <v>891</v>
      </c>
      <c r="H65" s="37" t="s">
        <v>781</v>
      </c>
      <c r="I65" s="172" t="s">
        <v>836</v>
      </c>
      <c r="J65" s="199"/>
      <c r="K65" s="200"/>
      <c r="L65" s="199"/>
      <c r="M65" s="201">
        <f t="shared" si="2"/>
        <v>0</v>
      </c>
      <c r="N65" s="199">
        <v>4</v>
      </c>
      <c r="O65" s="691">
        <v>3</v>
      </c>
      <c r="P65" s="691">
        <v>1</v>
      </c>
      <c r="Q65" s="692">
        <f t="shared" si="3"/>
        <v>8</v>
      </c>
      <c r="R65" s="199"/>
      <c r="S65" s="199"/>
      <c r="T65" s="199"/>
      <c r="U65" s="692">
        <f t="shared" si="4"/>
        <v>0</v>
      </c>
      <c r="V65" s="199"/>
      <c r="W65" s="199"/>
      <c r="X65" s="199"/>
      <c r="Y65" s="692">
        <f t="shared" si="5"/>
        <v>0</v>
      </c>
      <c r="Z65" s="199"/>
      <c r="AA65" s="199"/>
      <c r="AB65" s="199"/>
      <c r="AC65" s="692">
        <f t="shared" si="7"/>
        <v>0</v>
      </c>
      <c r="AD65" s="693">
        <f t="shared" si="8"/>
        <v>8</v>
      </c>
    </row>
    <row r="66" spans="1:30" ht="111">
      <c r="A66" s="33">
        <f t="shared" si="6"/>
        <v>58</v>
      </c>
      <c r="B66" s="28"/>
      <c r="C66" s="32" t="s">
        <v>1350</v>
      </c>
      <c r="D66" s="33">
        <v>1998</v>
      </c>
      <c r="E66" s="33" t="s">
        <v>73</v>
      </c>
      <c r="F66" s="32" t="s">
        <v>1349</v>
      </c>
      <c r="G66" s="37" t="s">
        <v>1351</v>
      </c>
      <c r="H66" s="37" t="s">
        <v>1352</v>
      </c>
      <c r="I66" s="112" t="s">
        <v>1353</v>
      </c>
      <c r="J66" s="200"/>
      <c r="K66" s="200"/>
      <c r="L66" s="200"/>
      <c r="M66" s="201">
        <f t="shared" si="2"/>
        <v>0</v>
      </c>
      <c r="N66" s="691"/>
      <c r="O66" s="691"/>
      <c r="P66" s="691"/>
      <c r="Q66" s="692">
        <f t="shared" si="3"/>
        <v>0</v>
      </c>
      <c r="R66" s="199"/>
      <c r="S66" s="199"/>
      <c r="T66" s="199"/>
      <c r="U66" s="692">
        <f t="shared" si="4"/>
        <v>0</v>
      </c>
      <c r="V66" s="199"/>
      <c r="W66" s="199"/>
      <c r="X66" s="199"/>
      <c r="Y66" s="692">
        <f t="shared" si="5"/>
        <v>0</v>
      </c>
      <c r="Z66" s="199"/>
      <c r="AA66" s="199">
        <v>7</v>
      </c>
      <c r="AB66" s="199"/>
      <c r="AC66" s="692">
        <f t="shared" si="7"/>
        <v>7</v>
      </c>
      <c r="AD66" s="693">
        <f t="shared" si="8"/>
        <v>7</v>
      </c>
    </row>
    <row r="67" spans="1:30" s="5" customFormat="1" ht="105" customHeight="1">
      <c r="A67" s="33">
        <f t="shared" si="6"/>
        <v>59</v>
      </c>
      <c r="B67" s="28"/>
      <c r="C67" s="32" t="s">
        <v>68</v>
      </c>
      <c r="D67" s="33">
        <v>1993</v>
      </c>
      <c r="E67" s="33" t="s">
        <v>10</v>
      </c>
      <c r="F67" s="32" t="s">
        <v>111</v>
      </c>
      <c r="G67" s="610" t="s">
        <v>94</v>
      </c>
      <c r="H67" s="56" t="s">
        <v>71</v>
      </c>
      <c r="I67" s="57" t="s">
        <v>72</v>
      </c>
      <c r="J67" s="199">
        <v>2</v>
      </c>
      <c r="K67" s="200"/>
      <c r="L67" s="199"/>
      <c r="M67" s="201">
        <f t="shared" si="2"/>
        <v>2</v>
      </c>
      <c r="N67" s="691">
        <v>1</v>
      </c>
      <c r="O67" s="691"/>
      <c r="P67" s="691"/>
      <c r="Q67" s="692">
        <f t="shared" si="3"/>
        <v>1</v>
      </c>
      <c r="R67" s="199"/>
      <c r="S67" s="199"/>
      <c r="T67" s="199">
        <v>4</v>
      </c>
      <c r="U67" s="692">
        <f t="shared" si="4"/>
        <v>4</v>
      </c>
      <c r="V67" s="199"/>
      <c r="W67" s="199"/>
      <c r="X67" s="199"/>
      <c r="Y67" s="692">
        <f t="shared" si="5"/>
        <v>0</v>
      </c>
      <c r="Z67" s="199"/>
      <c r="AA67" s="199"/>
      <c r="AB67" s="199"/>
      <c r="AC67" s="692">
        <f t="shared" si="7"/>
        <v>0</v>
      </c>
      <c r="AD67" s="693">
        <f t="shared" si="8"/>
        <v>7</v>
      </c>
    </row>
    <row r="68" spans="1:30" s="5" customFormat="1" ht="105" customHeight="1">
      <c r="A68" s="33">
        <f t="shared" si="6"/>
        <v>60</v>
      </c>
      <c r="B68" s="28"/>
      <c r="C68" s="32" t="s">
        <v>1354</v>
      </c>
      <c r="D68" s="33">
        <v>1997</v>
      </c>
      <c r="E68" s="33" t="s">
        <v>73</v>
      </c>
      <c r="F68" s="32" t="s">
        <v>1355</v>
      </c>
      <c r="G68" s="37" t="s">
        <v>1356</v>
      </c>
      <c r="H68" s="37" t="s">
        <v>1352</v>
      </c>
      <c r="I68" s="112" t="s">
        <v>1353</v>
      </c>
      <c r="J68" s="200"/>
      <c r="K68" s="200"/>
      <c r="L68" s="200"/>
      <c r="M68" s="201">
        <f t="shared" si="2"/>
        <v>0</v>
      </c>
      <c r="N68" s="691"/>
      <c r="O68" s="691"/>
      <c r="P68" s="691"/>
      <c r="Q68" s="692">
        <f t="shared" si="3"/>
        <v>0</v>
      </c>
      <c r="R68" s="199"/>
      <c r="S68" s="199"/>
      <c r="T68" s="199"/>
      <c r="U68" s="692">
        <f t="shared" si="4"/>
        <v>0</v>
      </c>
      <c r="V68" s="199"/>
      <c r="W68" s="199"/>
      <c r="X68" s="199"/>
      <c r="Y68" s="692">
        <f t="shared" si="5"/>
        <v>0</v>
      </c>
      <c r="Z68" s="199"/>
      <c r="AA68" s="199">
        <v>4</v>
      </c>
      <c r="AB68" s="199">
        <v>2</v>
      </c>
      <c r="AC68" s="692">
        <f t="shared" si="7"/>
        <v>6</v>
      </c>
      <c r="AD68" s="693">
        <f t="shared" si="8"/>
        <v>6</v>
      </c>
    </row>
    <row r="69" spans="1:30" s="5" customFormat="1" ht="105" customHeight="1">
      <c r="A69" s="33">
        <f t="shared" si="6"/>
        <v>61</v>
      </c>
      <c r="B69" s="28"/>
      <c r="C69" s="32" t="s">
        <v>84</v>
      </c>
      <c r="D69" s="33">
        <v>1991</v>
      </c>
      <c r="E69" s="33" t="s">
        <v>11</v>
      </c>
      <c r="F69" s="32" t="s">
        <v>110</v>
      </c>
      <c r="G69" s="610" t="s">
        <v>93</v>
      </c>
      <c r="H69" s="56" t="s">
        <v>71</v>
      </c>
      <c r="I69" s="57" t="s">
        <v>72</v>
      </c>
      <c r="J69" s="199">
        <v>6</v>
      </c>
      <c r="K69" s="200"/>
      <c r="L69" s="199"/>
      <c r="M69" s="201">
        <f t="shared" si="2"/>
        <v>6</v>
      </c>
      <c r="N69" s="691"/>
      <c r="O69" s="691"/>
      <c r="P69" s="691"/>
      <c r="Q69" s="692">
        <f t="shared" si="3"/>
        <v>0</v>
      </c>
      <c r="R69" s="199"/>
      <c r="S69" s="199"/>
      <c r="T69" s="199"/>
      <c r="U69" s="692">
        <f t="shared" si="4"/>
        <v>0</v>
      </c>
      <c r="V69" s="199"/>
      <c r="W69" s="199"/>
      <c r="X69" s="199"/>
      <c r="Y69" s="692">
        <f t="shared" si="5"/>
        <v>0</v>
      </c>
      <c r="Z69" s="199"/>
      <c r="AA69" s="199"/>
      <c r="AB69" s="199"/>
      <c r="AC69" s="692">
        <f t="shared" si="7"/>
        <v>0</v>
      </c>
      <c r="AD69" s="693">
        <f t="shared" si="8"/>
        <v>6</v>
      </c>
    </row>
    <row r="70" spans="1:30" s="5" customFormat="1" ht="105" customHeight="1">
      <c r="A70" s="33">
        <f t="shared" si="6"/>
        <v>62</v>
      </c>
      <c r="B70" s="28"/>
      <c r="C70" s="32" t="s">
        <v>1185</v>
      </c>
      <c r="D70" s="33">
        <v>1967</v>
      </c>
      <c r="E70" s="40" t="s">
        <v>1154</v>
      </c>
      <c r="F70" s="32" t="s">
        <v>1186</v>
      </c>
      <c r="G70" s="37" t="s">
        <v>1397</v>
      </c>
      <c r="H70" s="36" t="s">
        <v>30</v>
      </c>
      <c r="I70" s="172" t="s">
        <v>1187</v>
      </c>
      <c r="J70" s="199"/>
      <c r="K70" s="200"/>
      <c r="L70" s="199"/>
      <c r="M70" s="201">
        <f t="shared" si="2"/>
        <v>0</v>
      </c>
      <c r="N70" s="199"/>
      <c r="O70" s="691"/>
      <c r="P70" s="691"/>
      <c r="Q70" s="692">
        <f t="shared" si="3"/>
        <v>0</v>
      </c>
      <c r="R70" s="199"/>
      <c r="S70" s="199"/>
      <c r="T70" s="199"/>
      <c r="U70" s="692">
        <f t="shared" si="4"/>
        <v>0</v>
      </c>
      <c r="V70" s="199">
        <v>3</v>
      </c>
      <c r="W70" s="199">
        <v>1</v>
      </c>
      <c r="X70" s="199">
        <v>2</v>
      </c>
      <c r="Y70" s="692">
        <f t="shared" si="5"/>
        <v>6</v>
      </c>
      <c r="Z70" s="199"/>
      <c r="AA70" s="199"/>
      <c r="AB70" s="199"/>
      <c r="AC70" s="692">
        <f t="shared" si="7"/>
        <v>0</v>
      </c>
      <c r="AD70" s="693">
        <f t="shared" si="8"/>
        <v>6</v>
      </c>
    </row>
    <row r="71" spans="1:30" s="5" customFormat="1" ht="123.75" customHeight="1">
      <c r="A71" s="33">
        <f t="shared" si="6"/>
        <v>63</v>
      </c>
      <c r="B71" s="28"/>
      <c r="C71" s="32" t="s">
        <v>829</v>
      </c>
      <c r="D71" s="33">
        <v>1990</v>
      </c>
      <c r="E71" s="33" t="s">
        <v>11</v>
      </c>
      <c r="F71" s="32" t="s">
        <v>1050</v>
      </c>
      <c r="G71" s="37" t="s">
        <v>1051</v>
      </c>
      <c r="H71" s="37" t="s">
        <v>831</v>
      </c>
      <c r="I71" s="226" t="s">
        <v>832</v>
      </c>
      <c r="J71" s="695"/>
      <c r="K71" s="695"/>
      <c r="L71" s="695"/>
      <c r="M71" s="201">
        <f t="shared" si="2"/>
        <v>0</v>
      </c>
      <c r="N71" s="695"/>
      <c r="O71" s="666"/>
      <c r="P71" s="666"/>
      <c r="Q71" s="692">
        <f t="shared" si="3"/>
        <v>0</v>
      </c>
      <c r="R71" s="202">
        <v>6</v>
      </c>
      <c r="S71" s="202"/>
      <c r="T71" s="202"/>
      <c r="U71" s="692">
        <f t="shared" si="4"/>
        <v>6</v>
      </c>
      <c r="V71" s="199"/>
      <c r="W71" s="199"/>
      <c r="X71" s="199"/>
      <c r="Y71" s="692">
        <f t="shared" si="5"/>
        <v>0</v>
      </c>
      <c r="Z71" s="199"/>
      <c r="AA71" s="199"/>
      <c r="AB71" s="199"/>
      <c r="AC71" s="692">
        <f t="shared" si="7"/>
        <v>0</v>
      </c>
      <c r="AD71" s="693">
        <f t="shared" si="8"/>
        <v>6</v>
      </c>
    </row>
    <row r="72" spans="1:30" s="5" customFormat="1" ht="118.5" customHeight="1">
      <c r="A72" s="33">
        <f t="shared" si="6"/>
        <v>64</v>
      </c>
      <c r="B72" s="28"/>
      <c r="C72" s="32" t="s">
        <v>1350</v>
      </c>
      <c r="D72" s="33">
        <v>1998</v>
      </c>
      <c r="E72" s="33" t="s">
        <v>73</v>
      </c>
      <c r="F72" s="32" t="s">
        <v>1355</v>
      </c>
      <c r="G72" s="37" t="s">
        <v>1356</v>
      </c>
      <c r="H72" s="37" t="s">
        <v>1352</v>
      </c>
      <c r="I72" s="112" t="s">
        <v>1353</v>
      </c>
      <c r="J72" s="199"/>
      <c r="K72" s="200"/>
      <c r="L72" s="199"/>
      <c r="M72" s="201">
        <f t="shared" si="2"/>
        <v>0</v>
      </c>
      <c r="N72" s="199"/>
      <c r="O72" s="691"/>
      <c r="P72" s="691"/>
      <c r="Q72" s="692">
        <f t="shared" si="3"/>
        <v>0</v>
      </c>
      <c r="R72" s="199"/>
      <c r="S72" s="199"/>
      <c r="T72" s="199"/>
      <c r="U72" s="692">
        <f t="shared" si="4"/>
        <v>0</v>
      </c>
      <c r="V72" s="199"/>
      <c r="W72" s="199"/>
      <c r="X72" s="199"/>
      <c r="Y72" s="692">
        <f t="shared" si="5"/>
        <v>0</v>
      </c>
      <c r="Z72" s="199"/>
      <c r="AA72" s="199"/>
      <c r="AB72" s="199">
        <v>5</v>
      </c>
      <c r="AC72" s="692">
        <f t="shared" si="7"/>
        <v>5</v>
      </c>
      <c r="AD72" s="693">
        <f t="shared" si="8"/>
        <v>5</v>
      </c>
    </row>
    <row r="73" spans="1:30" s="5" customFormat="1" ht="123.75" customHeight="1">
      <c r="A73" s="33">
        <f t="shared" si="6"/>
        <v>65</v>
      </c>
      <c r="B73" s="28"/>
      <c r="C73" s="32" t="s">
        <v>68</v>
      </c>
      <c r="D73" s="33">
        <v>1993</v>
      </c>
      <c r="E73" s="33" t="s">
        <v>10</v>
      </c>
      <c r="F73" s="32" t="s">
        <v>89</v>
      </c>
      <c r="G73" s="610" t="s">
        <v>1403</v>
      </c>
      <c r="H73" s="56" t="s">
        <v>71</v>
      </c>
      <c r="I73" s="57" t="s">
        <v>72</v>
      </c>
      <c r="J73" s="199">
        <v>3</v>
      </c>
      <c r="K73" s="200"/>
      <c r="L73" s="199"/>
      <c r="M73" s="201">
        <f t="shared" si="2"/>
        <v>3</v>
      </c>
      <c r="N73" s="691">
        <v>2</v>
      </c>
      <c r="O73" s="691"/>
      <c r="P73" s="691"/>
      <c r="Q73" s="692">
        <f t="shared" si="3"/>
        <v>2</v>
      </c>
      <c r="R73" s="199"/>
      <c r="S73" s="199"/>
      <c r="T73" s="199"/>
      <c r="U73" s="692">
        <f t="shared" si="4"/>
        <v>0</v>
      </c>
      <c r="V73" s="199"/>
      <c r="W73" s="199"/>
      <c r="X73" s="199"/>
      <c r="Y73" s="692">
        <f t="shared" si="5"/>
        <v>0</v>
      </c>
      <c r="Z73" s="199"/>
      <c r="AA73" s="199"/>
      <c r="AB73" s="199"/>
      <c r="AC73" s="692">
        <f aca="true" t="shared" si="9" ref="AC73:AC84">AB73+AA73+Z73</f>
        <v>0</v>
      </c>
      <c r="AD73" s="693">
        <f aca="true" t="shared" si="10" ref="AD73:AD84">Q73+M73+U73+Y73+AC73</f>
        <v>5</v>
      </c>
    </row>
    <row r="74" spans="1:30" s="5" customFormat="1" ht="135.75" customHeight="1">
      <c r="A74" s="33">
        <f t="shared" si="6"/>
        <v>66</v>
      </c>
      <c r="B74" s="28"/>
      <c r="C74" s="46" t="s">
        <v>1176</v>
      </c>
      <c r="D74" s="33"/>
      <c r="E74" s="40" t="s">
        <v>13</v>
      </c>
      <c r="F74" s="46" t="s">
        <v>1177</v>
      </c>
      <c r="G74" s="37" t="s">
        <v>1178</v>
      </c>
      <c r="H74" s="38" t="s">
        <v>1179</v>
      </c>
      <c r="I74" s="38" t="s">
        <v>1180</v>
      </c>
      <c r="J74" s="200"/>
      <c r="K74" s="200"/>
      <c r="L74" s="200"/>
      <c r="M74" s="201">
        <f aca="true" t="shared" si="11" ref="M74:M84">L74+K74+J74</f>
        <v>0</v>
      </c>
      <c r="N74" s="694"/>
      <c r="O74" s="694"/>
      <c r="P74" s="694"/>
      <c r="Q74" s="692">
        <f aca="true" t="shared" si="12" ref="Q74:Q84">P74+O74+N74</f>
        <v>0</v>
      </c>
      <c r="R74" s="694"/>
      <c r="S74" s="694"/>
      <c r="T74" s="694"/>
      <c r="U74" s="692">
        <f aca="true" t="shared" si="13" ref="U74:U84">T74+S74+R74</f>
        <v>0</v>
      </c>
      <c r="V74" s="199">
        <v>5</v>
      </c>
      <c r="W74" s="199"/>
      <c r="X74" s="199"/>
      <c r="Y74" s="692">
        <f aca="true" t="shared" si="14" ref="Y74:Y84">X74+W74+V74</f>
        <v>5</v>
      </c>
      <c r="Z74" s="199"/>
      <c r="AA74" s="199"/>
      <c r="AB74" s="199"/>
      <c r="AC74" s="692">
        <f t="shared" si="9"/>
        <v>0</v>
      </c>
      <c r="AD74" s="693">
        <f t="shared" si="10"/>
        <v>5</v>
      </c>
    </row>
    <row r="75" spans="1:30" s="5" customFormat="1" ht="58.5" customHeight="1">
      <c r="A75" s="33">
        <f aca="true" t="shared" si="15" ref="A75:A84">A74+1</f>
        <v>67</v>
      </c>
      <c r="B75" s="28"/>
      <c r="C75" s="32" t="s">
        <v>1089</v>
      </c>
      <c r="D75" s="33"/>
      <c r="E75" s="33" t="s">
        <v>13</v>
      </c>
      <c r="F75" s="32" t="s">
        <v>1090</v>
      </c>
      <c r="G75" s="37"/>
      <c r="H75" s="37" t="s">
        <v>36</v>
      </c>
      <c r="I75" s="226" t="s">
        <v>1057</v>
      </c>
      <c r="J75" s="199"/>
      <c r="K75" s="200"/>
      <c r="L75" s="199"/>
      <c r="M75" s="201">
        <f t="shared" si="11"/>
        <v>0</v>
      </c>
      <c r="N75" s="691"/>
      <c r="O75" s="691"/>
      <c r="P75" s="691"/>
      <c r="Q75" s="692">
        <f t="shared" si="12"/>
        <v>0</v>
      </c>
      <c r="R75" s="199"/>
      <c r="S75" s="199">
        <v>5</v>
      </c>
      <c r="T75" s="199"/>
      <c r="U75" s="692">
        <f t="shared" si="13"/>
        <v>5</v>
      </c>
      <c r="V75" s="199"/>
      <c r="W75" s="199"/>
      <c r="X75" s="199"/>
      <c r="Y75" s="692">
        <f t="shared" si="14"/>
        <v>0</v>
      </c>
      <c r="Z75" s="199"/>
      <c r="AA75" s="199"/>
      <c r="AB75" s="199"/>
      <c r="AC75" s="692">
        <f t="shared" si="9"/>
        <v>0</v>
      </c>
      <c r="AD75" s="693">
        <f t="shared" si="10"/>
        <v>5</v>
      </c>
    </row>
    <row r="76" spans="1:30" ht="138.75">
      <c r="A76" s="33">
        <f t="shared" si="15"/>
        <v>68</v>
      </c>
      <c r="B76" s="28"/>
      <c r="C76" s="32" t="s">
        <v>992</v>
      </c>
      <c r="D76" s="33">
        <v>1994</v>
      </c>
      <c r="E76" s="33" t="s">
        <v>29</v>
      </c>
      <c r="F76" s="32" t="s">
        <v>618</v>
      </c>
      <c r="G76" s="37" t="s">
        <v>1101</v>
      </c>
      <c r="H76" s="37" t="s">
        <v>971</v>
      </c>
      <c r="I76" s="226" t="s">
        <v>14</v>
      </c>
      <c r="J76" s="200"/>
      <c r="K76" s="200"/>
      <c r="L76" s="200"/>
      <c r="M76" s="201">
        <f t="shared" si="11"/>
        <v>0</v>
      </c>
      <c r="N76" s="691"/>
      <c r="O76" s="691"/>
      <c r="P76" s="691"/>
      <c r="Q76" s="692">
        <f t="shared" si="12"/>
        <v>0</v>
      </c>
      <c r="R76" s="199">
        <v>4</v>
      </c>
      <c r="S76" s="199"/>
      <c r="T76" s="199"/>
      <c r="U76" s="692">
        <f t="shared" si="13"/>
        <v>4</v>
      </c>
      <c r="V76" s="199"/>
      <c r="W76" s="199"/>
      <c r="X76" s="199"/>
      <c r="Y76" s="692">
        <f t="shared" si="14"/>
        <v>0</v>
      </c>
      <c r="Z76" s="199"/>
      <c r="AA76" s="199"/>
      <c r="AB76" s="199"/>
      <c r="AC76" s="692">
        <f t="shared" si="9"/>
        <v>0</v>
      </c>
      <c r="AD76" s="693">
        <f t="shared" si="10"/>
        <v>4</v>
      </c>
    </row>
    <row r="77" spans="1:30" ht="138.75">
      <c r="A77" s="33">
        <f t="shared" si="15"/>
        <v>69</v>
      </c>
      <c r="B77" s="28"/>
      <c r="C77" s="32" t="s">
        <v>102</v>
      </c>
      <c r="D77" s="33">
        <v>1987</v>
      </c>
      <c r="E77" s="33" t="s">
        <v>29</v>
      </c>
      <c r="F77" s="32" t="s">
        <v>108</v>
      </c>
      <c r="G77" s="610" t="s">
        <v>103</v>
      </c>
      <c r="H77" s="56" t="s">
        <v>104</v>
      </c>
      <c r="I77" s="57" t="s">
        <v>105</v>
      </c>
      <c r="J77" s="199">
        <v>1</v>
      </c>
      <c r="K77" s="200">
        <v>2</v>
      </c>
      <c r="L77" s="199">
        <v>1</v>
      </c>
      <c r="M77" s="201">
        <f t="shared" si="11"/>
        <v>4</v>
      </c>
      <c r="N77" s="691"/>
      <c r="O77" s="691"/>
      <c r="P77" s="691"/>
      <c r="Q77" s="692">
        <f t="shared" si="12"/>
        <v>0</v>
      </c>
      <c r="R77" s="199"/>
      <c r="S77" s="199"/>
      <c r="T77" s="199"/>
      <c r="U77" s="692">
        <f t="shared" si="13"/>
        <v>0</v>
      </c>
      <c r="V77" s="199"/>
      <c r="W77" s="199"/>
      <c r="X77" s="199"/>
      <c r="Y77" s="692">
        <f t="shared" si="14"/>
        <v>0</v>
      </c>
      <c r="Z77" s="199"/>
      <c r="AA77" s="199"/>
      <c r="AB77" s="199"/>
      <c r="AC77" s="692">
        <f t="shared" si="9"/>
        <v>0</v>
      </c>
      <c r="AD77" s="693">
        <f t="shared" si="10"/>
        <v>4</v>
      </c>
    </row>
    <row r="78" spans="1:30" ht="111">
      <c r="A78" s="33">
        <f t="shared" si="15"/>
        <v>70</v>
      </c>
      <c r="B78" s="28"/>
      <c r="C78" s="32" t="s">
        <v>1091</v>
      </c>
      <c r="D78" s="33">
        <v>1985</v>
      </c>
      <c r="E78" s="33" t="s">
        <v>13</v>
      </c>
      <c r="F78" s="32" t="s">
        <v>1031</v>
      </c>
      <c r="G78" s="37" t="s">
        <v>1032</v>
      </c>
      <c r="H78" s="37" t="s">
        <v>1033</v>
      </c>
      <c r="I78" s="226" t="s">
        <v>14</v>
      </c>
      <c r="J78" s="199"/>
      <c r="K78" s="200"/>
      <c r="L78" s="199"/>
      <c r="M78" s="201">
        <f t="shared" si="11"/>
        <v>0</v>
      </c>
      <c r="N78" s="691"/>
      <c r="O78" s="691"/>
      <c r="P78" s="691"/>
      <c r="Q78" s="692">
        <f t="shared" si="12"/>
        <v>0</v>
      </c>
      <c r="R78" s="199"/>
      <c r="S78" s="199">
        <v>3</v>
      </c>
      <c r="T78" s="199"/>
      <c r="U78" s="692">
        <f t="shared" si="13"/>
        <v>3</v>
      </c>
      <c r="V78" s="199"/>
      <c r="W78" s="199"/>
      <c r="X78" s="199"/>
      <c r="Y78" s="692">
        <f t="shared" si="14"/>
        <v>0</v>
      </c>
      <c r="Z78" s="199"/>
      <c r="AA78" s="199"/>
      <c r="AB78" s="199"/>
      <c r="AC78" s="692">
        <f t="shared" si="9"/>
        <v>0</v>
      </c>
      <c r="AD78" s="693">
        <f t="shared" si="10"/>
        <v>3</v>
      </c>
    </row>
    <row r="79" spans="1:30" ht="111">
      <c r="A79" s="33">
        <f t="shared" si="15"/>
        <v>71</v>
      </c>
      <c r="B79" s="28"/>
      <c r="C79" s="32" t="s">
        <v>1357</v>
      </c>
      <c r="D79" s="33">
        <v>1997</v>
      </c>
      <c r="E79" s="33" t="s">
        <v>73</v>
      </c>
      <c r="F79" s="32" t="s">
        <v>1355</v>
      </c>
      <c r="G79" s="37" t="s">
        <v>1356</v>
      </c>
      <c r="H79" s="37" t="s">
        <v>1352</v>
      </c>
      <c r="I79" s="112" t="s">
        <v>1353</v>
      </c>
      <c r="J79" s="200"/>
      <c r="K79" s="200"/>
      <c r="L79" s="200"/>
      <c r="M79" s="201">
        <f t="shared" si="11"/>
        <v>0</v>
      </c>
      <c r="N79" s="691"/>
      <c r="O79" s="691"/>
      <c r="P79" s="691"/>
      <c r="Q79" s="692">
        <f t="shared" si="12"/>
        <v>0</v>
      </c>
      <c r="R79" s="199"/>
      <c r="S79" s="199"/>
      <c r="T79" s="199"/>
      <c r="U79" s="692">
        <f t="shared" si="13"/>
        <v>0</v>
      </c>
      <c r="V79" s="199"/>
      <c r="W79" s="199"/>
      <c r="X79" s="199"/>
      <c r="Y79" s="692">
        <f t="shared" si="14"/>
        <v>0</v>
      </c>
      <c r="Z79" s="199"/>
      <c r="AA79" s="199">
        <v>2</v>
      </c>
      <c r="AB79" s="199"/>
      <c r="AC79" s="692">
        <f t="shared" si="9"/>
        <v>2</v>
      </c>
      <c r="AD79" s="693">
        <f t="shared" si="10"/>
        <v>2</v>
      </c>
    </row>
    <row r="80" spans="1:30" ht="112.5" customHeight="1">
      <c r="A80" s="33">
        <f t="shared" si="15"/>
        <v>72</v>
      </c>
      <c r="B80" s="28"/>
      <c r="C80" s="32" t="s">
        <v>673</v>
      </c>
      <c r="D80" s="33">
        <v>1968</v>
      </c>
      <c r="E80" s="33" t="s">
        <v>13</v>
      </c>
      <c r="F80" s="32" t="s">
        <v>847</v>
      </c>
      <c r="G80" s="37" t="s">
        <v>848</v>
      </c>
      <c r="H80" s="37" t="s">
        <v>154</v>
      </c>
      <c r="I80" s="172" t="s">
        <v>155</v>
      </c>
      <c r="J80" s="199"/>
      <c r="K80" s="200"/>
      <c r="L80" s="199"/>
      <c r="M80" s="201">
        <f t="shared" si="11"/>
        <v>0</v>
      </c>
      <c r="N80" s="691">
        <v>2</v>
      </c>
      <c r="O80" s="691"/>
      <c r="P80" s="691"/>
      <c r="Q80" s="692">
        <f t="shared" si="12"/>
        <v>2</v>
      </c>
      <c r="R80" s="199"/>
      <c r="S80" s="199"/>
      <c r="T80" s="199"/>
      <c r="U80" s="692">
        <f t="shared" si="13"/>
        <v>0</v>
      </c>
      <c r="V80" s="199"/>
      <c r="W80" s="199"/>
      <c r="X80" s="199"/>
      <c r="Y80" s="692">
        <f t="shared" si="14"/>
        <v>0</v>
      </c>
      <c r="Z80" s="199"/>
      <c r="AA80" s="199"/>
      <c r="AB80" s="199"/>
      <c r="AC80" s="692">
        <f t="shared" si="9"/>
        <v>0</v>
      </c>
      <c r="AD80" s="693">
        <f t="shared" si="10"/>
        <v>2</v>
      </c>
    </row>
    <row r="81" spans="1:30" ht="111">
      <c r="A81" s="33">
        <f t="shared" si="15"/>
        <v>73</v>
      </c>
      <c r="B81" s="28"/>
      <c r="C81" s="46" t="s">
        <v>1188</v>
      </c>
      <c r="D81" s="33"/>
      <c r="E81" s="40" t="s">
        <v>13</v>
      </c>
      <c r="F81" s="46" t="s">
        <v>1189</v>
      </c>
      <c r="G81" s="37" t="s">
        <v>1190</v>
      </c>
      <c r="H81" s="38" t="s">
        <v>75</v>
      </c>
      <c r="I81" s="38" t="s">
        <v>76</v>
      </c>
      <c r="J81" s="200"/>
      <c r="K81" s="200"/>
      <c r="L81" s="200"/>
      <c r="M81" s="201">
        <f t="shared" si="11"/>
        <v>0</v>
      </c>
      <c r="N81" s="694"/>
      <c r="O81" s="694"/>
      <c r="P81" s="694"/>
      <c r="Q81" s="692">
        <f t="shared" si="12"/>
        <v>0</v>
      </c>
      <c r="R81" s="694"/>
      <c r="S81" s="694"/>
      <c r="T81" s="694"/>
      <c r="U81" s="692">
        <f t="shared" si="13"/>
        <v>0</v>
      </c>
      <c r="V81" s="199">
        <v>2</v>
      </c>
      <c r="W81" s="199"/>
      <c r="X81" s="199"/>
      <c r="Y81" s="692">
        <f t="shared" si="14"/>
        <v>2</v>
      </c>
      <c r="Z81" s="199"/>
      <c r="AA81" s="199"/>
      <c r="AB81" s="199"/>
      <c r="AC81" s="692">
        <f t="shared" si="9"/>
        <v>0</v>
      </c>
      <c r="AD81" s="693">
        <f t="shared" si="10"/>
        <v>2</v>
      </c>
    </row>
    <row r="82" spans="1:30" ht="139.5" thickBot="1">
      <c r="A82" s="33">
        <f t="shared" si="15"/>
        <v>74</v>
      </c>
      <c r="B82" s="28"/>
      <c r="C82" s="32" t="s">
        <v>1359</v>
      </c>
      <c r="D82" s="33"/>
      <c r="E82" s="33" t="s">
        <v>13</v>
      </c>
      <c r="F82" s="32" t="s">
        <v>1391</v>
      </c>
      <c r="G82" s="37" t="s">
        <v>1363</v>
      </c>
      <c r="H82" s="225" t="s">
        <v>1012</v>
      </c>
      <c r="I82" s="612" t="s">
        <v>1009</v>
      </c>
      <c r="J82" s="199"/>
      <c r="K82" s="200"/>
      <c r="L82" s="199"/>
      <c r="M82" s="201">
        <f t="shared" si="11"/>
        <v>0</v>
      </c>
      <c r="N82" s="691"/>
      <c r="O82" s="691"/>
      <c r="P82" s="691"/>
      <c r="Q82" s="692">
        <f t="shared" si="12"/>
        <v>0</v>
      </c>
      <c r="R82" s="199"/>
      <c r="S82" s="199"/>
      <c r="T82" s="199"/>
      <c r="U82" s="692">
        <f t="shared" si="13"/>
        <v>0</v>
      </c>
      <c r="V82" s="199"/>
      <c r="W82" s="199"/>
      <c r="X82" s="199"/>
      <c r="Y82" s="692">
        <f t="shared" si="14"/>
        <v>0</v>
      </c>
      <c r="Z82" s="199"/>
      <c r="AA82" s="199">
        <v>1</v>
      </c>
      <c r="AB82" s="199"/>
      <c r="AC82" s="692">
        <f t="shared" si="9"/>
        <v>1</v>
      </c>
      <c r="AD82" s="693">
        <f t="shared" si="10"/>
        <v>1</v>
      </c>
    </row>
    <row r="83" spans="1:30" ht="83.25">
      <c r="A83" s="33">
        <f t="shared" si="15"/>
        <v>75</v>
      </c>
      <c r="B83" s="28"/>
      <c r="C83" s="32" t="s">
        <v>887</v>
      </c>
      <c r="D83" s="33">
        <v>1989</v>
      </c>
      <c r="E83" s="33" t="s">
        <v>29</v>
      </c>
      <c r="F83" s="32" t="s">
        <v>615</v>
      </c>
      <c r="G83" s="37" t="s">
        <v>616</v>
      </c>
      <c r="H83" s="37" t="s">
        <v>614</v>
      </c>
      <c r="I83" s="189" t="s">
        <v>155</v>
      </c>
      <c r="J83" s="200"/>
      <c r="K83" s="200"/>
      <c r="L83" s="200"/>
      <c r="M83" s="201">
        <f t="shared" si="11"/>
        <v>0</v>
      </c>
      <c r="N83" s="691">
        <v>1</v>
      </c>
      <c r="O83" s="691"/>
      <c r="P83" s="691"/>
      <c r="Q83" s="692">
        <f t="shared" si="12"/>
        <v>1</v>
      </c>
      <c r="R83" s="199"/>
      <c r="S83" s="199"/>
      <c r="T83" s="199"/>
      <c r="U83" s="692">
        <f t="shared" si="13"/>
        <v>0</v>
      </c>
      <c r="V83" s="199"/>
      <c r="W83" s="199"/>
      <c r="X83" s="199"/>
      <c r="Y83" s="692">
        <f t="shared" si="14"/>
        <v>0</v>
      </c>
      <c r="Z83" s="199"/>
      <c r="AA83" s="199"/>
      <c r="AB83" s="199"/>
      <c r="AC83" s="692">
        <f t="shared" si="9"/>
        <v>0</v>
      </c>
      <c r="AD83" s="693">
        <f t="shared" si="10"/>
        <v>1</v>
      </c>
    </row>
    <row r="84" spans="1:30" ht="111">
      <c r="A84" s="33">
        <f t="shared" si="15"/>
        <v>76</v>
      </c>
      <c r="B84" s="28"/>
      <c r="C84" s="32" t="s">
        <v>1276</v>
      </c>
      <c r="D84" s="33">
        <v>1986</v>
      </c>
      <c r="E84" s="40" t="s">
        <v>29</v>
      </c>
      <c r="F84" s="32" t="s">
        <v>1158</v>
      </c>
      <c r="G84" s="37" t="s">
        <v>1159</v>
      </c>
      <c r="H84" s="36" t="s">
        <v>1160</v>
      </c>
      <c r="I84" s="172" t="s">
        <v>1161</v>
      </c>
      <c r="J84" s="199"/>
      <c r="K84" s="200"/>
      <c r="L84" s="199"/>
      <c r="M84" s="201">
        <f t="shared" si="11"/>
        <v>0</v>
      </c>
      <c r="N84" s="199"/>
      <c r="O84" s="691"/>
      <c r="P84" s="691"/>
      <c r="Q84" s="692">
        <f t="shared" si="12"/>
        <v>0</v>
      </c>
      <c r="R84" s="199"/>
      <c r="S84" s="199"/>
      <c r="T84" s="199"/>
      <c r="U84" s="692">
        <f t="shared" si="13"/>
        <v>0</v>
      </c>
      <c r="V84" s="199"/>
      <c r="W84" s="199"/>
      <c r="X84" s="199">
        <v>1</v>
      </c>
      <c r="Y84" s="692">
        <f t="shared" si="14"/>
        <v>1</v>
      </c>
      <c r="Z84" s="199"/>
      <c r="AA84" s="199"/>
      <c r="AB84" s="199"/>
      <c r="AC84" s="692">
        <f t="shared" si="9"/>
        <v>0</v>
      </c>
      <c r="AD84" s="693">
        <f t="shared" si="10"/>
        <v>1</v>
      </c>
    </row>
    <row r="85" spans="3:11" ht="33.75">
      <c r="C85" s="6"/>
      <c r="D85" s="15" t="s">
        <v>39</v>
      </c>
      <c r="E85" s="29"/>
      <c r="F85" s="8"/>
      <c r="G85" s="8"/>
      <c r="H85" s="21"/>
      <c r="I85" s="15" t="s">
        <v>340</v>
      </c>
      <c r="J85" s="3"/>
      <c r="K85" s="7"/>
    </row>
    <row r="86" spans="3:11" ht="33.75">
      <c r="C86" s="6"/>
      <c r="D86" s="8"/>
      <c r="E86" s="8"/>
      <c r="F86" s="8"/>
      <c r="G86" s="8"/>
      <c r="H86" s="21"/>
      <c r="I86" s="22"/>
      <c r="J86" s="3"/>
      <c r="K86" s="7"/>
    </row>
    <row r="87" spans="3:11" ht="33.75">
      <c r="C87" s="6"/>
      <c r="D87" s="15" t="s">
        <v>2</v>
      </c>
      <c r="E87" s="29"/>
      <c r="F87" s="8"/>
      <c r="G87" s="8"/>
      <c r="H87" s="21"/>
      <c r="I87" s="15" t="s">
        <v>341</v>
      </c>
      <c r="J87" s="3"/>
      <c r="K87" s="7"/>
    </row>
  </sheetData>
  <sheetProtection/>
  <mergeCells count="26">
    <mergeCell ref="B7:B8"/>
    <mergeCell ref="D7:D8"/>
    <mergeCell ref="E7:E8"/>
    <mergeCell ref="A2:M2"/>
    <mergeCell ref="A4:M4"/>
    <mergeCell ref="I7:I8"/>
    <mergeCell ref="G7:G8"/>
    <mergeCell ref="A7:A8"/>
    <mergeCell ref="J7:L7"/>
    <mergeCell ref="C7:C8"/>
    <mergeCell ref="H7:H8"/>
    <mergeCell ref="U7:U8"/>
    <mergeCell ref="N7:P7"/>
    <mergeCell ref="Q7:Q8"/>
    <mergeCell ref="F7:F8"/>
    <mergeCell ref="M7:M8"/>
    <mergeCell ref="A3:W3"/>
    <mergeCell ref="A1:X1"/>
    <mergeCell ref="A5:AC5"/>
    <mergeCell ref="A6:AC6"/>
    <mergeCell ref="AD7:AD8"/>
    <mergeCell ref="Z7:AB7"/>
    <mergeCell ref="AC7:AC8"/>
    <mergeCell ref="V7:X7"/>
    <mergeCell ref="Y7:Y8"/>
    <mergeCell ref="R7:T7"/>
  </mergeCells>
  <printOptions/>
  <pageMargins left="0.7" right="0.7" top="0.75" bottom="0.75" header="0.3" footer="0.3"/>
  <pageSetup fitToHeight="0" fitToWidth="1" horizontalDpi="600" verticalDpi="600" orientation="landscape" paperSize="9" scale="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D116"/>
  <sheetViews>
    <sheetView view="pageBreakPreview" zoomScale="31" zoomScaleNormal="61" zoomScaleSheetLayoutView="31" zoomScalePageLayoutView="0" workbookViewId="0" topLeftCell="A1">
      <selection activeCell="C110" sqref="C110"/>
    </sheetView>
  </sheetViews>
  <sheetFormatPr defaultColWidth="9.140625" defaultRowHeight="12.75"/>
  <cols>
    <col min="1" max="1" width="19.57421875" style="1" customWidth="1"/>
    <col min="2" max="2" width="13.8515625" style="1" customWidth="1"/>
    <col min="3" max="3" width="66.00390625" style="2" customWidth="1"/>
    <col min="4" max="4" width="15.7109375" style="1" customWidth="1"/>
    <col min="5" max="5" width="22.8515625" style="1" customWidth="1"/>
    <col min="6" max="6" width="46.57421875" style="1" customWidth="1"/>
    <col min="7" max="7" width="56.57421875" style="232" customWidth="1"/>
    <col min="8" max="8" width="45.7109375" style="1" customWidth="1"/>
    <col min="9" max="9" width="40.00390625" style="1" customWidth="1"/>
    <col min="10" max="10" width="14.421875" style="1" customWidth="1"/>
    <col min="11" max="14" width="14.140625" style="1" customWidth="1"/>
    <col min="15" max="15" width="14.7109375" style="1" customWidth="1"/>
    <col min="16" max="16" width="10.57421875" style="1" customWidth="1"/>
    <col min="17" max="17" width="11.7109375" style="1" customWidth="1"/>
    <col min="18" max="18" width="14.140625" style="1" customWidth="1"/>
    <col min="19" max="19" width="14.7109375" style="1" customWidth="1"/>
    <col min="20" max="20" width="10.57421875" style="1" customWidth="1"/>
    <col min="21" max="21" width="11.7109375" style="1" customWidth="1"/>
    <col min="22" max="22" width="14.140625" style="1" customWidth="1"/>
    <col min="23" max="23" width="14.7109375" style="1" customWidth="1"/>
    <col min="24" max="24" width="10.57421875" style="1" customWidth="1"/>
    <col min="25" max="25" width="11.7109375" style="1" customWidth="1"/>
    <col min="26" max="26" width="14.140625" style="1" customWidth="1"/>
    <col min="27" max="27" width="14.7109375" style="1" customWidth="1"/>
    <col min="28" max="28" width="13.28125" style="1" customWidth="1"/>
    <col min="29" max="29" width="11.7109375" style="1" customWidth="1"/>
    <col min="30" max="30" width="12.57421875" style="1" customWidth="1"/>
    <col min="31" max="16384" width="9.140625" style="1" customWidth="1"/>
  </cols>
  <sheetData>
    <row r="1" spans="1:13" s="3" customFormat="1" ht="33" customHeight="1">
      <c r="A1" s="766" t="s">
        <v>355</v>
      </c>
      <c r="B1" s="766"/>
      <c r="C1" s="766"/>
      <c r="D1" s="766"/>
      <c r="E1" s="766"/>
      <c r="F1" s="766"/>
      <c r="G1" s="766"/>
      <c r="H1" s="766"/>
      <c r="I1" s="766"/>
      <c r="J1" s="767"/>
      <c r="K1" s="767"/>
      <c r="L1" s="767"/>
      <c r="M1" s="768"/>
    </row>
    <row r="2" spans="1:13" s="3" customFormat="1" ht="33" customHeight="1">
      <c r="A2" s="766" t="s">
        <v>1095</v>
      </c>
      <c r="B2" s="766"/>
      <c r="C2" s="766"/>
      <c r="D2" s="766"/>
      <c r="E2" s="766"/>
      <c r="F2" s="766"/>
      <c r="G2" s="766"/>
      <c r="H2" s="766"/>
      <c r="I2" s="766"/>
      <c r="J2" s="767"/>
      <c r="K2" s="767"/>
      <c r="L2" s="767"/>
      <c r="M2" s="768"/>
    </row>
    <row r="3" spans="1:13" s="3" customFormat="1" ht="25.5" customHeight="1">
      <c r="A3" s="765"/>
      <c r="B3" s="766"/>
      <c r="C3" s="766"/>
      <c r="D3" s="766"/>
      <c r="E3" s="766"/>
      <c r="F3" s="766"/>
      <c r="G3" s="766"/>
      <c r="H3" s="766"/>
      <c r="I3" s="766"/>
      <c r="J3" s="767"/>
      <c r="K3" s="767"/>
      <c r="L3" s="767"/>
      <c r="M3" s="768"/>
    </row>
    <row r="4" spans="1:13" s="3" customFormat="1" ht="33" customHeight="1">
      <c r="A4" s="766" t="s">
        <v>1096</v>
      </c>
      <c r="B4" s="766"/>
      <c r="C4" s="766"/>
      <c r="D4" s="766"/>
      <c r="E4" s="766"/>
      <c r="F4" s="766"/>
      <c r="G4" s="766"/>
      <c r="H4" s="766"/>
      <c r="I4" s="766"/>
      <c r="J4" s="767"/>
      <c r="K4" s="767"/>
      <c r="L4" s="767"/>
      <c r="M4" s="768"/>
    </row>
    <row r="5" spans="1:13" s="3" customFormat="1" ht="33" customHeight="1" thickBot="1">
      <c r="A5" s="766" t="s">
        <v>5</v>
      </c>
      <c r="B5" s="766"/>
      <c r="C5" s="766"/>
      <c r="D5" s="766"/>
      <c r="E5" s="766"/>
      <c r="F5" s="766"/>
      <c r="G5" s="766"/>
      <c r="H5" s="766"/>
      <c r="I5" s="766"/>
      <c r="J5" s="767"/>
      <c r="K5" s="767"/>
      <c r="L5" s="767"/>
      <c r="M5" s="768"/>
    </row>
    <row r="6" spans="1:30" s="4" customFormat="1" ht="33" customHeight="1">
      <c r="A6" s="778" t="s">
        <v>23</v>
      </c>
      <c r="B6" s="772" t="s">
        <v>4</v>
      </c>
      <c r="C6" s="772" t="s">
        <v>1</v>
      </c>
      <c r="D6" s="772" t="s">
        <v>9</v>
      </c>
      <c r="E6" s="772" t="s">
        <v>7</v>
      </c>
      <c r="F6" s="772" t="s">
        <v>3</v>
      </c>
      <c r="G6" s="812" t="s">
        <v>62</v>
      </c>
      <c r="H6" s="774" t="s">
        <v>63</v>
      </c>
      <c r="I6" s="798" t="s">
        <v>342</v>
      </c>
      <c r="J6" s="796" t="s">
        <v>442</v>
      </c>
      <c r="K6" s="806"/>
      <c r="L6" s="807"/>
      <c r="M6" s="810" t="s">
        <v>460</v>
      </c>
      <c r="N6" s="803" t="s">
        <v>878</v>
      </c>
      <c r="O6" s="804"/>
      <c r="P6" s="805"/>
      <c r="Q6" s="796" t="s">
        <v>747</v>
      </c>
      <c r="R6" s="803" t="s">
        <v>995</v>
      </c>
      <c r="S6" s="804"/>
      <c r="T6" s="805"/>
      <c r="U6" s="796" t="s">
        <v>1026</v>
      </c>
      <c r="V6" s="803" t="s">
        <v>1191</v>
      </c>
      <c r="W6" s="804"/>
      <c r="X6" s="805"/>
      <c r="Y6" s="796" t="s">
        <v>1145</v>
      </c>
      <c r="Z6" s="803" t="s">
        <v>1326</v>
      </c>
      <c r="AA6" s="804"/>
      <c r="AB6" s="805"/>
      <c r="AC6" s="796" t="s">
        <v>1308</v>
      </c>
      <c r="AD6" s="808"/>
    </row>
    <row r="7" spans="1:30" s="4" customFormat="1" ht="49.5" customHeight="1">
      <c r="A7" s="779"/>
      <c r="B7" s="773"/>
      <c r="C7" s="773"/>
      <c r="D7" s="773"/>
      <c r="E7" s="773"/>
      <c r="F7" s="773"/>
      <c r="G7" s="813"/>
      <c r="H7" s="775"/>
      <c r="I7" s="777"/>
      <c r="J7" s="208" t="s">
        <v>457</v>
      </c>
      <c r="K7" s="206" t="s">
        <v>458</v>
      </c>
      <c r="L7" s="207" t="s">
        <v>462</v>
      </c>
      <c r="M7" s="811"/>
      <c r="N7" s="205" t="s">
        <v>733</v>
      </c>
      <c r="O7" s="206" t="s">
        <v>734</v>
      </c>
      <c r="P7" s="207" t="s">
        <v>735</v>
      </c>
      <c r="Q7" s="797"/>
      <c r="R7" s="205" t="s">
        <v>1005</v>
      </c>
      <c r="S7" s="205" t="s">
        <v>1059</v>
      </c>
      <c r="T7" s="205" t="s">
        <v>733</v>
      </c>
      <c r="U7" s="797"/>
      <c r="V7" s="503" t="s">
        <v>1142</v>
      </c>
      <c r="W7" s="503" t="s">
        <v>1143</v>
      </c>
      <c r="X7" s="503" t="s">
        <v>1144</v>
      </c>
      <c r="Y7" s="797"/>
      <c r="Z7" s="503" t="s">
        <v>1305</v>
      </c>
      <c r="AA7" s="503" t="s">
        <v>1306</v>
      </c>
      <c r="AB7" s="503" t="s">
        <v>1307</v>
      </c>
      <c r="AC7" s="797"/>
      <c r="AD7" s="809"/>
    </row>
    <row r="8" spans="1:30" s="5" customFormat="1" ht="158.25" customHeight="1">
      <c r="A8" s="33">
        <v>1</v>
      </c>
      <c r="B8" s="33"/>
      <c r="C8" s="227" t="s">
        <v>86</v>
      </c>
      <c r="D8" s="177">
        <v>1991</v>
      </c>
      <c r="E8" s="177" t="s">
        <v>11</v>
      </c>
      <c r="F8" s="227" t="s">
        <v>221</v>
      </c>
      <c r="G8" s="36" t="s">
        <v>222</v>
      </c>
      <c r="H8" s="32" t="s">
        <v>71</v>
      </c>
      <c r="I8" s="167" t="s">
        <v>72</v>
      </c>
      <c r="J8" s="664">
        <v>0</v>
      </c>
      <c r="K8" s="664">
        <v>6</v>
      </c>
      <c r="L8" s="664">
        <v>9</v>
      </c>
      <c r="M8" s="678">
        <f aca="true" t="shared" si="0" ref="M8:M39">L8+K8+J8</f>
        <v>15</v>
      </c>
      <c r="N8" s="202"/>
      <c r="O8" s="202"/>
      <c r="P8" s="202">
        <v>15</v>
      </c>
      <c r="Q8" s="203">
        <f aca="true" t="shared" si="1" ref="Q8:Q39">P8+O8+N8</f>
        <v>15</v>
      </c>
      <c r="R8" s="202">
        <v>12</v>
      </c>
      <c r="S8" s="202">
        <v>14</v>
      </c>
      <c r="T8" s="202">
        <v>2</v>
      </c>
      <c r="U8" s="203">
        <f aca="true" t="shared" si="2" ref="U8:U39">T8+S8+R8</f>
        <v>28</v>
      </c>
      <c r="V8" s="202">
        <v>16</v>
      </c>
      <c r="W8" s="202">
        <v>6</v>
      </c>
      <c r="X8" s="202">
        <v>12</v>
      </c>
      <c r="Y8" s="203">
        <f aca="true" t="shared" si="3" ref="Y8:Y39">X8+W8+V8</f>
        <v>34</v>
      </c>
      <c r="Z8" s="202">
        <v>16</v>
      </c>
      <c r="AA8" s="202">
        <v>8</v>
      </c>
      <c r="AB8" s="202"/>
      <c r="AC8" s="203">
        <f aca="true" t="shared" si="4" ref="AC8:AC39">AB8+AA8+Z8</f>
        <v>24</v>
      </c>
      <c r="AD8" s="698">
        <f aca="true" t="shared" si="5" ref="AD8:AD39">U8+Q8+M8+Y8+AC8</f>
        <v>116</v>
      </c>
    </row>
    <row r="9" spans="1:30" s="5" customFormat="1" ht="132" customHeight="1">
      <c r="A9" s="33">
        <f aca="true" t="shared" si="6" ref="A9:A40">A8+1</f>
        <v>2</v>
      </c>
      <c r="B9" s="33"/>
      <c r="C9" s="227" t="s">
        <v>68</v>
      </c>
      <c r="D9" s="177">
        <v>1993</v>
      </c>
      <c r="E9" s="177" t="s">
        <v>10</v>
      </c>
      <c r="F9" s="227" t="s">
        <v>974</v>
      </c>
      <c r="G9" s="36" t="s">
        <v>975</v>
      </c>
      <c r="H9" s="32" t="s">
        <v>71</v>
      </c>
      <c r="I9" s="167" t="s">
        <v>72</v>
      </c>
      <c r="J9" s="683"/>
      <c r="K9" s="683"/>
      <c r="L9" s="683"/>
      <c r="M9" s="678">
        <f t="shared" si="0"/>
        <v>0</v>
      </c>
      <c r="N9" s="683"/>
      <c r="O9" s="683">
        <v>10</v>
      </c>
      <c r="P9" s="683"/>
      <c r="Q9" s="203">
        <f t="shared" si="1"/>
        <v>10</v>
      </c>
      <c r="R9" s="202">
        <v>11</v>
      </c>
      <c r="S9" s="202">
        <v>12</v>
      </c>
      <c r="T9" s="202">
        <v>6</v>
      </c>
      <c r="U9" s="203">
        <f t="shared" si="2"/>
        <v>29</v>
      </c>
      <c r="V9" s="202">
        <v>9</v>
      </c>
      <c r="W9" s="202">
        <v>14</v>
      </c>
      <c r="X9" s="202">
        <v>16</v>
      </c>
      <c r="Y9" s="203">
        <f t="shared" si="3"/>
        <v>39</v>
      </c>
      <c r="Z9" s="202">
        <v>5</v>
      </c>
      <c r="AA9" s="202">
        <v>13</v>
      </c>
      <c r="AB9" s="202">
        <v>10</v>
      </c>
      <c r="AC9" s="203">
        <f t="shared" si="4"/>
        <v>28</v>
      </c>
      <c r="AD9" s="698">
        <f t="shared" si="5"/>
        <v>106</v>
      </c>
    </row>
    <row r="10" spans="1:30" s="5" customFormat="1" ht="127.5" customHeight="1">
      <c r="A10" s="33">
        <f t="shared" si="6"/>
        <v>3</v>
      </c>
      <c r="B10" s="33"/>
      <c r="C10" s="227" t="s">
        <v>45</v>
      </c>
      <c r="D10" s="177">
        <v>1992</v>
      </c>
      <c r="E10" s="177" t="s">
        <v>10</v>
      </c>
      <c r="F10" s="227" t="s">
        <v>173</v>
      </c>
      <c r="G10" s="57" t="s">
        <v>153</v>
      </c>
      <c r="H10" s="42" t="s">
        <v>154</v>
      </c>
      <c r="I10" s="42" t="s">
        <v>155</v>
      </c>
      <c r="J10" s="664">
        <v>7</v>
      </c>
      <c r="K10" s="664">
        <v>9</v>
      </c>
      <c r="L10" s="664">
        <v>2</v>
      </c>
      <c r="M10" s="678">
        <f t="shared" si="0"/>
        <v>18</v>
      </c>
      <c r="N10" s="202">
        <v>5</v>
      </c>
      <c r="O10" s="202">
        <v>9</v>
      </c>
      <c r="P10" s="202">
        <v>16</v>
      </c>
      <c r="Q10" s="203">
        <f t="shared" si="1"/>
        <v>30</v>
      </c>
      <c r="R10" s="202">
        <v>14</v>
      </c>
      <c r="S10" s="202">
        <v>16</v>
      </c>
      <c r="T10" s="202">
        <v>13</v>
      </c>
      <c r="U10" s="203">
        <f t="shared" si="2"/>
        <v>43</v>
      </c>
      <c r="V10" s="202"/>
      <c r="W10" s="202"/>
      <c r="X10" s="202"/>
      <c r="Y10" s="203">
        <f t="shared" si="3"/>
        <v>0</v>
      </c>
      <c r="Z10" s="202"/>
      <c r="AA10" s="202"/>
      <c r="AB10" s="202"/>
      <c r="AC10" s="203">
        <f t="shared" si="4"/>
        <v>0</v>
      </c>
      <c r="AD10" s="698">
        <f t="shared" si="5"/>
        <v>91</v>
      </c>
    </row>
    <row r="11" spans="1:30" s="5" customFormat="1" ht="141.75" customHeight="1">
      <c r="A11" s="33">
        <f t="shared" si="6"/>
        <v>4</v>
      </c>
      <c r="B11" s="33"/>
      <c r="C11" s="623" t="s">
        <v>84</v>
      </c>
      <c r="D11" s="624">
        <v>1991</v>
      </c>
      <c r="E11" s="624" t="s">
        <v>11</v>
      </c>
      <c r="F11" s="623" t="s">
        <v>128</v>
      </c>
      <c r="G11" s="500" t="s">
        <v>113</v>
      </c>
      <c r="H11" s="643" t="s">
        <v>71</v>
      </c>
      <c r="I11" s="644" t="s">
        <v>72</v>
      </c>
      <c r="J11" s="664">
        <v>14</v>
      </c>
      <c r="K11" s="664">
        <v>7</v>
      </c>
      <c r="L11" s="664">
        <v>6</v>
      </c>
      <c r="M11" s="678">
        <f t="shared" si="0"/>
        <v>27</v>
      </c>
      <c r="N11" s="202">
        <v>9</v>
      </c>
      <c r="O11" s="202"/>
      <c r="P11" s="202"/>
      <c r="Q11" s="203">
        <f t="shared" si="1"/>
        <v>9</v>
      </c>
      <c r="R11" s="202"/>
      <c r="S11" s="202"/>
      <c r="T11" s="202"/>
      <c r="U11" s="203">
        <f t="shared" si="2"/>
        <v>0</v>
      </c>
      <c r="V11" s="202"/>
      <c r="W11" s="202"/>
      <c r="X11" s="202"/>
      <c r="Y11" s="203">
        <f t="shared" si="3"/>
        <v>0</v>
      </c>
      <c r="Z11" s="202">
        <v>14</v>
      </c>
      <c r="AA11" s="202">
        <v>16</v>
      </c>
      <c r="AB11" s="202">
        <v>15</v>
      </c>
      <c r="AC11" s="203">
        <f t="shared" si="4"/>
        <v>45</v>
      </c>
      <c r="AD11" s="698">
        <f t="shared" si="5"/>
        <v>81</v>
      </c>
    </row>
    <row r="12" spans="1:30" s="5" customFormat="1" ht="114.75" customHeight="1">
      <c r="A12" s="33">
        <f t="shared" si="6"/>
        <v>5</v>
      </c>
      <c r="B12" s="33"/>
      <c r="C12" s="227" t="s">
        <v>366</v>
      </c>
      <c r="D12" s="177">
        <v>1995</v>
      </c>
      <c r="E12" s="177" t="s">
        <v>73</v>
      </c>
      <c r="F12" s="227" t="s">
        <v>179</v>
      </c>
      <c r="G12" s="57" t="s">
        <v>142</v>
      </c>
      <c r="H12" s="42" t="s">
        <v>140</v>
      </c>
      <c r="I12" s="42" t="s">
        <v>141</v>
      </c>
      <c r="J12" s="664">
        <v>16</v>
      </c>
      <c r="K12" s="664">
        <v>16</v>
      </c>
      <c r="L12" s="664">
        <v>10</v>
      </c>
      <c r="M12" s="678">
        <f t="shared" si="0"/>
        <v>42</v>
      </c>
      <c r="N12" s="199">
        <v>7</v>
      </c>
      <c r="O12" s="202">
        <v>16</v>
      </c>
      <c r="P12" s="202">
        <v>1</v>
      </c>
      <c r="Q12" s="203">
        <f t="shared" si="1"/>
        <v>24</v>
      </c>
      <c r="R12" s="202"/>
      <c r="S12" s="202"/>
      <c r="T12" s="202"/>
      <c r="U12" s="203">
        <f t="shared" si="2"/>
        <v>0</v>
      </c>
      <c r="V12" s="202"/>
      <c r="W12" s="202"/>
      <c r="X12" s="202"/>
      <c r="Y12" s="203">
        <f t="shared" si="3"/>
        <v>0</v>
      </c>
      <c r="Z12" s="202"/>
      <c r="AA12" s="202"/>
      <c r="AB12" s="202"/>
      <c r="AC12" s="203">
        <f t="shared" si="4"/>
        <v>0</v>
      </c>
      <c r="AD12" s="698">
        <f t="shared" si="5"/>
        <v>66</v>
      </c>
    </row>
    <row r="13" spans="1:30" s="5" customFormat="1" ht="112.5" customHeight="1">
      <c r="A13" s="33">
        <f t="shared" si="6"/>
        <v>6</v>
      </c>
      <c r="B13" s="33"/>
      <c r="C13" s="227" t="s">
        <v>86</v>
      </c>
      <c r="D13" s="177">
        <v>1991</v>
      </c>
      <c r="E13" s="177" t="s">
        <v>11</v>
      </c>
      <c r="F13" s="227" t="s">
        <v>473</v>
      </c>
      <c r="G13" s="36" t="s">
        <v>1063</v>
      </c>
      <c r="H13" s="32" t="s">
        <v>71</v>
      </c>
      <c r="I13" s="167" t="s">
        <v>72</v>
      </c>
      <c r="J13" s="664"/>
      <c r="K13" s="664"/>
      <c r="L13" s="664"/>
      <c r="M13" s="678">
        <f t="shared" si="0"/>
        <v>0</v>
      </c>
      <c r="N13" s="202"/>
      <c r="O13" s="202"/>
      <c r="P13" s="202"/>
      <c r="Q13" s="203">
        <f t="shared" si="1"/>
        <v>0</v>
      </c>
      <c r="R13" s="202">
        <v>16</v>
      </c>
      <c r="S13" s="202">
        <v>2</v>
      </c>
      <c r="T13" s="202">
        <v>3</v>
      </c>
      <c r="U13" s="203">
        <f t="shared" si="2"/>
        <v>21</v>
      </c>
      <c r="V13" s="202">
        <v>15</v>
      </c>
      <c r="W13" s="202">
        <v>16</v>
      </c>
      <c r="X13" s="202">
        <v>7</v>
      </c>
      <c r="Y13" s="203">
        <f t="shared" si="3"/>
        <v>38</v>
      </c>
      <c r="Z13" s="202"/>
      <c r="AA13" s="202"/>
      <c r="AB13" s="202"/>
      <c r="AC13" s="203">
        <f t="shared" si="4"/>
        <v>0</v>
      </c>
      <c r="AD13" s="698">
        <f t="shared" si="5"/>
        <v>59</v>
      </c>
    </row>
    <row r="14" spans="1:30" s="5" customFormat="1" ht="117.75" customHeight="1">
      <c r="A14" s="33">
        <f t="shared" si="6"/>
        <v>7</v>
      </c>
      <c r="B14" s="33"/>
      <c r="C14" s="227" t="s">
        <v>81</v>
      </c>
      <c r="D14" s="177">
        <v>1998</v>
      </c>
      <c r="E14" s="177" t="s">
        <v>24</v>
      </c>
      <c r="F14" s="227" t="s">
        <v>474</v>
      </c>
      <c r="G14" s="36" t="s">
        <v>475</v>
      </c>
      <c r="H14" s="32" t="s">
        <v>71</v>
      </c>
      <c r="I14" s="226" t="s">
        <v>72</v>
      </c>
      <c r="J14" s="200"/>
      <c r="K14" s="652"/>
      <c r="L14" s="652"/>
      <c r="M14" s="678">
        <f t="shared" si="0"/>
        <v>0</v>
      </c>
      <c r="N14" s="199">
        <v>8</v>
      </c>
      <c r="O14" s="202">
        <v>3</v>
      </c>
      <c r="P14" s="202">
        <v>1</v>
      </c>
      <c r="Q14" s="203">
        <f t="shared" si="1"/>
        <v>12</v>
      </c>
      <c r="R14" s="202"/>
      <c r="S14" s="202"/>
      <c r="T14" s="202"/>
      <c r="U14" s="203">
        <f t="shared" si="2"/>
        <v>0</v>
      </c>
      <c r="V14" s="202">
        <v>2</v>
      </c>
      <c r="W14" s="202">
        <v>10</v>
      </c>
      <c r="X14" s="202">
        <v>4</v>
      </c>
      <c r="Y14" s="203">
        <f t="shared" si="3"/>
        <v>16</v>
      </c>
      <c r="Z14" s="202">
        <v>8</v>
      </c>
      <c r="AA14" s="202">
        <v>15</v>
      </c>
      <c r="AB14" s="202">
        <v>8</v>
      </c>
      <c r="AC14" s="203">
        <f t="shared" si="4"/>
        <v>31</v>
      </c>
      <c r="AD14" s="698">
        <f t="shared" si="5"/>
        <v>59</v>
      </c>
    </row>
    <row r="15" spans="1:30" s="5" customFormat="1" ht="88.5" customHeight="1">
      <c r="A15" s="33">
        <f t="shared" si="6"/>
        <v>8</v>
      </c>
      <c r="B15" s="33"/>
      <c r="C15" s="227" t="s">
        <v>68</v>
      </c>
      <c r="D15" s="177">
        <v>1993</v>
      </c>
      <c r="E15" s="177" t="s">
        <v>10</v>
      </c>
      <c r="F15" s="227" t="s">
        <v>401</v>
      </c>
      <c r="G15" s="36" t="s">
        <v>151</v>
      </c>
      <c r="H15" s="32" t="s">
        <v>71</v>
      </c>
      <c r="I15" s="167" t="s">
        <v>72</v>
      </c>
      <c r="J15" s="664">
        <v>3</v>
      </c>
      <c r="K15" s="664">
        <v>11</v>
      </c>
      <c r="L15" s="664">
        <v>3</v>
      </c>
      <c r="M15" s="678">
        <f t="shared" si="0"/>
        <v>17</v>
      </c>
      <c r="N15" s="202">
        <v>11</v>
      </c>
      <c r="O15" s="202">
        <v>1</v>
      </c>
      <c r="P15" s="202">
        <v>1</v>
      </c>
      <c r="Q15" s="203">
        <f t="shared" si="1"/>
        <v>13</v>
      </c>
      <c r="R15" s="202">
        <v>6</v>
      </c>
      <c r="S15" s="202">
        <v>1</v>
      </c>
      <c r="T15" s="202">
        <v>11</v>
      </c>
      <c r="U15" s="203">
        <f t="shared" si="2"/>
        <v>18</v>
      </c>
      <c r="V15" s="202"/>
      <c r="W15" s="202"/>
      <c r="X15" s="202"/>
      <c r="Y15" s="203">
        <f t="shared" si="3"/>
        <v>0</v>
      </c>
      <c r="Z15" s="202">
        <v>1</v>
      </c>
      <c r="AA15" s="202">
        <v>3</v>
      </c>
      <c r="AB15" s="202">
        <v>6</v>
      </c>
      <c r="AC15" s="203">
        <f t="shared" si="4"/>
        <v>10</v>
      </c>
      <c r="AD15" s="698">
        <f t="shared" si="5"/>
        <v>58</v>
      </c>
    </row>
    <row r="16" spans="1:30" s="5" customFormat="1" ht="124.5" customHeight="1">
      <c r="A16" s="33">
        <f t="shared" si="6"/>
        <v>9</v>
      </c>
      <c r="B16" s="33"/>
      <c r="C16" s="227" t="s">
        <v>46</v>
      </c>
      <c r="D16" s="177">
        <v>1980</v>
      </c>
      <c r="E16" s="177" t="s">
        <v>27</v>
      </c>
      <c r="F16" s="227" t="s">
        <v>277</v>
      </c>
      <c r="G16" s="36" t="s">
        <v>278</v>
      </c>
      <c r="H16" s="32" t="s">
        <v>48</v>
      </c>
      <c r="I16" s="167" t="s">
        <v>839</v>
      </c>
      <c r="J16" s="200"/>
      <c r="K16" s="652"/>
      <c r="L16" s="652"/>
      <c r="M16" s="678">
        <f t="shared" si="0"/>
        <v>0</v>
      </c>
      <c r="N16" s="199"/>
      <c r="O16" s="202">
        <v>12</v>
      </c>
      <c r="P16" s="202"/>
      <c r="Q16" s="203">
        <f t="shared" si="1"/>
        <v>12</v>
      </c>
      <c r="R16" s="202">
        <v>15</v>
      </c>
      <c r="S16" s="202">
        <v>15</v>
      </c>
      <c r="T16" s="202">
        <v>14</v>
      </c>
      <c r="U16" s="203">
        <f t="shared" si="2"/>
        <v>44</v>
      </c>
      <c r="V16" s="202"/>
      <c r="W16" s="202"/>
      <c r="X16" s="202"/>
      <c r="Y16" s="203">
        <f t="shared" si="3"/>
        <v>0</v>
      </c>
      <c r="Z16" s="202"/>
      <c r="AA16" s="202"/>
      <c r="AB16" s="202"/>
      <c r="AC16" s="203">
        <f t="shared" si="4"/>
        <v>0</v>
      </c>
      <c r="AD16" s="698">
        <f t="shared" si="5"/>
        <v>56</v>
      </c>
    </row>
    <row r="17" spans="1:30" s="5" customFormat="1" ht="110.25" customHeight="1">
      <c r="A17" s="33">
        <f t="shared" si="6"/>
        <v>10</v>
      </c>
      <c r="B17" s="33"/>
      <c r="C17" s="227" t="s">
        <v>1009</v>
      </c>
      <c r="D17" s="177">
        <v>1986</v>
      </c>
      <c r="E17" s="177" t="s">
        <v>10</v>
      </c>
      <c r="F17" s="227" t="s">
        <v>1073</v>
      </c>
      <c r="G17" s="36" t="s">
        <v>1074</v>
      </c>
      <c r="H17" s="32" t="s">
        <v>1075</v>
      </c>
      <c r="I17" s="167" t="s">
        <v>155</v>
      </c>
      <c r="J17" s="664"/>
      <c r="K17" s="664"/>
      <c r="L17" s="664"/>
      <c r="M17" s="678">
        <f t="shared" si="0"/>
        <v>0</v>
      </c>
      <c r="N17" s="202"/>
      <c r="O17" s="202"/>
      <c r="P17" s="202"/>
      <c r="Q17" s="203">
        <f t="shared" si="1"/>
        <v>0</v>
      </c>
      <c r="R17" s="699">
        <v>5</v>
      </c>
      <c r="S17" s="202">
        <v>1</v>
      </c>
      <c r="T17" s="202">
        <v>5</v>
      </c>
      <c r="U17" s="203">
        <f t="shared" si="2"/>
        <v>11</v>
      </c>
      <c r="V17" s="202">
        <v>2</v>
      </c>
      <c r="W17" s="202">
        <v>2</v>
      </c>
      <c r="X17" s="202">
        <v>5</v>
      </c>
      <c r="Y17" s="203">
        <f t="shared" si="3"/>
        <v>9</v>
      </c>
      <c r="Z17" s="202">
        <v>1</v>
      </c>
      <c r="AA17" s="202">
        <v>7</v>
      </c>
      <c r="AB17" s="202">
        <v>14</v>
      </c>
      <c r="AC17" s="203">
        <f t="shared" si="4"/>
        <v>22</v>
      </c>
      <c r="AD17" s="698">
        <f t="shared" si="5"/>
        <v>42</v>
      </c>
    </row>
    <row r="18" spans="1:30" s="5" customFormat="1" ht="98.25" customHeight="1">
      <c r="A18" s="33">
        <f t="shared" si="6"/>
        <v>11</v>
      </c>
      <c r="B18" s="33"/>
      <c r="C18" s="623" t="s">
        <v>361</v>
      </c>
      <c r="D18" s="624">
        <v>1992</v>
      </c>
      <c r="E18" s="624"/>
      <c r="F18" s="623" t="s">
        <v>265</v>
      </c>
      <c r="G18" s="210" t="s">
        <v>238</v>
      </c>
      <c r="H18" s="66" t="s">
        <v>169</v>
      </c>
      <c r="I18" s="626" t="s">
        <v>14</v>
      </c>
      <c r="J18" s="664"/>
      <c r="K18" s="664">
        <v>4</v>
      </c>
      <c r="L18" s="664">
        <v>1</v>
      </c>
      <c r="M18" s="678">
        <f t="shared" si="0"/>
        <v>5</v>
      </c>
      <c r="N18" s="202">
        <v>16</v>
      </c>
      <c r="O18" s="202"/>
      <c r="P18" s="202">
        <v>6</v>
      </c>
      <c r="Q18" s="203">
        <f t="shared" si="1"/>
        <v>22</v>
      </c>
      <c r="R18" s="202"/>
      <c r="S18" s="202"/>
      <c r="T18" s="202"/>
      <c r="U18" s="203">
        <f t="shared" si="2"/>
        <v>0</v>
      </c>
      <c r="V18" s="202"/>
      <c r="W18" s="202"/>
      <c r="X18" s="202">
        <v>14</v>
      </c>
      <c r="Y18" s="203">
        <f t="shared" si="3"/>
        <v>14</v>
      </c>
      <c r="Z18" s="202"/>
      <c r="AA18" s="202"/>
      <c r="AB18" s="202"/>
      <c r="AC18" s="203">
        <f t="shared" si="4"/>
        <v>0</v>
      </c>
      <c r="AD18" s="698">
        <f t="shared" si="5"/>
        <v>41</v>
      </c>
    </row>
    <row r="19" spans="1:30" s="5" customFormat="1" ht="86.25" customHeight="1">
      <c r="A19" s="33">
        <f t="shared" si="6"/>
        <v>12</v>
      </c>
      <c r="B19" s="33"/>
      <c r="C19" s="227" t="s">
        <v>1060</v>
      </c>
      <c r="D19" s="177">
        <v>1968</v>
      </c>
      <c r="E19" s="177" t="s">
        <v>11</v>
      </c>
      <c r="F19" s="227" t="s">
        <v>1061</v>
      </c>
      <c r="G19" s="36" t="s">
        <v>1062</v>
      </c>
      <c r="H19" s="51" t="s">
        <v>140</v>
      </c>
      <c r="I19" s="625" t="s">
        <v>141</v>
      </c>
      <c r="J19" s="200"/>
      <c r="K19" s="652"/>
      <c r="L19" s="652"/>
      <c r="M19" s="678">
        <f t="shared" si="0"/>
        <v>0</v>
      </c>
      <c r="N19" s="700"/>
      <c r="O19" s="202"/>
      <c r="P19" s="202"/>
      <c r="Q19" s="203">
        <f t="shared" si="1"/>
        <v>0</v>
      </c>
      <c r="R19" s="202">
        <v>13</v>
      </c>
      <c r="S19" s="202">
        <v>15</v>
      </c>
      <c r="T19" s="202">
        <v>12</v>
      </c>
      <c r="U19" s="203">
        <f t="shared" si="2"/>
        <v>40</v>
      </c>
      <c r="V19" s="202"/>
      <c r="W19" s="202"/>
      <c r="X19" s="202"/>
      <c r="Y19" s="203">
        <f t="shared" si="3"/>
        <v>0</v>
      </c>
      <c r="Z19" s="202"/>
      <c r="AA19" s="202"/>
      <c r="AB19" s="202"/>
      <c r="AC19" s="203">
        <f t="shared" si="4"/>
        <v>0</v>
      </c>
      <c r="AD19" s="698">
        <f t="shared" si="5"/>
        <v>40</v>
      </c>
    </row>
    <row r="20" spans="1:30" s="5" customFormat="1" ht="163.5" customHeight="1">
      <c r="A20" s="33">
        <f t="shared" si="6"/>
        <v>13</v>
      </c>
      <c r="B20" s="33"/>
      <c r="C20" s="227" t="s">
        <v>955</v>
      </c>
      <c r="D20" s="177">
        <v>1999</v>
      </c>
      <c r="E20" s="177" t="s">
        <v>29</v>
      </c>
      <c r="F20" s="227" t="s">
        <v>1415</v>
      </c>
      <c r="G20" s="36" t="s">
        <v>684</v>
      </c>
      <c r="H20" s="32" t="s">
        <v>154</v>
      </c>
      <c r="I20" s="226" t="s">
        <v>957</v>
      </c>
      <c r="J20" s="200"/>
      <c r="K20" s="652"/>
      <c r="L20" s="652"/>
      <c r="M20" s="678">
        <f t="shared" si="0"/>
        <v>0</v>
      </c>
      <c r="N20" s="199">
        <v>2</v>
      </c>
      <c r="O20" s="202">
        <v>3</v>
      </c>
      <c r="P20" s="202">
        <v>9</v>
      </c>
      <c r="Q20" s="203">
        <f t="shared" si="1"/>
        <v>14</v>
      </c>
      <c r="R20" s="202"/>
      <c r="S20" s="202"/>
      <c r="T20" s="202"/>
      <c r="U20" s="203">
        <f t="shared" si="2"/>
        <v>0</v>
      </c>
      <c r="V20" s="202"/>
      <c r="W20" s="202"/>
      <c r="X20" s="202"/>
      <c r="Y20" s="203">
        <f t="shared" si="3"/>
        <v>0</v>
      </c>
      <c r="Z20" s="202">
        <v>1</v>
      </c>
      <c r="AA20" s="202">
        <v>12</v>
      </c>
      <c r="AB20" s="202">
        <v>12</v>
      </c>
      <c r="AC20" s="203">
        <f t="shared" si="4"/>
        <v>25</v>
      </c>
      <c r="AD20" s="698">
        <f t="shared" si="5"/>
        <v>39</v>
      </c>
    </row>
    <row r="21" spans="1:30" s="5" customFormat="1" ht="102.75" customHeight="1">
      <c r="A21" s="33">
        <f t="shared" si="6"/>
        <v>14</v>
      </c>
      <c r="B21" s="33"/>
      <c r="C21" s="32" t="s">
        <v>1169</v>
      </c>
      <c r="D21" s="33">
        <v>1998</v>
      </c>
      <c r="E21" s="33" t="s">
        <v>24</v>
      </c>
      <c r="F21" s="32" t="s">
        <v>1194</v>
      </c>
      <c r="G21" s="36" t="s">
        <v>1195</v>
      </c>
      <c r="H21" s="32" t="s">
        <v>30</v>
      </c>
      <c r="I21" s="32" t="s">
        <v>201</v>
      </c>
      <c r="J21" s="664"/>
      <c r="K21" s="664"/>
      <c r="L21" s="664"/>
      <c r="M21" s="678">
        <f t="shared" si="0"/>
        <v>0</v>
      </c>
      <c r="N21" s="202"/>
      <c r="O21" s="202"/>
      <c r="P21" s="202"/>
      <c r="Q21" s="203">
        <f t="shared" si="1"/>
        <v>0</v>
      </c>
      <c r="R21" s="202"/>
      <c r="S21" s="202"/>
      <c r="T21" s="202"/>
      <c r="U21" s="203">
        <f t="shared" si="2"/>
        <v>0</v>
      </c>
      <c r="V21" s="202">
        <v>13</v>
      </c>
      <c r="W21" s="202">
        <v>5</v>
      </c>
      <c r="X21" s="202">
        <v>6</v>
      </c>
      <c r="Y21" s="203">
        <f t="shared" si="3"/>
        <v>24</v>
      </c>
      <c r="Z21" s="202">
        <v>15</v>
      </c>
      <c r="AA21" s="202"/>
      <c r="AB21" s="202"/>
      <c r="AC21" s="203">
        <f t="shared" si="4"/>
        <v>15</v>
      </c>
      <c r="AD21" s="698">
        <f t="shared" si="5"/>
        <v>39</v>
      </c>
    </row>
    <row r="22" spans="1:30" s="5" customFormat="1" ht="125.25" customHeight="1">
      <c r="A22" s="33">
        <f t="shared" si="6"/>
        <v>15</v>
      </c>
      <c r="B22" s="33"/>
      <c r="C22" s="227" t="s">
        <v>361</v>
      </c>
      <c r="D22" s="177">
        <v>1992</v>
      </c>
      <c r="E22" s="177"/>
      <c r="F22" s="227" t="s">
        <v>167</v>
      </c>
      <c r="G22" s="57" t="s">
        <v>168</v>
      </c>
      <c r="H22" s="42" t="s">
        <v>169</v>
      </c>
      <c r="I22" s="42" t="s">
        <v>14</v>
      </c>
      <c r="J22" s="664">
        <v>11</v>
      </c>
      <c r="K22" s="664">
        <v>15</v>
      </c>
      <c r="L22" s="664">
        <v>12</v>
      </c>
      <c r="M22" s="678">
        <f t="shared" si="0"/>
        <v>38</v>
      </c>
      <c r="N22" s="202"/>
      <c r="O22" s="202"/>
      <c r="P22" s="202"/>
      <c r="Q22" s="203">
        <f t="shared" si="1"/>
        <v>0</v>
      </c>
      <c r="R22" s="202"/>
      <c r="S22" s="202"/>
      <c r="T22" s="202"/>
      <c r="U22" s="203">
        <f t="shared" si="2"/>
        <v>0</v>
      </c>
      <c r="V22" s="202"/>
      <c r="W22" s="202"/>
      <c r="X22" s="202"/>
      <c r="Y22" s="203">
        <f t="shared" si="3"/>
        <v>0</v>
      </c>
      <c r="Z22" s="202"/>
      <c r="AA22" s="202"/>
      <c r="AB22" s="202"/>
      <c r="AC22" s="203">
        <f t="shared" si="4"/>
        <v>0</v>
      </c>
      <c r="AD22" s="698">
        <f t="shared" si="5"/>
        <v>38</v>
      </c>
    </row>
    <row r="23" spans="1:30" s="5" customFormat="1" ht="125.25" customHeight="1">
      <c r="A23" s="33">
        <f t="shared" si="6"/>
        <v>16</v>
      </c>
      <c r="B23" s="33"/>
      <c r="C23" s="32" t="s">
        <v>1185</v>
      </c>
      <c r="D23" s="33">
        <v>1967</v>
      </c>
      <c r="E23" s="33" t="s">
        <v>1154</v>
      </c>
      <c r="F23" s="32" t="s">
        <v>1196</v>
      </c>
      <c r="G23" s="36" t="s">
        <v>1197</v>
      </c>
      <c r="H23" s="32" t="s">
        <v>30</v>
      </c>
      <c r="I23" s="32" t="s">
        <v>1187</v>
      </c>
      <c r="J23" s="664"/>
      <c r="K23" s="664"/>
      <c r="L23" s="664"/>
      <c r="M23" s="678">
        <f t="shared" si="0"/>
        <v>0</v>
      </c>
      <c r="N23" s="202"/>
      <c r="O23" s="202"/>
      <c r="P23" s="202"/>
      <c r="Q23" s="203">
        <f t="shared" si="1"/>
        <v>0</v>
      </c>
      <c r="R23" s="202"/>
      <c r="S23" s="202"/>
      <c r="T23" s="202"/>
      <c r="U23" s="203">
        <f t="shared" si="2"/>
        <v>0</v>
      </c>
      <c r="V23" s="202">
        <v>11</v>
      </c>
      <c r="W23" s="202">
        <v>13</v>
      </c>
      <c r="X23" s="202">
        <v>13</v>
      </c>
      <c r="Y23" s="203">
        <f t="shared" si="3"/>
        <v>37</v>
      </c>
      <c r="Z23" s="202"/>
      <c r="AA23" s="202"/>
      <c r="AB23" s="202"/>
      <c r="AC23" s="203">
        <f t="shared" si="4"/>
        <v>0</v>
      </c>
      <c r="AD23" s="698">
        <f t="shared" si="5"/>
        <v>37</v>
      </c>
    </row>
    <row r="24" spans="1:30" s="5" customFormat="1" ht="110.25" customHeight="1">
      <c r="A24" s="33">
        <f t="shared" si="6"/>
        <v>17</v>
      </c>
      <c r="B24" s="33"/>
      <c r="C24" s="32" t="s">
        <v>1192</v>
      </c>
      <c r="D24" s="33">
        <f>2014-16</f>
        <v>1998</v>
      </c>
      <c r="E24" s="33" t="s">
        <v>73</v>
      </c>
      <c r="F24" s="32" t="s">
        <v>682</v>
      </c>
      <c r="G24" s="36" t="s">
        <v>1193</v>
      </c>
      <c r="H24" s="32" t="s">
        <v>171</v>
      </c>
      <c r="I24" s="32" t="s">
        <v>50</v>
      </c>
      <c r="J24" s="664"/>
      <c r="K24" s="664"/>
      <c r="L24" s="664"/>
      <c r="M24" s="678">
        <f t="shared" si="0"/>
        <v>0</v>
      </c>
      <c r="N24" s="202"/>
      <c r="O24" s="202"/>
      <c r="P24" s="202"/>
      <c r="Q24" s="203">
        <f t="shared" si="1"/>
        <v>0</v>
      </c>
      <c r="R24" s="202"/>
      <c r="S24" s="202"/>
      <c r="T24" s="202"/>
      <c r="U24" s="203">
        <f t="shared" si="2"/>
        <v>0</v>
      </c>
      <c r="V24" s="202">
        <v>14</v>
      </c>
      <c r="W24" s="202">
        <v>11</v>
      </c>
      <c r="X24" s="202">
        <v>11</v>
      </c>
      <c r="Y24" s="203">
        <f t="shared" si="3"/>
        <v>36</v>
      </c>
      <c r="Z24" s="202"/>
      <c r="AA24" s="202"/>
      <c r="AB24" s="202"/>
      <c r="AC24" s="203">
        <f t="shared" si="4"/>
        <v>0</v>
      </c>
      <c r="AD24" s="698">
        <f t="shared" si="5"/>
        <v>36</v>
      </c>
    </row>
    <row r="25" spans="1:30" s="5" customFormat="1" ht="120" customHeight="1">
      <c r="A25" s="33">
        <f t="shared" si="6"/>
        <v>18</v>
      </c>
      <c r="B25" s="33"/>
      <c r="C25" s="227" t="s">
        <v>792</v>
      </c>
      <c r="D25" s="177">
        <v>1989</v>
      </c>
      <c r="E25" s="177" t="s">
        <v>11</v>
      </c>
      <c r="F25" s="227" t="s">
        <v>951</v>
      </c>
      <c r="G25" s="36" t="s">
        <v>952</v>
      </c>
      <c r="H25" s="32" t="s">
        <v>795</v>
      </c>
      <c r="I25" s="226" t="s">
        <v>14</v>
      </c>
      <c r="J25" s="200"/>
      <c r="K25" s="652"/>
      <c r="L25" s="652"/>
      <c r="M25" s="678">
        <f t="shared" si="0"/>
        <v>0</v>
      </c>
      <c r="N25" s="199">
        <v>4</v>
      </c>
      <c r="O25" s="202">
        <v>13</v>
      </c>
      <c r="P25" s="202">
        <v>14</v>
      </c>
      <c r="Q25" s="203">
        <f t="shared" si="1"/>
        <v>31</v>
      </c>
      <c r="R25" s="202"/>
      <c r="S25" s="202"/>
      <c r="T25" s="202"/>
      <c r="U25" s="203">
        <f t="shared" si="2"/>
        <v>0</v>
      </c>
      <c r="V25" s="202"/>
      <c r="W25" s="202"/>
      <c r="X25" s="202"/>
      <c r="Y25" s="203">
        <f t="shared" si="3"/>
        <v>0</v>
      </c>
      <c r="Z25" s="202"/>
      <c r="AA25" s="202"/>
      <c r="AB25" s="202"/>
      <c r="AC25" s="203">
        <f t="shared" si="4"/>
        <v>0</v>
      </c>
      <c r="AD25" s="698">
        <f t="shared" si="5"/>
        <v>31</v>
      </c>
    </row>
    <row r="26" spans="1:30" s="5" customFormat="1" ht="47.25" customHeight="1">
      <c r="A26" s="33">
        <f t="shared" si="6"/>
        <v>19</v>
      </c>
      <c r="B26" s="33"/>
      <c r="C26" s="227" t="s">
        <v>1342</v>
      </c>
      <c r="D26" s="177">
        <v>1996</v>
      </c>
      <c r="E26" s="177" t="s">
        <v>15</v>
      </c>
      <c r="F26" s="227" t="s">
        <v>1381</v>
      </c>
      <c r="G26" s="36"/>
      <c r="H26" s="32"/>
      <c r="I26" s="226" t="s">
        <v>1343</v>
      </c>
      <c r="J26" s="665"/>
      <c r="K26" s="664"/>
      <c r="L26" s="664"/>
      <c r="M26" s="678">
        <f t="shared" si="0"/>
        <v>0</v>
      </c>
      <c r="N26" s="202"/>
      <c r="O26" s="202"/>
      <c r="P26" s="202"/>
      <c r="Q26" s="203">
        <f t="shared" si="1"/>
        <v>0</v>
      </c>
      <c r="R26" s="202"/>
      <c r="S26" s="202"/>
      <c r="T26" s="202"/>
      <c r="U26" s="203">
        <f t="shared" si="2"/>
        <v>0</v>
      </c>
      <c r="V26" s="202"/>
      <c r="W26" s="202"/>
      <c r="X26" s="202"/>
      <c r="Y26" s="203">
        <f t="shared" si="3"/>
        <v>0</v>
      </c>
      <c r="Z26" s="202">
        <v>12</v>
      </c>
      <c r="AA26" s="202">
        <v>14</v>
      </c>
      <c r="AB26" s="202">
        <v>4</v>
      </c>
      <c r="AC26" s="203">
        <f t="shared" si="4"/>
        <v>30</v>
      </c>
      <c r="AD26" s="698">
        <f t="shared" si="5"/>
        <v>30</v>
      </c>
    </row>
    <row r="27" spans="1:30" s="5" customFormat="1" ht="117.75" customHeight="1">
      <c r="A27" s="33">
        <f t="shared" si="6"/>
        <v>20</v>
      </c>
      <c r="B27" s="33"/>
      <c r="C27" s="227" t="s">
        <v>81</v>
      </c>
      <c r="D27" s="177">
        <v>1998</v>
      </c>
      <c r="E27" s="177" t="s">
        <v>15</v>
      </c>
      <c r="F27" s="227" t="s">
        <v>174</v>
      </c>
      <c r="G27" s="57" t="s">
        <v>152</v>
      </c>
      <c r="H27" s="42" t="s">
        <v>71</v>
      </c>
      <c r="I27" s="42" t="s">
        <v>72</v>
      </c>
      <c r="J27" s="664">
        <v>1</v>
      </c>
      <c r="K27" s="664">
        <v>5</v>
      </c>
      <c r="L27" s="664">
        <v>1</v>
      </c>
      <c r="M27" s="678">
        <f t="shared" si="0"/>
        <v>7</v>
      </c>
      <c r="N27" s="202">
        <v>1</v>
      </c>
      <c r="O27" s="202">
        <v>1</v>
      </c>
      <c r="P27" s="202">
        <v>1</v>
      </c>
      <c r="Q27" s="203">
        <f t="shared" si="1"/>
        <v>3</v>
      </c>
      <c r="R27" s="202"/>
      <c r="S27" s="202"/>
      <c r="T27" s="202"/>
      <c r="U27" s="203">
        <f t="shared" si="2"/>
        <v>0</v>
      </c>
      <c r="V27" s="202">
        <v>3</v>
      </c>
      <c r="W27" s="202">
        <v>4</v>
      </c>
      <c r="X27" s="202">
        <v>8</v>
      </c>
      <c r="Y27" s="203">
        <f t="shared" si="3"/>
        <v>15</v>
      </c>
      <c r="Z27" s="202">
        <v>2</v>
      </c>
      <c r="AA27" s="202">
        <v>2</v>
      </c>
      <c r="AB27" s="202">
        <v>1</v>
      </c>
      <c r="AC27" s="203">
        <f t="shared" si="4"/>
        <v>5</v>
      </c>
      <c r="AD27" s="698">
        <f t="shared" si="5"/>
        <v>30</v>
      </c>
    </row>
    <row r="28" spans="1:30" s="5" customFormat="1" ht="70.5" customHeight="1">
      <c r="A28" s="33">
        <f t="shared" si="6"/>
        <v>21</v>
      </c>
      <c r="B28" s="33"/>
      <c r="C28" s="227" t="s">
        <v>99</v>
      </c>
      <c r="D28" s="177">
        <f>2014-17</f>
        <v>1997</v>
      </c>
      <c r="E28" s="177" t="s">
        <v>29</v>
      </c>
      <c r="F28" s="227" t="s">
        <v>100</v>
      </c>
      <c r="G28" s="57" t="s">
        <v>365</v>
      </c>
      <c r="H28" s="42" t="s">
        <v>78</v>
      </c>
      <c r="I28" s="42" t="s">
        <v>52</v>
      </c>
      <c r="J28" s="664">
        <v>1</v>
      </c>
      <c r="K28" s="664">
        <v>1</v>
      </c>
      <c r="L28" s="664"/>
      <c r="M28" s="678">
        <f t="shared" si="0"/>
        <v>2</v>
      </c>
      <c r="N28" s="202">
        <v>14</v>
      </c>
      <c r="O28" s="202">
        <v>1</v>
      </c>
      <c r="P28" s="202">
        <v>11</v>
      </c>
      <c r="Q28" s="203">
        <f t="shared" si="1"/>
        <v>26</v>
      </c>
      <c r="R28" s="202"/>
      <c r="S28" s="202"/>
      <c r="T28" s="202"/>
      <c r="U28" s="203">
        <f t="shared" si="2"/>
        <v>0</v>
      </c>
      <c r="V28" s="202"/>
      <c r="W28" s="202"/>
      <c r="X28" s="202"/>
      <c r="Y28" s="203">
        <f t="shared" si="3"/>
        <v>0</v>
      </c>
      <c r="Z28" s="202"/>
      <c r="AA28" s="202"/>
      <c r="AB28" s="202"/>
      <c r="AC28" s="203">
        <f t="shared" si="4"/>
        <v>0</v>
      </c>
      <c r="AD28" s="698">
        <f t="shared" si="5"/>
        <v>28</v>
      </c>
    </row>
    <row r="29" spans="1:30" s="5" customFormat="1" ht="72" customHeight="1">
      <c r="A29" s="33">
        <f t="shared" si="6"/>
        <v>22</v>
      </c>
      <c r="B29" s="33"/>
      <c r="C29" s="227" t="s">
        <v>513</v>
      </c>
      <c r="D29" s="177">
        <v>1999</v>
      </c>
      <c r="E29" s="177" t="s">
        <v>73</v>
      </c>
      <c r="F29" s="227" t="s">
        <v>945</v>
      </c>
      <c r="G29" s="36" t="s">
        <v>946</v>
      </c>
      <c r="H29" s="32" t="s">
        <v>507</v>
      </c>
      <c r="I29" s="167" t="s">
        <v>508</v>
      </c>
      <c r="J29" s="200"/>
      <c r="K29" s="652"/>
      <c r="L29" s="652"/>
      <c r="M29" s="678">
        <f t="shared" si="0"/>
        <v>0</v>
      </c>
      <c r="N29" s="199"/>
      <c r="O29" s="202">
        <v>6</v>
      </c>
      <c r="P29" s="202"/>
      <c r="Q29" s="203">
        <f t="shared" si="1"/>
        <v>6</v>
      </c>
      <c r="R29" s="202"/>
      <c r="S29" s="202"/>
      <c r="T29" s="202"/>
      <c r="U29" s="203">
        <f t="shared" si="2"/>
        <v>0</v>
      </c>
      <c r="V29" s="202">
        <v>4</v>
      </c>
      <c r="W29" s="202">
        <v>8</v>
      </c>
      <c r="X29" s="202">
        <v>9</v>
      </c>
      <c r="Y29" s="203">
        <f t="shared" si="3"/>
        <v>21</v>
      </c>
      <c r="Z29" s="202"/>
      <c r="AA29" s="202"/>
      <c r="AB29" s="202"/>
      <c r="AC29" s="203">
        <f t="shared" si="4"/>
        <v>0</v>
      </c>
      <c r="AD29" s="698">
        <f t="shared" si="5"/>
        <v>27</v>
      </c>
    </row>
    <row r="30" spans="1:30" s="5" customFormat="1" ht="137.25" customHeight="1">
      <c r="A30" s="33">
        <f t="shared" si="6"/>
        <v>23</v>
      </c>
      <c r="B30" s="33"/>
      <c r="C30" s="227" t="s">
        <v>146</v>
      </c>
      <c r="D30" s="177">
        <v>1994</v>
      </c>
      <c r="E30" s="177" t="s">
        <v>29</v>
      </c>
      <c r="F30" s="227" t="s">
        <v>180</v>
      </c>
      <c r="G30" s="57" t="s">
        <v>147</v>
      </c>
      <c r="H30" s="42" t="s">
        <v>181</v>
      </c>
      <c r="I30" s="42" t="s">
        <v>66</v>
      </c>
      <c r="J30" s="664">
        <v>9</v>
      </c>
      <c r="K30" s="664"/>
      <c r="L30" s="664">
        <v>16</v>
      </c>
      <c r="M30" s="678">
        <f t="shared" si="0"/>
        <v>25</v>
      </c>
      <c r="N30" s="202"/>
      <c r="O30" s="202"/>
      <c r="P30" s="202"/>
      <c r="Q30" s="203">
        <f t="shared" si="1"/>
        <v>0</v>
      </c>
      <c r="R30" s="202"/>
      <c r="S30" s="202"/>
      <c r="T30" s="202"/>
      <c r="U30" s="203">
        <f t="shared" si="2"/>
        <v>0</v>
      </c>
      <c r="V30" s="202"/>
      <c r="W30" s="202"/>
      <c r="X30" s="202"/>
      <c r="Y30" s="203">
        <f t="shared" si="3"/>
        <v>0</v>
      </c>
      <c r="Z30" s="202"/>
      <c r="AA30" s="202"/>
      <c r="AB30" s="202"/>
      <c r="AC30" s="203">
        <f t="shared" si="4"/>
        <v>0</v>
      </c>
      <c r="AD30" s="698">
        <f t="shared" si="5"/>
        <v>25</v>
      </c>
    </row>
    <row r="31" spans="1:30" s="5" customFormat="1" ht="79.5" customHeight="1">
      <c r="A31" s="33">
        <f t="shared" si="6"/>
        <v>24</v>
      </c>
      <c r="B31" s="33"/>
      <c r="C31" s="227" t="s">
        <v>267</v>
      </c>
      <c r="D31" s="177">
        <v>1979</v>
      </c>
      <c r="E31" s="177" t="s">
        <v>11</v>
      </c>
      <c r="F31" s="227" t="s">
        <v>1064</v>
      </c>
      <c r="G31" s="36" t="s">
        <v>1065</v>
      </c>
      <c r="H31" s="32" t="s">
        <v>1066</v>
      </c>
      <c r="I31" s="167" t="s">
        <v>141</v>
      </c>
      <c r="J31" s="200"/>
      <c r="K31" s="652"/>
      <c r="L31" s="652"/>
      <c r="M31" s="678">
        <f t="shared" si="0"/>
        <v>0</v>
      </c>
      <c r="N31" s="199"/>
      <c r="O31" s="202"/>
      <c r="P31" s="202"/>
      <c r="Q31" s="203">
        <f t="shared" si="1"/>
        <v>0</v>
      </c>
      <c r="R31" s="202">
        <v>7</v>
      </c>
      <c r="S31" s="202">
        <v>8</v>
      </c>
      <c r="T31" s="202">
        <v>10</v>
      </c>
      <c r="U31" s="203">
        <f t="shared" si="2"/>
        <v>25</v>
      </c>
      <c r="V31" s="202"/>
      <c r="W31" s="202"/>
      <c r="X31" s="202"/>
      <c r="Y31" s="203">
        <f t="shared" si="3"/>
        <v>0</v>
      </c>
      <c r="Z31" s="202"/>
      <c r="AA31" s="202"/>
      <c r="AB31" s="202"/>
      <c r="AC31" s="203">
        <f t="shared" si="4"/>
        <v>0</v>
      </c>
      <c r="AD31" s="698">
        <f t="shared" si="5"/>
        <v>25</v>
      </c>
    </row>
    <row r="32" spans="1:30" s="5" customFormat="1" ht="100.5" customHeight="1">
      <c r="A32" s="33">
        <f t="shared" si="6"/>
        <v>25</v>
      </c>
      <c r="B32" s="33"/>
      <c r="C32" s="227" t="s">
        <v>204</v>
      </c>
      <c r="D32" s="177">
        <v>1958</v>
      </c>
      <c r="E32" s="177" t="s">
        <v>27</v>
      </c>
      <c r="F32" s="227" t="s">
        <v>663</v>
      </c>
      <c r="G32" s="36"/>
      <c r="H32" s="32" t="s">
        <v>123</v>
      </c>
      <c r="I32" s="226" t="s">
        <v>51</v>
      </c>
      <c r="J32" s="665"/>
      <c r="K32" s="664"/>
      <c r="L32" s="664"/>
      <c r="M32" s="678">
        <f t="shared" si="0"/>
        <v>0</v>
      </c>
      <c r="N32" s="202">
        <v>15</v>
      </c>
      <c r="O32" s="202">
        <v>1</v>
      </c>
      <c r="P32" s="202">
        <v>5</v>
      </c>
      <c r="Q32" s="203">
        <f t="shared" si="1"/>
        <v>21</v>
      </c>
      <c r="R32" s="202"/>
      <c r="S32" s="202"/>
      <c r="T32" s="202"/>
      <c r="U32" s="203">
        <f t="shared" si="2"/>
        <v>0</v>
      </c>
      <c r="V32" s="202"/>
      <c r="W32" s="202"/>
      <c r="X32" s="202"/>
      <c r="Y32" s="203">
        <f t="shared" si="3"/>
        <v>0</v>
      </c>
      <c r="Z32" s="202"/>
      <c r="AA32" s="202"/>
      <c r="AB32" s="202"/>
      <c r="AC32" s="203">
        <f t="shared" si="4"/>
        <v>0</v>
      </c>
      <c r="AD32" s="698">
        <f t="shared" si="5"/>
        <v>21</v>
      </c>
    </row>
    <row r="33" spans="1:30" s="5" customFormat="1" ht="100.5" customHeight="1">
      <c r="A33" s="33">
        <f t="shared" si="6"/>
        <v>26</v>
      </c>
      <c r="B33" s="33"/>
      <c r="C33" s="46" t="s">
        <v>1409</v>
      </c>
      <c r="D33" s="33">
        <v>1995</v>
      </c>
      <c r="E33" s="40" t="s">
        <v>10</v>
      </c>
      <c r="F33" s="32" t="s">
        <v>1410</v>
      </c>
      <c r="G33" s="36" t="s">
        <v>1411</v>
      </c>
      <c r="H33" s="36" t="s">
        <v>1407</v>
      </c>
      <c r="I33" s="36" t="s">
        <v>1408</v>
      </c>
      <c r="J33" s="664"/>
      <c r="K33" s="664"/>
      <c r="L33" s="664"/>
      <c r="M33" s="678">
        <f t="shared" si="0"/>
        <v>0</v>
      </c>
      <c r="N33" s="202"/>
      <c r="O33" s="202"/>
      <c r="P33" s="202"/>
      <c r="Q33" s="203">
        <f t="shared" si="1"/>
        <v>0</v>
      </c>
      <c r="R33" s="202"/>
      <c r="S33" s="202"/>
      <c r="T33" s="202"/>
      <c r="U33" s="203">
        <f t="shared" si="2"/>
        <v>0</v>
      </c>
      <c r="V33" s="202"/>
      <c r="W33" s="202"/>
      <c r="X33" s="202"/>
      <c r="Y33" s="203">
        <f t="shared" si="3"/>
        <v>0</v>
      </c>
      <c r="Z33" s="202">
        <v>4</v>
      </c>
      <c r="AA33" s="202">
        <v>4</v>
      </c>
      <c r="AB33" s="202">
        <v>13</v>
      </c>
      <c r="AC33" s="203">
        <f t="shared" si="4"/>
        <v>21</v>
      </c>
      <c r="AD33" s="698">
        <f t="shared" si="5"/>
        <v>21</v>
      </c>
    </row>
    <row r="34" spans="1:30" s="5" customFormat="1" ht="113.25" customHeight="1">
      <c r="A34" s="33">
        <f t="shared" si="6"/>
        <v>27</v>
      </c>
      <c r="B34" s="33"/>
      <c r="C34" s="227" t="s">
        <v>156</v>
      </c>
      <c r="D34" s="177">
        <v>1974</v>
      </c>
      <c r="E34" s="177" t="s">
        <v>29</v>
      </c>
      <c r="F34" s="227" t="s">
        <v>445</v>
      </c>
      <c r="G34" s="36" t="s">
        <v>157</v>
      </c>
      <c r="H34" s="42" t="s">
        <v>374</v>
      </c>
      <c r="I34" s="42" t="s">
        <v>373</v>
      </c>
      <c r="J34" s="664"/>
      <c r="K34" s="664">
        <v>12</v>
      </c>
      <c r="L34" s="664">
        <v>8</v>
      </c>
      <c r="M34" s="678">
        <f t="shared" si="0"/>
        <v>20</v>
      </c>
      <c r="N34" s="202"/>
      <c r="O34" s="202"/>
      <c r="P34" s="202"/>
      <c r="Q34" s="203">
        <f t="shared" si="1"/>
        <v>0</v>
      </c>
      <c r="R34" s="202"/>
      <c r="S34" s="202"/>
      <c r="T34" s="202"/>
      <c r="U34" s="203">
        <f t="shared" si="2"/>
        <v>0</v>
      </c>
      <c r="V34" s="202"/>
      <c r="W34" s="202"/>
      <c r="X34" s="202"/>
      <c r="Y34" s="203">
        <f t="shared" si="3"/>
        <v>0</v>
      </c>
      <c r="Z34" s="202"/>
      <c r="AA34" s="202"/>
      <c r="AB34" s="202"/>
      <c r="AC34" s="203">
        <f t="shared" si="4"/>
        <v>0</v>
      </c>
      <c r="AD34" s="698">
        <f t="shared" si="5"/>
        <v>20</v>
      </c>
    </row>
    <row r="35" spans="1:30" s="5" customFormat="1" ht="102" customHeight="1">
      <c r="A35" s="33">
        <f t="shared" si="6"/>
        <v>28</v>
      </c>
      <c r="B35" s="33"/>
      <c r="C35" s="32" t="s">
        <v>1029</v>
      </c>
      <c r="D35" s="33">
        <v>2003</v>
      </c>
      <c r="E35" s="33" t="s">
        <v>73</v>
      </c>
      <c r="F35" s="32" t="s">
        <v>1271</v>
      </c>
      <c r="G35" s="36" t="s">
        <v>1272</v>
      </c>
      <c r="H35" s="32" t="s">
        <v>30</v>
      </c>
      <c r="I35" s="167" t="s">
        <v>1268</v>
      </c>
      <c r="J35" s="664"/>
      <c r="K35" s="664"/>
      <c r="L35" s="664"/>
      <c r="M35" s="678">
        <f t="shared" si="0"/>
        <v>0</v>
      </c>
      <c r="N35" s="202"/>
      <c r="O35" s="202"/>
      <c r="P35" s="202"/>
      <c r="Q35" s="203">
        <f t="shared" si="1"/>
        <v>0</v>
      </c>
      <c r="R35" s="202"/>
      <c r="S35" s="202"/>
      <c r="T35" s="202"/>
      <c r="U35" s="203">
        <f t="shared" si="2"/>
        <v>0</v>
      </c>
      <c r="V35" s="202"/>
      <c r="W35" s="202">
        <v>9</v>
      </c>
      <c r="X35" s="202">
        <v>10</v>
      </c>
      <c r="Y35" s="203">
        <f t="shared" si="3"/>
        <v>19</v>
      </c>
      <c r="Z35" s="202"/>
      <c r="AA35" s="202"/>
      <c r="AB35" s="202"/>
      <c r="AC35" s="203">
        <f t="shared" si="4"/>
        <v>0</v>
      </c>
      <c r="AD35" s="698">
        <f t="shared" si="5"/>
        <v>19</v>
      </c>
    </row>
    <row r="36" spans="1:30" s="5" customFormat="1" ht="90.75" customHeight="1">
      <c r="A36" s="33">
        <f t="shared" si="6"/>
        <v>29</v>
      </c>
      <c r="B36" s="33"/>
      <c r="C36" s="227" t="s">
        <v>49</v>
      </c>
      <c r="D36" s="177">
        <v>1997</v>
      </c>
      <c r="E36" s="177" t="s">
        <v>15</v>
      </c>
      <c r="F36" s="227" t="s">
        <v>170</v>
      </c>
      <c r="G36" s="57" t="s">
        <v>364</v>
      </c>
      <c r="H36" s="42" t="s">
        <v>171</v>
      </c>
      <c r="I36" s="42" t="s">
        <v>50</v>
      </c>
      <c r="J36" s="664">
        <v>2</v>
      </c>
      <c r="K36" s="664">
        <v>3</v>
      </c>
      <c r="L36" s="664"/>
      <c r="M36" s="678">
        <f t="shared" si="0"/>
        <v>5</v>
      </c>
      <c r="N36" s="202"/>
      <c r="O36" s="202"/>
      <c r="P36" s="202"/>
      <c r="Q36" s="203">
        <f t="shared" si="1"/>
        <v>0</v>
      </c>
      <c r="R36" s="202"/>
      <c r="S36" s="202"/>
      <c r="T36" s="202"/>
      <c r="U36" s="203">
        <f t="shared" si="2"/>
        <v>0</v>
      </c>
      <c r="V36" s="202">
        <v>5</v>
      </c>
      <c r="W36" s="202"/>
      <c r="X36" s="202"/>
      <c r="Y36" s="203">
        <f t="shared" si="3"/>
        <v>5</v>
      </c>
      <c r="Z36" s="202">
        <v>9</v>
      </c>
      <c r="AA36" s="202"/>
      <c r="AB36" s="202"/>
      <c r="AC36" s="203">
        <f t="shared" si="4"/>
        <v>9</v>
      </c>
      <c r="AD36" s="698">
        <f t="shared" si="5"/>
        <v>19</v>
      </c>
    </row>
    <row r="37" spans="1:30" s="5" customFormat="1" ht="60.75" customHeight="1">
      <c r="A37" s="33">
        <f t="shared" si="6"/>
        <v>30</v>
      </c>
      <c r="B37" s="33"/>
      <c r="C37" s="227" t="s">
        <v>598</v>
      </c>
      <c r="D37" s="177">
        <v>1968</v>
      </c>
      <c r="E37" s="177" t="s">
        <v>11</v>
      </c>
      <c r="F37" s="227" t="s">
        <v>607</v>
      </c>
      <c r="G37" s="36" t="s">
        <v>1058</v>
      </c>
      <c r="H37" s="32" t="s">
        <v>601</v>
      </c>
      <c r="I37" s="167" t="s">
        <v>602</v>
      </c>
      <c r="J37" s="664"/>
      <c r="K37" s="664"/>
      <c r="L37" s="664"/>
      <c r="M37" s="678">
        <f t="shared" si="0"/>
        <v>0</v>
      </c>
      <c r="N37" s="202"/>
      <c r="O37" s="202"/>
      <c r="P37" s="202"/>
      <c r="Q37" s="203">
        <f t="shared" si="1"/>
        <v>0</v>
      </c>
      <c r="R37" s="202">
        <v>9</v>
      </c>
      <c r="S37" s="202"/>
      <c r="T37" s="202">
        <v>9</v>
      </c>
      <c r="U37" s="203">
        <f t="shared" si="2"/>
        <v>18</v>
      </c>
      <c r="V37" s="202"/>
      <c r="W37" s="202"/>
      <c r="X37" s="202"/>
      <c r="Y37" s="203">
        <f t="shared" si="3"/>
        <v>0</v>
      </c>
      <c r="Z37" s="202"/>
      <c r="AA37" s="202"/>
      <c r="AB37" s="202"/>
      <c r="AC37" s="203">
        <f t="shared" si="4"/>
        <v>0</v>
      </c>
      <c r="AD37" s="698">
        <f t="shared" si="5"/>
        <v>18</v>
      </c>
    </row>
    <row r="38" spans="1:30" s="5" customFormat="1" ht="69.75" customHeight="1">
      <c r="A38" s="33">
        <f t="shared" si="6"/>
        <v>31</v>
      </c>
      <c r="B38" s="33"/>
      <c r="C38" s="227" t="s">
        <v>28</v>
      </c>
      <c r="D38" s="177">
        <v>1986</v>
      </c>
      <c r="E38" s="177" t="s">
        <v>10</v>
      </c>
      <c r="F38" s="227" t="s">
        <v>131</v>
      </c>
      <c r="G38" s="36" t="s">
        <v>132</v>
      </c>
      <c r="H38" s="32" t="s">
        <v>6</v>
      </c>
      <c r="I38" s="167" t="s">
        <v>133</v>
      </c>
      <c r="J38" s="664"/>
      <c r="K38" s="664"/>
      <c r="L38" s="664">
        <v>1</v>
      </c>
      <c r="M38" s="678">
        <f t="shared" si="0"/>
        <v>1</v>
      </c>
      <c r="N38" s="202"/>
      <c r="O38" s="202"/>
      <c r="P38" s="202">
        <v>7</v>
      </c>
      <c r="Q38" s="203">
        <f t="shared" si="1"/>
        <v>7</v>
      </c>
      <c r="R38" s="202">
        <v>10</v>
      </c>
      <c r="S38" s="202"/>
      <c r="T38" s="202"/>
      <c r="U38" s="203">
        <f t="shared" si="2"/>
        <v>10</v>
      </c>
      <c r="V38" s="202"/>
      <c r="W38" s="202"/>
      <c r="X38" s="202"/>
      <c r="Y38" s="203">
        <f t="shared" si="3"/>
        <v>0</v>
      </c>
      <c r="Z38" s="202"/>
      <c r="AA38" s="202"/>
      <c r="AB38" s="202"/>
      <c r="AC38" s="203">
        <f t="shared" si="4"/>
        <v>0</v>
      </c>
      <c r="AD38" s="698">
        <f t="shared" si="5"/>
        <v>18</v>
      </c>
    </row>
    <row r="39" spans="1:30" s="5" customFormat="1" ht="86.25" customHeight="1">
      <c r="A39" s="33">
        <f t="shared" si="6"/>
        <v>32</v>
      </c>
      <c r="B39" s="33"/>
      <c r="C39" s="227" t="s">
        <v>146</v>
      </c>
      <c r="D39" s="177">
        <v>1994</v>
      </c>
      <c r="E39" s="177" t="s">
        <v>29</v>
      </c>
      <c r="F39" s="227" t="s">
        <v>176</v>
      </c>
      <c r="G39" s="57" t="s">
        <v>149</v>
      </c>
      <c r="H39" s="42" t="s">
        <v>182</v>
      </c>
      <c r="I39" s="42" t="s">
        <v>66</v>
      </c>
      <c r="J39" s="664">
        <v>6</v>
      </c>
      <c r="K39" s="664"/>
      <c r="L39" s="664">
        <v>11</v>
      </c>
      <c r="M39" s="678">
        <f t="shared" si="0"/>
        <v>17</v>
      </c>
      <c r="N39" s="202"/>
      <c r="O39" s="202"/>
      <c r="P39" s="202"/>
      <c r="Q39" s="203">
        <f t="shared" si="1"/>
        <v>0</v>
      </c>
      <c r="R39" s="202"/>
      <c r="S39" s="202"/>
      <c r="T39" s="202"/>
      <c r="U39" s="203">
        <f t="shared" si="2"/>
        <v>0</v>
      </c>
      <c r="V39" s="202"/>
      <c r="W39" s="202"/>
      <c r="X39" s="202"/>
      <c r="Y39" s="203">
        <f t="shared" si="3"/>
        <v>0</v>
      </c>
      <c r="Z39" s="202"/>
      <c r="AA39" s="202"/>
      <c r="AB39" s="202"/>
      <c r="AC39" s="203">
        <f t="shared" si="4"/>
        <v>0</v>
      </c>
      <c r="AD39" s="698">
        <f t="shared" si="5"/>
        <v>17</v>
      </c>
    </row>
    <row r="40" spans="1:30" s="5" customFormat="1" ht="98.25" customHeight="1">
      <c r="A40" s="33">
        <f t="shared" si="6"/>
        <v>33</v>
      </c>
      <c r="B40" s="33"/>
      <c r="C40" s="32" t="s">
        <v>1175</v>
      </c>
      <c r="D40" s="33">
        <v>1971</v>
      </c>
      <c r="E40" s="33" t="s">
        <v>11</v>
      </c>
      <c r="F40" s="32" t="s">
        <v>1046</v>
      </c>
      <c r="G40" s="36" t="s">
        <v>1200</v>
      </c>
      <c r="H40" s="32" t="s">
        <v>1174</v>
      </c>
      <c r="I40" s="32" t="s">
        <v>1049</v>
      </c>
      <c r="J40" s="664"/>
      <c r="K40" s="664"/>
      <c r="L40" s="664"/>
      <c r="M40" s="678">
        <f aca="true" t="shared" si="7" ref="M40:M71">L40+K40+J40</f>
        <v>0</v>
      </c>
      <c r="N40" s="202"/>
      <c r="O40" s="202"/>
      <c r="P40" s="202"/>
      <c r="Q40" s="203">
        <f aca="true" t="shared" si="8" ref="Q40:Q71">P40+O40+N40</f>
        <v>0</v>
      </c>
      <c r="R40" s="202"/>
      <c r="S40" s="202"/>
      <c r="T40" s="202"/>
      <c r="U40" s="203">
        <f aca="true" t="shared" si="9" ref="U40:U71">T40+S40+R40</f>
        <v>0</v>
      </c>
      <c r="V40" s="202">
        <v>7</v>
      </c>
      <c r="W40" s="202"/>
      <c r="X40" s="202"/>
      <c r="Y40" s="203">
        <f aca="true" t="shared" si="10" ref="Y40:Y71">X40+W40+V40</f>
        <v>7</v>
      </c>
      <c r="Z40" s="202">
        <v>10</v>
      </c>
      <c r="AA40" s="202"/>
      <c r="AB40" s="202"/>
      <c r="AC40" s="203">
        <f aca="true" t="shared" si="11" ref="AC40:AC71">AB40+AA40+Z40</f>
        <v>10</v>
      </c>
      <c r="AD40" s="698">
        <f aca="true" t="shared" si="12" ref="AD40:AD71">U40+Q40+M40+Y40+AC40</f>
        <v>17</v>
      </c>
    </row>
    <row r="41" spans="1:30" s="5" customFormat="1" ht="78.75" customHeight="1">
      <c r="A41" s="33">
        <f aca="true" t="shared" si="13" ref="A41:A72">A40+1</f>
        <v>34</v>
      </c>
      <c r="B41" s="33"/>
      <c r="C41" s="227" t="s">
        <v>159</v>
      </c>
      <c r="D41" s="177">
        <v>1999</v>
      </c>
      <c r="E41" s="177" t="s">
        <v>15</v>
      </c>
      <c r="F41" s="227" t="s">
        <v>160</v>
      </c>
      <c r="G41" s="57" t="s">
        <v>161</v>
      </c>
      <c r="H41" s="42" t="s">
        <v>162</v>
      </c>
      <c r="I41" s="42" t="s">
        <v>163</v>
      </c>
      <c r="J41" s="664">
        <v>4</v>
      </c>
      <c r="K41" s="664"/>
      <c r="L41" s="664">
        <v>13</v>
      </c>
      <c r="M41" s="678">
        <f t="shared" si="7"/>
        <v>17</v>
      </c>
      <c r="N41" s="202"/>
      <c r="O41" s="202"/>
      <c r="P41" s="202"/>
      <c r="Q41" s="203">
        <f t="shared" si="8"/>
        <v>0</v>
      </c>
      <c r="R41" s="202"/>
      <c r="S41" s="202"/>
      <c r="T41" s="202"/>
      <c r="U41" s="203">
        <f t="shared" si="9"/>
        <v>0</v>
      </c>
      <c r="V41" s="202"/>
      <c r="W41" s="202"/>
      <c r="X41" s="202"/>
      <c r="Y41" s="203">
        <f t="shared" si="10"/>
        <v>0</v>
      </c>
      <c r="Z41" s="202"/>
      <c r="AA41" s="202"/>
      <c r="AB41" s="202"/>
      <c r="AC41" s="203">
        <f t="shared" si="11"/>
        <v>0</v>
      </c>
      <c r="AD41" s="698">
        <f t="shared" si="12"/>
        <v>17</v>
      </c>
    </row>
    <row r="42" spans="1:30" s="5" customFormat="1" ht="148.5" customHeight="1">
      <c r="A42" s="33">
        <f t="shared" si="13"/>
        <v>35</v>
      </c>
      <c r="B42" s="33"/>
      <c r="C42" s="227" t="s">
        <v>887</v>
      </c>
      <c r="D42" s="177">
        <v>1989</v>
      </c>
      <c r="E42" s="177" t="s">
        <v>29</v>
      </c>
      <c r="F42" s="227" t="s">
        <v>969</v>
      </c>
      <c r="G42" s="36" t="s">
        <v>970</v>
      </c>
      <c r="H42" s="32" t="s">
        <v>971</v>
      </c>
      <c r="I42" s="226" t="s">
        <v>14</v>
      </c>
      <c r="J42" s="200"/>
      <c r="K42" s="652"/>
      <c r="L42" s="652"/>
      <c r="M42" s="678">
        <f t="shared" si="7"/>
        <v>0</v>
      </c>
      <c r="N42" s="199"/>
      <c r="O42" s="202">
        <v>15</v>
      </c>
      <c r="P42" s="202">
        <v>1</v>
      </c>
      <c r="Q42" s="203">
        <f t="shared" si="8"/>
        <v>16</v>
      </c>
      <c r="R42" s="202"/>
      <c r="S42" s="202"/>
      <c r="T42" s="202"/>
      <c r="U42" s="203">
        <f t="shared" si="9"/>
        <v>0</v>
      </c>
      <c r="V42" s="202"/>
      <c r="W42" s="202"/>
      <c r="X42" s="202"/>
      <c r="Y42" s="203">
        <f t="shared" si="10"/>
        <v>0</v>
      </c>
      <c r="Z42" s="202"/>
      <c r="AA42" s="202"/>
      <c r="AB42" s="202"/>
      <c r="AC42" s="203">
        <f t="shared" si="11"/>
        <v>0</v>
      </c>
      <c r="AD42" s="698">
        <f t="shared" si="12"/>
        <v>16</v>
      </c>
    </row>
    <row r="43" spans="1:30" s="5" customFormat="1" ht="114.75" customHeight="1">
      <c r="A43" s="33">
        <f t="shared" si="13"/>
        <v>36</v>
      </c>
      <c r="B43" s="33"/>
      <c r="C43" s="227" t="s">
        <v>49</v>
      </c>
      <c r="D43" s="177">
        <v>1997</v>
      </c>
      <c r="E43" s="177" t="s">
        <v>15</v>
      </c>
      <c r="F43" s="227" t="s">
        <v>219</v>
      </c>
      <c r="G43" s="36" t="s">
        <v>381</v>
      </c>
      <c r="H43" s="32" t="s">
        <v>171</v>
      </c>
      <c r="I43" s="167" t="s">
        <v>50</v>
      </c>
      <c r="J43" s="664"/>
      <c r="K43" s="664">
        <v>0</v>
      </c>
      <c r="L43" s="664"/>
      <c r="M43" s="678">
        <f t="shared" si="7"/>
        <v>0</v>
      </c>
      <c r="N43" s="202"/>
      <c r="O43" s="202"/>
      <c r="P43" s="202"/>
      <c r="Q43" s="203">
        <f t="shared" si="8"/>
        <v>0</v>
      </c>
      <c r="R43" s="202"/>
      <c r="S43" s="202"/>
      <c r="T43" s="202"/>
      <c r="U43" s="203">
        <f t="shared" si="9"/>
        <v>0</v>
      </c>
      <c r="V43" s="202"/>
      <c r="W43" s="202"/>
      <c r="X43" s="202"/>
      <c r="Y43" s="203">
        <f t="shared" si="10"/>
        <v>0</v>
      </c>
      <c r="Z43" s="202">
        <v>13</v>
      </c>
      <c r="AA43" s="202">
        <v>1</v>
      </c>
      <c r="AB43" s="202">
        <v>2</v>
      </c>
      <c r="AC43" s="203">
        <f t="shared" si="11"/>
        <v>16</v>
      </c>
      <c r="AD43" s="698">
        <f t="shared" si="12"/>
        <v>16</v>
      </c>
    </row>
    <row r="44" spans="1:30" s="5" customFormat="1" ht="114.75" customHeight="1">
      <c r="A44" s="33">
        <f t="shared" si="13"/>
        <v>37</v>
      </c>
      <c r="B44" s="33"/>
      <c r="C44" s="638" t="s">
        <v>249</v>
      </c>
      <c r="D44" s="460">
        <v>1970</v>
      </c>
      <c r="E44" s="639" t="s">
        <v>11</v>
      </c>
      <c r="F44" s="638" t="s">
        <v>1317</v>
      </c>
      <c r="G44" s="640"/>
      <c r="H44" s="640" t="s">
        <v>1379</v>
      </c>
      <c r="I44" s="640" t="s">
        <v>14</v>
      </c>
      <c r="J44" s="664"/>
      <c r="K44" s="664"/>
      <c r="L44" s="664"/>
      <c r="M44" s="678">
        <f t="shared" si="7"/>
        <v>0</v>
      </c>
      <c r="N44" s="202"/>
      <c r="O44" s="202"/>
      <c r="P44" s="202"/>
      <c r="Q44" s="203">
        <f t="shared" si="8"/>
        <v>0</v>
      </c>
      <c r="R44" s="202"/>
      <c r="S44" s="202"/>
      <c r="T44" s="202"/>
      <c r="U44" s="203">
        <f t="shared" si="9"/>
        <v>0</v>
      </c>
      <c r="V44" s="202"/>
      <c r="W44" s="202"/>
      <c r="X44" s="202"/>
      <c r="Y44" s="203">
        <f t="shared" si="10"/>
        <v>0</v>
      </c>
      <c r="Z44" s="202"/>
      <c r="AA44" s="202"/>
      <c r="AB44" s="202">
        <v>16</v>
      </c>
      <c r="AC44" s="203">
        <f t="shared" si="11"/>
        <v>16</v>
      </c>
      <c r="AD44" s="698">
        <f t="shared" si="12"/>
        <v>16</v>
      </c>
    </row>
    <row r="45" spans="1:30" s="5" customFormat="1" ht="93" customHeight="1">
      <c r="A45" s="33">
        <f t="shared" si="13"/>
        <v>38</v>
      </c>
      <c r="B45" s="33"/>
      <c r="C45" s="227" t="s">
        <v>143</v>
      </c>
      <c r="D45" s="177">
        <v>1997</v>
      </c>
      <c r="E45" s="177">
        <v>1</v>
      </c>
      <c r="F45" s="227" t="s">
        <v>178</v>
      </c>
      <c r="G45" s="57" t="s">
        <v>144</v>
      </c>
      <c r="H45" s="42" t="s">
        <v>181</v>
      </c>
      <c r="I45" s="42" t="s">
        <v>66</v>
      </c>
      <c r="J45" s="664">
        <v>15</v>
      </c>
      <c r="K45" s="664"/>
      <c r="L45" s="664"/>
      <c r="M45" s="678">
        <f t="shared" si="7"/>
        <v>15</v>
      </c>
      <c r="N45" s="202"/>
      <c r="O45" s="202"/>
      <c r="P45" s="202"/>
      <c r="Q45" s="203">
        <f t="shared" si="8"/>
        <v>0</v>
      </c>
      <c r="R45" s="202"/>
      <c r="S45" s="202"/>
      <c r="T45" s="202"/>
      <c r="U45" s="203">
        <f t="shared" si="9"/>
        <v>0</v>
      </c>
      <c r="V45" s="202"/>
      <c r="W45" s="202"/>
      <c r="X45" s="202"/>
      <c r="Y45" s="203">
        <f t="shared" si="10"/>
        <v>0</v>
      </c>
      <c r="Z45" s="202"/>
      <c r="AA45" s="202"/>
      <c r="AB45" s="202"/>
      <c r="AC45" s="203">
        <f t="shared" si="11"/>
        <v>0</v>
      </c>
      <c r="AD45" s="698">
        <f t="shared" si="12"/>
        <v>15</v>
      </c>
    </row>
    <row r="46" spans="1:30" s="5" customFormat="1" ht="66.75" customHeight="1">
      <c r="A46" s="33">
        <f t="shared" si="13"/>
        <v>39</v>
      </c>
      <c r="B46" s="33"/>
      <c r="C46" s="227" t="s">
        <v>503</v>
      </c>
      <c r="D46" s="177">
        <v>1988</v>
      </c>
      <c r="E46" s="177" t="s">
        <v>11</v>
      </c>
      <c r="F46" s="227" t="s">
        <v>504</v>
      </c>
      <c r="G46" s="36" t="s">
        <v>983</v>
      </c>
      <c r="H46" s="32" t="s">
        <v>30</v>
      </c>
      <c r="I46" s="167" t="s">
        <v>155</v>
      </c>
      <c r="J46" s="683"/>
      <c r="K46" s="683"/>
      <c r="L46" s="683"/>
      <c r="M46" s="678">
        <f t="shared" si="7"/>
        <v>0</v>
      </c>
      <c r="N46" s="683"/>
      <c r="O46" s="683"/>
      <c r="P46" s="683">
        <v>2</v>
      </c>
      <c r="Q46" s="203">
        <f t="shared" si="8"/>
        <v>2</v>
      </c>
      <c r="R46" s="202"/>
      <c r="S46" s="202"/>
      <c r="T46" s="202"/>
      <c r="U46" s="203">
        <f t="shared" si="9"/>
        <v>0</v>
      </c>
      <c r="V46" s="202">
        <v>12</v>
      </c>
      <c r="W46" s="202"/>
      <c r="X46" s="202"/>
      <c r="Y46" s="203">
        <f t="shared" si="10"/>
        <v>12</v>
      </c>
      <c r="Z46" s="202">
        <v>1</v>
      </c>
      <c r="AA46" s="202"/>
      <c r="AB46" s="202"/>
      <c r="AC46" s="203">
        <f t="shared" si="11"/>
        <v>1</v>
      </c>
      <c r="AD46" s="698">
        <f t="shared" si="12"/>
        <v>15</v>
      </c>
    </row>
    <row r="47" spans="1:30" s="5" customFormat="1" ht="60.75" customHeight="1">
      <c r="A47" s="33">
        <f t="shared" si="13"/>
        <v>40</v>
      </c>
      <c r="B47" s="33"/>
      <c r="C47" s="227" t="s">
        <v>783</v>
      </c>
      <c r="D47" s="177">
        <v>1996</v>
      </c>
      <c r="E47" s="177" t="s">
        <v>10</v>
      </c>
      <c r="F47" s="227" t="s">
        <v>942</v>
      </c>
      <c r="G47" s="36"/>
      <c r="H47" s="32" t="s">
        <v>785</v>
      </c>
      <c r="I47" s="167" t="s">
        <v>943</v>
      </c>
      <c r="J47" s="701"/>
      <c r="K47" s="664"/>
      <c r="L47" s="664"/>
      <c r="M47" s="678">
        <f t="shared" si="7"/>
        <v>0</v>
      </c>
      <c r="N47" s="202">
        <v>13</v>
      </c>
      <c r="O47" s="202">
        <v>1</v>
      </c>
      <c r="P47" s="202">
        <v>1</v>
      </c>
      <c r="Q47" s="203">
        <f t="shared" si="8"/>
        <v>15</v>
      </c>
      <c r="R47" s="202"/>
      <c r="S47" s="202"/>
      <c r="T47" s="202"/>
      <c r="U47" s="203">
        <f t="shared" si="9"/>
        <v>0</v>
      </c>
      <c r="V47" s="202"/>
      <c r="W47" s="202"/>
      <c r="X47" s="202"/>
      <c r="Y47" s="203">
        <f t="shared" si="10"/>
        <v>0</v>
      </c>
      <c r="Z47" s="202"/>
      <c r="AA47" s="202"/>
      <c r="AB47" s="202"/>
      <c r="AC47" s="203">
        <f t="shared" si="11"/>
        <v>0</v>
      </c>
      <c r="AD47" s="698">
        <f t="shared" si="12"/>
        <v>15</v>
      </c>
    </row>
    <row r="48" spans="1:30" s="5" customFormat="1" ht="78.75" customHeight="1">
      <c r="A48" s="33">
        <f t="shared" si="13"/>
        <v>41</v>
      </c>
      <c r="B48" s="33"/>
      <c r="C48" s="32" t="s">
        <v>1262</v>
      </c>
      <c r="D48" s="33">
        <v>2000</v>
      </c>
      <c r="E48" s="33" t="s">
        <v>15</v>
      </c>
      <c r="F48" s="32" t="s">
        <v>1263</v>
      </c>
      <c r="G48" s="36" t="s">
        <v>1264</v>
      </c>
      <c r="H48" s="32" t="s">
        <v>197</v>
      </c>
      <c r="I48" s="167" t="s">
        <v>133</v>
      </c>
      <c r="J48" s="664"/>
      <c r="K48" s="664"/>
      <c r="L48" s="664"/>
      <c r="M48" s="678">
        <f t="shared" si="7"/>
        <v>0</v>
      </c>
      <c r="N48" s="202"/>
      <c r="O48" s="202"/>
      <c r="P48" s="202"/>
      <c r="Q48" s="203">
        <f t="shared" si="8"/>
        <v>0</v>
      </c>
      <c r="R48" s="202"/>
      <c r="S48" s="202"/>
      <c r="T48" s="202"/>
      <c r="U48" s="203">
        <f t="shared" si="9"/>
        <v>0</v>
      </c>
      <c r="V48" s="202"/>
      <c r="W48" s="202">
        <v>15</v>
      </c>
      <c r="X48" s="202"/>
      <c r="Y48" s="203">
        <f t="shared" si="10"/>
        <v>15</v>
      </c>
      <c r="Z48" s="202"/>
      <c r="AA48" s="202"/>
      <c r="AB48" s="202"/>
      <c r="AC48" s="203">
        <f t="shared" si="11"/>
        <v>0</v>
      </c>
      <c r="AD48" s="698">
        <f t="shared" si="12"/>
        <v>15</v>
      </c>
    </row>
    <row r="49" spans="1:30" s="5" customFormat="1" ht="68.25" customHeight="1">
      <c r="A49" s="33">
        <f t="shared" si="13"/>
        <v>42</v>
      </c>
      <c r="B49" s="33"/>
      <c r="C49" s="227" t="s">
        <v>249</v>
      </c>
      <c r="D49" s="177">
        <v>1997</v>
      </c>
      <c r="E49" s="177" t="s">
        <v>10</v>
      </c>
      <c r="F49" s="227" t="s">
        <v>446</v>
      </c>
      <c r="G49" s="36" t="s">
        <v>217</v>
      </c>
      <c r="H49" s="32" t="s">
        <v>158</v>
      </c>
      <c r="I49" s="167" t="s">
        <v>14</v>
      </c>
      <c r="J49" s="664">
        <v>0</v>
      </c>
      <c r="K49" s="664"/>
      <c r="L49" s="664">
        <v>15</v>
      </c>
      <c r="M49" s="678">
        <f t="shared" si="7"/>
        <v>15</v>
      </c>
      <c r="N49" s="202"/>
      <c r="O49" s="202"/>
      <c r="P49" s="202"/>
      <c r="Q49" s="203">
        <f t="shared" si="8"/>
        <v>0</v>
      </c>
      <c r="R49" s="202"/>
      <c r="S49" s="202"/>
      <c r="T49" s="202"/>
      <c r="U49" s="203">
        <f t="shared" si="9"/>
        <v>0</v>
      </c>
      <c r="V49" s="202"/>
      <c r="W49" s="202"/>
      <c r="X49" s="202"/>
      <c r="Y49" s="203">
        <f t="shared" si="10"/>
        <v>0</v>
      </c>
      <c r="Z49" s="202"/>
      <c r="AA49" s="202"/>
      <c r="AB49" s="202"/>
      <c r="AC49" s="203">
        <f t="shared" si="11"/>
        <v>0</v>
      </c>
      <c r="AD49" s="698">
        <f t="shared" si="12"/>
        <v>15</v>
      </c>
    </row>
    <row r="50" spans="1:30" s="5" customFormat="1" ht="59.25" customHeight="1">
      <c r="A50" s="33">
        <f t="shared" si="13"/>
        <v>43</v>
      </c>
      <c r="B50" s="33"/>
      <c r="C50" s="32" t="s">
        <v>1265</v>
      </c>
      <c r="D50" s="33">
        <v>2000</v>
      </c>
      <c r="E50" s="33" t="s">
        <v>73</v>
      </c>
      <c r="F50" s="32" t="s">
        <v>1273</v>
      </c>
      <c r="G50" s="36" t="s">
        <v>1274</v>
      </c>
      <c r="H50" s="32" t="s">
        <v>30</v>
      </c>
      <c r="I50" s="167" t="s">
        <v>1268</v>
      </c>
      <c r="J50" s="664"/>
      <c r="K50" s="664"/>
      <c r="L50" s="664"/>
      <c r="M50" s="678">
        <f t="shared" si="7"/>
        <v>0</v>
      </c>
      <c r="N50" s="202"/>
      <c r="O50" s="202"/>
      <c r="P50" s="202"/>
      <c r="Q50" s="203">
        <f t="shared" si="8"/>
        <v>0</v>
      </c>
      <c r="R50" s="202"/>
      <c r="S50" s="202"/>
      <c r="T50" s="202"/>
      <c r="U50" s="203">
        <f t="shared" si="9"/>
        <v>0</v>
      </c>
      <c r="V50" s="202"/>
      <c r="W50" s="202">
        <v>12</v>
      </c>
      <c r="X50" s="202">
        <v>3</v>
      </c>
      <c r="Y50" s="203">
        <f t="shared" si="10"/>
        <v>15</v>
      </c>
      <c r="Z50" s="202"/>
      <c r="AA50" s="202"/>
      <c r="AB50" s="202"/>
      <c r="AC50" s="203">
        <f t="shared" si="11"/>
        <v>0</v>
      </c>
      <c r="AD50" s="698">
        <f t="shared" si="12"/>
        <v>15</v>
      </c>
    </row>
    <row r="51" spans="1:30" s="5" customFormat="1" ht="63.75" customHeight="1">
      <c r="A51" s="33">
        <f t="shared" si="13"/>
        <v>44</v>
      </c>
      <c r="B51" s="33"/>
      <c r="C51" s="32" t="s">
        <v>1215</v>
      </c>
      <c r="D51" s="33">
        <v>1991</v>
      </c>
      <c r="E51" s="33" t="s">
        <v>29</v>
      </c>
      <c r="F51" s="32" t="s">
        <v>1216</v>
      </c>
      <c r="G51" s="36" t="s">
        <v>1217</v>
      </c>
      <c r="H51" s="32" t="s">
        <v>1218</v>
      </c>
      <c r="I51" s="32" t="s">
        <v>1219</v>
      </c>
      <c r="J51" s="664"/>
      <c r="K51" s="664"/>
      <c r="L51" s="664"/>
      <c r="M51" s="678">
        <f t="shared" si="7"/>
        <v>0</v>
      </c>
      <c r="N51" s="202"/>
      <c r="O51" s="202"/>
      <c r="P51" s="202"/>
      <c r="Q51" s="203">
        <f t="shared" si="8"/>
        <v>0</v>
      </c>
      <c r="R51" s="202"/>
      <c r="S51" s="202"/>
      <c r="T51" s="202"/>
      <c r="U51" s="203">
        <f t="shared" si="9"/>
        <v>0</v>
      </c>
      <c r="V51" s="202"/>
      <c r="W51" s="202"/>
      <c r="X51" s="202">
        <v>15</v>
      </c>
      <c r="Y51" s="203">
        <f t="shared" si="10"/>
        <v>15</v>
      </c>
      <c r="Z51" s="202"/>
      <c r="AA51" s="202"/>
      <c r="AB51" s="202"/>
      <c r="AC51" s="203">
        <f t="shared" si="11"/>
        <v>0</v>
      </c>
      <c r="AD51" s="698">
        <f t="shared" si="12"/>
        <v>15</v>
      </c>
    </row>
    <row r="52" spans="1:30" s="5" customFormat="1" ht="63.75" customHeight="1">
      <c r="A52" s="33">
        <f t="shared" si="13"/>
        <v>45</v>
      </c>
      <c r="B52" s="33"/>
      <c r="C52" s="227" t="s">
        <v>45</v>
      </c>
      <c r="D52" s="177">
        <v>1992</v>
      </c>
      <c r="E52" s="177" t="s">
        <v>10</v>
      </c>
      <c r="F52" s="227" t="s">
        <v>687</v>
      </c>
      <c r="G52" s="36" t="s">
        <v>688</v>
      </c>
      <c r="H52" s="32" t="s">
        <v>154</v>
      </c>
      <c r="I52" s="167" t="s">
        <v>155</v>
      </c>
      <c r="J52" s="200"/>
      <c r="K52" s="652"/>
      <c r="L52" s="652"/>
      <c r="M52" s="678">
        <f t="shared" si="7"/>
        <v>0</v>
      </c>
      <c r="N52" s="199"/>
      <c r="O52" s="202">
        <v>14</v>
      </c>
      <c r="P52" s="202"/>
      <c r="Q52" s="203">
        <f t="shared" si="8"/>
        <v>14</v>
      </c>
      <c r="R52" s="202"/>
      <c r="S52" s="202"/>
      <c r="T52" s="202"/>
      <c r="U52" s="203">
        <f t="shared" si="9"/>
        <v>0</v>
      </c>
      <c r="V52" s="202"/>
      <c r="W52" s="202"/>
      <c r="X52" s="202"/>
      <c r="Y52" s="203">
        <f t="shared" si="10"/>
        <v>0</v>
      </c>
      <c r="Z52" s="202"/>
      <c r="AA52" s="202"/>
      <c r="AB52" s="202"/>
      <c r="AC52" s="203">
        <f t="shared" si="11"/>
        <v>0</v>
      </c>
      <c r="AD52" s="698">
        <f t="shared" si="12"/>
        <v>14</v>
      </c>
    </row>
    <row r="53" spans="1:30" s="5" customFormat="1" ht="63.75" customHeight="1">
      <c r="A53" s="33">
        <f t="shared" si="13"/>
        <v>46</v>
      </c>
      <c r="B53" s="33"/>
      <c r="C53" s="32" t="s">
        <v>1185</v>
      </c>
      <c r="D53" s="33">
        <v>1967</v>
      </c>
      <c r="E53" s="33" t="s">
        <v>1154</v>
      </c>
      <c r="F53" s="32" t="s">
        <v>1201</v>
      </c>
      <c r="G53" s="36" t="s">
        <v>1202</v>
      </c>
      <c r="H53" s="32" t="s">
        <v>30</v>
      </c>
      <c r="I53" s="32" t="s">
        <v>1187</v>
      </c>
      <c r="J53" s="664"/>
      <c r="K53" s="664"/>
      <c r="L53" s="664"/>
      <c r="M53" s="678">
        <f t="shared" si="7"/>
        <v>0</v>
      </c>
      <c r="N53" s="202"/>
      <c r="O53" s="202"/>
      <c r="P53" s="202"/>
      <c r="Q53" s="203">
        <f t="shared" si="8"/>
        <v>0</v>
      </c>
      <c r="R53" s="202"/>
      <c r="S53" s="202"/>
      <c r="T53" s="202"/>
      <c r="U53" s="203">
        <f t="shared" si="9"/>
        <v>0</v>
      </c>
      <c r="V53" s="202">
        <v>1</v>
      </c>
      <c r="W53" s="202">
        <v>1</v>
      </c>
      <c r="X53" s="202">
        <v>3</v>
      </c>
      <c r="Y53" s="203">
        <f t="shared" si="10"/>
        <v>5</v>
      </c>
      <c r="Z53" s="202"/>
      <c r="AA53" s="202"/>
      <c r="AB53" s="202">
        <v>9</v>
      </c>
      <c r="AC53" s="203">
        <f t="shared" si="11"/>
        <v>9</v>
      </c>
      <c r="AD53" s="698">
        <f t="shared" si="12"/>
        <v>14</v>
      </c>
    </row>
    <row r="54" spans="1:30" s="5" customFormat="1" ht="85.5" customHeight="1">
      <c r="A54" s="33">
        <f t="shared" si="13"/>
        <v>47</v>
      </c>
      <c r="B54" s="33"/>
      <c r="C54" s="227" t="s">
        <v>279</v>
      </c>
      <c r="D54" s="177">
        <v>1971</v>
      </c>
      <c r="E54" s="177" t="s">
        <v>10</v>
      </c>
      <c r="F54" s="227" t="s">
        <v>280</v>
      </c>
      <c r="G54" s="36" t="s">
        <v>281</v>
      </c>
      <c r="H54" s="32" t="s">
        <v>98</v>
      </c>
      <c r="I54" s="167" t="s">
        <v>32</v>
      </c>
      <c r="J54" s="664">
        <v>0</v>
      </c>
      <c r="K54" s="664"/>
      <c r="L54" s="664">
        <v>14</v>
      </c>
      <c r="M54" s="678">
        <f t="shared" si="7"/>
        <v>14</v>
      </c>
      <c r="N54" s="202"/>
      <c r="O54" s="202"/>
      <c r="P54" s="202"/>
      <c r="Q54" s="203">
        <f t="shared" si="8"/>
        <v>0</v>
      </c>
      <c r="R54" s="202"/>
      <c r="S54" s="202"/>
      <c r="T54" s="202"/>
      <c r="U54" s="203">
        <f t="shared" si="9"/>
        <v>0</v>
      </c>
      <c r="V54" s="202"/>
      <c r="W54" s="202"/>
      <c r="X54" s="202"/>
      <c r="Y54" s="203">
        <f t="shared" si="10"/>
        <v>0</v>
      </c>
      <c r="Z54" s="202"/>
      <c r="AA54" s="202"/>
      <c r="AB54" s="202"/>
      <c r="AC54" s="203">
        <f t="shared" si="11"/>
        <v>0</v>
      </c>
      <c r="AD54" s="698">
        <f t="shared" si="12"/>
        <v>14</v>
      </c>
    </row>
    <row r="55" spans="1:30" s="5" customFormat="1" ht="96" customHeight="1">
      <c r="A55" s="33">
        <f t="shared" si="13"/>
        <v>48</v>
      </c>
      <c r="B55" s="33"/>
      <c r="C55" s="227" t="s">
        <v>973</v>
      </c>
      <c r="D55" s="177">
        <v>1997</v>
      </c>
      <c r="E55" s="177" t="s">
        <v>29</v>
      </c>
      <c r="F55" s="227" t="s">
        <v>879</v>
      </c>
      <c r="G55" s="36" t="s">
        <v>880</v>
      </c>
      <c r="H55" s="32" t="s">
        <v>78</v>
      </c>
      <c r="I55" s="226" t="s">
        <v>52</v>
      </c>
      <c r="J55" s="200"/>
      <c r="K55" s="652"/>
      <c r="L55" s="652"/>
      <c r="M55" s="678">
        <f t="shared" si="7"/>
        <v>0</v>
      </c>
      <c r="N55" s="199">
        <v>1</v>
      </c>
      <c r="O55" s="202">
        <v>12</v>
      </c>
      <c r="P55" s="202">
        <v>1</v>
      </c>
      <c r="Q55" s="203">
        <f t="shared" si="8"/>
        <v>14</v>
      </c>
      <c r="R55" s="202"/>
      <c r="S55" s="202"/>
      <c r="T55" s="202"/>
      <c r="U55" s="203">
        <f t="shared" si="9"/>
        <v>0</v>
      </c>
      <c r="V55" s="202"/>
      <c r="W55" s="202"/>
      <c r="X55" s="202"/>
      <c r="Y55" s="203">
        <f t="shared" si="10"/>
        <v>0</v>
      </c>
      <c r="Z55" s="202"/>
      <c r="AA55" s="202"/>
      <c r="AB55" s="202"/>
      <c r="AC55" s="203">
        <f t="shared" si="11"/>
        <v>0</v>
      </c>
      <c r="AD55" s="698">
        <f t="shared" si="12"/>
        <v>14</v>
      </c>
    </row>
    <row r="56" spans="1:30" s="5" customFormat="1" ht="105" customHeight="1">
      <c r="A56" s="33">
        <f t="shared" si="13"/>
        <v>49</v>
      </c>
      <c r="B56" s="33"/>
      <c r="C56" s="227" t="s">
        <v>56</v>
      </c>
      <c r="D56" s="177">
        <v>1980</v>
      </c>
      <c r="E56" s="177" t="s">
        <v>13</v>
      </c>
      <c r="F56" s="227" t="s">
        <v>214</v>
      </c>
      <c r="G56" s="36" t="s">
        <v>209</v>
      </c>
      <c r="H56" s="42" t="s">
        <v>135</v>
      </c>
      <c r="I56" s="42" t="s">
        <v>136</v>
      </c>
      <c r="J56" s="701">
        <v>0</v>
      </c>
      <c r="K56" s="664">
        <v>14</v>
      </c>
      <c r="L56" s="664"/>
      <c r="M56" s="678">
        <f t="shared" si="7"/>
        <v>14</v>
      </c>
      <c r="N56" s="202"/>
      <c r="O56" s="202"/>
      <c r="P56" s="202"/>
      <c r="Q56" s="203">
        <f t="shared" si="8"/>
        <v>0</v>
      </c>
      <c r="R56" s="202"/>
      <c r="S56" s="202"/>
      <c r="T56" s="202"/>
      <c r="U56" s="203">
        <f t="shared" si="9"/>
        <v>0</v>
      </c>
      <c r="V56" s="202"/>
      <c r="W56" s="202"/>
      <c r="X56" s="202"/>
      <c r="Y56" s="203">
        <f t="shared" si="10"/>
        <v>0</v>
      </c>
      <c r="Z56" s="202"/>
      <c r="AA56" s="202"/>
      <c r="AB56" s="202"/>
      <c r="AC56" s="203">
        <f t="shared" si="11"/>
        <v>0</v>
      </c>
      <c r="AD56" s="698">
        <f t="shared" si="12"/>
        <v>14</v>
      </c>
    </row>
    <row r="57" spans="1:30" s="5" customFormat="1" ht="47.25" customHeight="1">
      <c r="A57" s="33">
        <f t="shared" si="13"/>
        <v>50</v>
      </c>
      <c r="B57" s="33"/>
      <c r="C57" s="227" t="s">
        <v>598</v>
      </c>
      <c r="D57" s="177">
        <v>1968</v>
      </c>
      <c r="E57" s="177" t="s">
        <v>11</v>
      </c>
      <c r="F57" s="227" t="s">
        <v>1076</v>
      </c>
      <c r="G57" s="36" t="s">
        <v>1077</v>
      </c>
      <c r="H57" s="32" t="s">
        <v>601</v>
      </c>
      <c r="I57" s="167" t="s">
        <v>602</v>
      </c>
      <c r="J57" s="664"/>
      <c r="K57" s="664"/>
      <c r="L57" s="664"/>
      <c r="M57" s="678">
        <f t="shared" si="7"/>
        <v>0</v>
      </c>
      <c r="N57" s="202"/>
      <c r="O57" s="202"/>
      <c r="P57" s="202"/>
      <c r="Q57" s="203">
        <f t="shared" si="8"/>
        <v>0</v>
      </c>
      <c r="R57" s="202"/>
      <c r="S57" s="202">
        <v>10</v>
      </c>
      <c r="T57" s="202">
        <v>4</v>
      </c>
      <c r="U57" s="203">
        <f t="shared" si="9"/>
        <v>14</v>
      </c>
      <c r="V57" s="202"/>
      <c r="W57" s="202"/>
      <c r="X57" s="202"/>
      <c r="Y57" s="203">
        <f t="shared" si="10"/>
        <v>0</v>
      </c>
      <c r="Z57" s="202"/>
      <c r="AA57" s="202"/>
      <c r="AB57" s="202"/>
      <c r="AC57" s="203">
        <f t="shared" si="11"/>
        <v>0</v>
      </c>
      <c r="AD57" s="698">
        <f t="shared" si="12"/>
        <v>14</v>
      </c>
    </row>
    <row r="58" spans="1:30" s="5" customFormat="1" ht="62.25" customHeight="1">
      <c r="A58" s="33">
        <f t="shared" si="13"/>
        <v>51</v>
      </c>
      <c r="B58" s="33"/>
      <c r="C58" s="227" t="s">
        <v>204</v>
      </c>
      <c r="D58" s="177">
        <v>1958</v>
      </c>
      <c r="E58" s="177" t="s">
        <v>27</v>
      </c>
      <c r="F58" s="227" t="s">
        <v>122</v>
      </c>
      <c r="G58" s="36" t="s">
        <v>1100</v>
      </c>
      <c r="H58" s="32" t="s">
        <v>123</v>
      </c>
      <c r="I58" s="226" t="s">
        <v>124</v>
      </c>
      <c r="J58" s="665"/>
      <c r="K58" s="664">
        <v>13</v>
      </c>
      <c r="L58" s="664"/>
      <c r="M58" s="678">
        <f t="shared" si="7"/>
        <v>13</v>
      </c>
      <c r="N58" s="202"/>
      <c r="O58" s="202"/>
      <c r="P58" s="202"/>
      <c r="Q58" s="203">
        <f t="shared" si="8"/>
        <v>0</v>
      </c>
      <c r="R58" s="202"/>
      <c r="S58" s="202"/>
      <c r="T58" s="202"/>
      <c r="U58" s="203">
        <f t="shared" si="9"/>
        <v>0</v>
      </c>
      <c r="V58" s="202"/>
      <c r="W58" s="202"/>
      <c r="X58" s="202"/>
      <c r="Y58" s="203">
        <f t="shared" si="10"/>
        <v>0</v>
      </c>
      <c r="Z58" s="202"/>
      <c r="AA58" s="202"/>
      <c r="AB58" s="202"/>
      <c r="AC58" s="203">
        <f t="shared" si="11"/>
        <v>0</v>
      </c>
      <c r="AD58" s="698">
        <f t="shared" si="12"/>
        <v>13</v>
      </c>
    </row>
    <row r="59" spans="1:30" s="5" customFormat="1" ht="114" customHeight="1">
      <c r="A59" s="33">
        <f t="shared" si="13"/>
        <v>52</v>
      </c>
      <c r="B59" s="33"/>
      <c r="C59" s="227" t="s">
        <v>996</v>
      </c>
      <c r="D59" s="177">
        <v>1982</v>
      </c>
      <c r="E59" s="177" t="s">
        <v>10</v>
      </c>
      <c r="F59" s="227" t="s">
        <v>1070</v>
      </c>
      <c r="G59" s="561" t="s">
        <v>1071</v>
      </c>
      <c r="H59" s="32" t="s">
        <v>30</v>
      </c>
      <c r="I59" s="167" t="s">
        <v>14</v>
      </c>
      <c r="J59" s="664"/>
      <c r="K59" s="664"/>
      <c r="L59" s="664"/>
      <c r="M59" s="678">
        <f t="shared" si="7"/>
        <v>0</v>
      </c>
      <c r="N59" s="202"/>
      <c r="O59" s="202"/>
      <c r="P59" s="202"/>
      <c r="Q59" s="203">
        <f t="shared" si="8"/>
        <v>0</v>
      </c>
      <c r="R59" s="699">
        <v>5</v>
      </c>
      <c r="S59" s="202">
        <v>1</v>
      </c>
      <c r="T59" s="202">
        <v>7</v>
      </c>
      <c r="U59" s="203">
        <f t="shared" si="9"/>
        <v>13</v>
      </c>
      <c r="V59" s="202"/>
      <c r="W59" s="202"/>
      <c r="X59" s="202"/>
      <c r="Y59" s="203">
        <f t="shared" si="10"/>
        <v>0</v>
      </c>
      <c r="Z59" s="202"/>
      <c r="AA59" s="202"/>
      <c r="AB59" s="202"/>
      <c r="AC59" s="203">
        <f t="shared" si="11"/>
        <v>0</v>
      </c>
      <c r="AD59" s="698">
        <f t="shared" si="12"/>
        <v>13</v>
      </c>
    </row>
    <row r="60" spans="1:30" s="5" customFormat="1" ht="114" customHeight="1">
      <c r="A60" s="33">
        <f t="shared" si="13"/>
        <v>53</v>
      </c>
      <c r="B60" s="33"/>
      <c r="C60" s="32" t="s">
        <v>86</v>
      </c>
      <c r="D60" s="33">
        <v>1991</v>
      </c>
      <c r="E60" s="33" t="s">
        <v>11</v>
      </c>
      <c r="F60" s="32" t="s">
        <v>87</v>
      </c>
      <c r="G60" s="234" t="s">
        <v>88</v>
      </c>
      <c r="H60" s="56" t="s">
        <v>71</v>
      </c>
      <c r="I60" s="57" t="s">
        <v>72</v>
      </c>
      <c r="J60" s="701"/>
      <c r="K60" s="664"/>
      <c r="L60" s="664"/>
      <c r="M60" s="678">
        <f t="shared" si="7"/>
        <v>0</v>
      </c>
      <c r="N60" s="202"/>
      <c r="O60" s="202"/>
      <c r="P60" s="202"/>
      <c r="Q60" s="203">
        <f t="shared" si="8"/>
        <v>0</v>
      </c>
      <c r="R60" s="202"/>
      <c r="S60" s="202"/>
      <c r="T60" s="202"/>
      <c r="U60" s="203">
        <f t="shared" si="9"/>
        <v>0</v>
      </c>
      <c r="V60" s="202"/>
      <c r="W60" s="202"/>
      <c r="X60" s="202"/>
      <c r="Y60" s="203">
        <f t="shared" si="10"/>
        <v>0</v>
      </c>
      <c r="Z60" s="202">
        <v>1</v>
      </c>
      <c r="AA60" s="202">
        <v>12</v>
      </c>
      <c r="AB60" s="202"/>
      <c r="AC60" s="203">
        <f t="shared" si="11"/>
        <v>13</v>
      </c>
      <c r="AD60" s="698">
        <f t="shared" si="12"/>
        <v>13</v>
      </c>
    </row>
    <row r="61" spans="1:30" s="5" customFormat="1" ht="114" customHeight="1">
      <c r="A61" s="33">
        <f t="shared" si="13"/>
        <v>54</v>
      </c>
      <c r="B61" s="33"/>
      <c r="C61" s="227" t="s">
        <v>978</v>
      </c>
      <c r="D61" s="177">
        <v>1980</v>
      </c>
      <c r="E61" s="177" t="s">
        <v>27</v>
      </c>
      <c r="F61" s="227" t="s">
        <v>979</v>
      </c>
      <c r="G61" s="36" t="s">
        <v>980</v>
      </c>
      <c r="H61" s="32" t="s">
        <v>48</v>
      </c>
      <c r="I61" s="167" t="s">
        <v>839</v>
      </c>
      <c r="J61" s="200"/>
      <c r="K61" s="652"/>
      <c r="L61" s="652"/>
      <c r="M61" s="678">
        <f t="shared" si="7"/>
        <v>0</v>
      </c>
      <c r="N61" s="199"/>
      <c r="O61" s="202">
        <v>13</v>
      </c>
      <c r="P61" s="202"/>
      <c r="Q61" s="203">
        <f t="shared" si="8"/>
        <v>13</v>
      </c>
      <c r="R61" s="202"/>
      <c r="S61" s="202"/>
      <c r="T61" s="202"/>
      <c r="U61" s="203">
        <f t="shared" si="9"/>
        <v>0</v>
      </c>
      <c r="V61" s="202"/>
      <c r="W61" s="202"/>
      <c r="X61" s="202"/>
      <c r="Y61" s="203">
        <f t="shared" si="10"/>
        <v>0</v>
      </c>
      <c r="Z61" s="202"/>
      <c r="AA61" s="202"/>
      <c r="AB61" s="202"/>
      <c r="AC61" s="203">
        <f t="shared" si="11"/>
        <v>0</v>
      </c>
      <c r="AD61" s="698">
        <f t="shared" si="12"/>
        <v>13</v>
      </c>
    </row>
    <row r="62" spans="1:30" s="5" customFormat="1" ht="114" customHeight="1">
      <c r="A62" s="33">
        <f t="shared" si="13"/>
        <v>55</v>
      </c>
      <c r="B62" s="33"/>
      <c r="C62" s="58" t="s">
        <v>335</v>
      </c>
      <c r="D62" s="228">
        <v>1986</v>
      </c>
      <c r="E62" s="228" t="s">
        <v>43</v>
      </c>
      <c r="F62" s="58" t="s">
        <v>64</v>
      </c>
      <c r="G62" s="188" t="s">
        <v>65</v>
      </c>
      <c r="H62" s="227" t="s">
        <v>181</v>
      </c>
      <c r="I62" s="42" t="s">
        <v>66</v>
      </c>
      <c r="J62" s="664">
        <v>13</v>
      </c>
      <c r="K62" s="664"/>
      <c r="L62" s="664"/>
      <c r="M62" s="678">
        <f t="shared" si="7"/>
        <v>13</v>
      </c>
      <c r="N62" s="202"/>
      <c r="O62" s="202"/>
      <c r="P62" s="202"/>
      <c r="Q62" s="203">
        <f t="shared" si="8"/>
        <v>0</v>
      </c>
      <c r="R62" s="202"/>
      <c r="S62" s="202"/>
      <c r="T62" s="202"/>
      <c r="U62" s="203">
        <f t="shared" si="9"/>
        <v>0</v>
      </c>
      <c r="V62" s="202"/>
      <c r="W62" s="202"/>
      <c r="X62" s="202"/>
      <c r="Y62" s="203">
        <f t="shared" si="10"/>
        <v>0</v>
      </c>
      <c r="Z62" s="202"/>
      <c r="AA62" s="202"/>
      <c r="AB62" s="202"/>
      <c r="AC62" s="203">
        <f t="shared" si="11"/>
        <v>0</v>
      </c>
      <c r="AD62" s="698">
        <f t="shared" si="12"/>
        <v>13</v>
      </c>
    </row>
    <row r="63" spans="1:30" s="5" customFormat="1" ht="114" customHeight="1">
      <c r="A63" s="33">
        <f t="shared" si="13"/>
        <v>56</v>
      </c>
      <c r="B63" s="33"/>
      <c r="C63" s="46" t="s">
        <v>1412</v>
      </c>
      <c r="D63" s="33">
        <v>1992</v>
      </c>
      <c r="E63" s="40" t="s">
        <v>29</v>
      </c>
      <c r="F63" s="46" t="s">
        <v>1413</v>
      </c>
      <c r="G63" s="36" t="s">
        <v>1414</v>
      </c>
      <c r="H63" s="36" t="s">
        <v>1407</v>
      </c>
      <c r="I63" s="36" t="s">
        <v>1408</v>
      </c>
      <c r="J63" s="664"/>
      <c r="K63" s="664"/>
      <c r="L63" s="664"/>
      <c r="M63" s="678">
        <f t="shared" si="7"/>
        <v>0</v>
      </c>
      <c r="N63" s="202"/>
      <c r="O63" s="202"/>
      <c r="P63" s="202"/>
      <c r="Q63" s="203">
        <f t="shared" si="8"/>
        <v>0</v>
      </c>
      <c r="R63" s="699"/>
      <c r="S63" s="202"/>
      <c r="T63" s="202"/>
      <c r="U63" s="203">
        <f t="shared" si="9"/>
        <v>0</v>
      </c>
      <c r="V63" s="202"/>
      <c r="W63" s="202"/>
      <c r="X63" s="202"/>
      <c r="Y63" s="203">
        <f t="shared" si="10"/>
        <v>0</v>
      </c>
      <c r="Z63" s="202">
        <v>1</v>
      </c>
      <c r="AA63" s="202">
        <v>6</v>
      </c>
      <c r="AB63" s="202">
        <v>5</v>
      </c>
      <c r="AC63" s="203">
        <f t="shared" si="11"/>
        <v>12</v>
      </c>
      <c r="AD63" s="698">
        <f t="shared" si="12"/>
        <v>12</v>
      </c>
    </row>
    <row r="64" spans="1:30" s="5" customFormat="1" ht="114" customHeight="1">
      <c r="A64" s="33">
        <f t="shared" si="13"/>
        <v>57</v>
      </c>
      <c r="B64" s="33"/>
      <c r="C64" s="227" t="s">
        <v>1069</v>
      </c>
      <c r="D64" s="177">
        <v>1986</v>
      </c>
      <c r="E64" s="177" t="s">
        <v>10</v>
      </c>
      <c r="F64" s="227" t="s">
        <v>1072</v>
      </c>
      <c r="G64" s="641" t="s">
        <v>577</v>
      </c>
      <c r="H64" s="32" t="s">
        <v>197</v>
      </c>
      <c r="I64" s="167" t="s">
        <v>14</v>
      </c>
      <c r="J64" s="664"/>
      <c r="K64" s="664"/>
      <c r="L64" s="664"/>
      <c r="M64" s="678">
        <f t="shared" si="7"/>
        <v>0</v>
      </c>
      <c r="N64" s="202"/>
      <c r="O64" s="202"/>
      <c r="P64" s="202"/>
      <c r="Q64" s="203">
        <f t="shared" si="8"/>
        <v>0</v>
      </c>
      <c r="R64" s="202"/>
      <c r="S64" s="202">
        <v>4</v>
      </c>
      <c r="T64" s="202">
        <v>8</v>
      </c>
      <c r="U64" s="203">
        <f t="shared" si="9"/>
        <v>12</v>
      </c>
      <c r="V64" s="202"/>
      <c r="W64" s="202"/>
      <c r="X64" s="202"/>
      <c r="Y64" s="203">
        <f t="shared" si="10"/>
        <v>0</v>
      </c>
      <c r="Z64" s="202"/>
      <c r="AA64" s="202"/>
      <c r="AB64" s="202"/>
      <c r="AC64" s="203">
        <f t="shared" si="11"/>
        <v>0</v>
      </c>
      <c r="AD64" s="698">
        <f t="shared" si="12"/>
        <v>12</v>
      </c>
    </row>
    <row r="65" spans="1:30" s="5" customFormat="1" ht="114" customHeight="1">
      <c r="A65" s="33">
        <f t="shared" si="13"/>
        <v>58</v>
      </c>
      <c r="B65" s="33"/>
      <c r="C65" s="227" t="s">
        <v>944</v>
      </c>
      <c r="D65" s="177">
        <v>1966</v>
      </c>
      <c r="E65" s="177" t="s">
        <v>11</v>
      </c>
      <c r="F65" s="227" t="s">
        <v>945</v>
      </c>
      <c r="G65" s="36" t="s">
        <v>946</v>
      </c>
      <c r="H65" s="32" t="s">
        <v>507</v>
      </c>
      <c r="I65" s="226" t="s">
        <v>14</v>
      </c>
      <c r="J65" s="664"/>
      <c r="K65" s="664"/>
      <c r="L65" s="664"/>
      <c r="M65" s="678">
        <f t="shared" si="7"/>
        <v>0</v>
      </c>
      <c r="N65" s="202">
        <v>12</v>
      </c>
      <c r="O65" s="202"/>
      <c r="P65" s="202"/>
      <c r="Q65" s="203">
        <f t="shared" si="8"/>
        <v>12</v>
      </c>
      <c r="R65" s="202"/>
      <c r="S65" s="202"/>
      <c r="T65" s="202"/>
      <c r="U65" s="203">
        <f t="shared" si="9"/>
        <v>0</v>
      </c>
      <c r="V65" s="202"/>
      <c r="W65" s="202"/>
      <c r="X65" s="202"/>
      <c r="Y65" s="203">
        <f t="shared" si="10"/>
        <v>0</v>
      </c>
      <c r="Z65" s="202"/>
      <c r="AA65" s="202"/>
      <c r="AB65" s="202"/>
      <c r="AC65" s="203">
        <f t="shared" si="11"/>
        <v>0</v>
      </c>
      <c r="AD65" s="698">
        <f t="shared" si="12"/>
        <v>12</v>
      </c>
    </row>
    <row r="66" spans="1:30" s="5" customFormat="1" ht="63.75" customHeight="1">
      <c r="A66" s="33">
        <f t="shared" si="13"/>
        <v>59</v>
      </c>
      <c r="B66" s="33"/>
      <c r="C66" s="227" t="s">
        <v>143</v>
      </c>
      <c r="D66" s="177">
        <v>1997</v>
      </c>
      <c r="E66" s="177" t="s">
        <v>29</v>
      </c>
      <c r="F66" s="227" t="s">
        <v>177</v>
      </c>
      <c r="G66" s="57" t="s">
        <v>150</v>
      </c>
      <c r="H66" s="42" t="s">
        <v>181</v>
      </c>
      <c r="I66" s="42" t="s">
        <v>66</v>
      </c>
      <c r="J66" s="664">
        <v>12</v>
      </c>
      <c r="K66" s="664"/>
      <c r="L66" s="664"/>
      <c r="M66" s="678">
        <f t="shared" si="7"/>
        <v>12</v>
      </c>
      <c r="N66" s="202"/>
      <c r="O66" s="202"/>
      <c r="P66" s="202"/>
      <c r="Q66" s="203">
        <f t="shared" si="8"/>
        <v>0</v>
      </c>
      <c r="R66" s="202"/>
      <c r="S66" s="202"/>
      <c r="T66" s="202"/>
      <c r="U66" s="203">
        <f t="shared" si="9"/>
        <v>0</v>
      </c>
      <c r="V66" s="202"/>
      <c r="W66" s="202"/>
      <c r="X66" s="202"/>
      <c r="Y66" s="203">
        <f t="shared" si="10"/>
        <v>0</v>
      </c>
      <c r="Z66" s="202"/>
      <c r="AA66" s="202"/>
      <c r="AB66" s="202"/>
      <c r="AC66" s="203">
        <f t="shared" si="11"/>
        <v>0</v>
      </c>
      <c r="AD66" s="698">
        <f t="shared" si="12"/>
        <v>12</v>
      </c>
    </row>
    <row r="67" spans="1:30" s="5" customFormat="1" ht="63.75" customHeight="1">
      <c r="A67" s="33">
        <f t="shared" si="13"/>
        <v>60</v>
      </c>
      <c r="B67" s="33"/>
      <c r="C67" s="32" t="s">
        <v>1185</v>
      </c>
      <c r="D67" s="33">
        <v>1967</v>
      </c>
      <c r="E67" s="40" t="s">
        <v>1154</v>
      </c>
      <c r="F67" s="32" t="s">
        <v>1186</v>
      </c>
      <c r="G67" s="36" t="s">
        <v>1294</v>
      </c>
      <c r="H67" s="36" t="s">
        <v>30</v>
      </c>
      <c r="I67" s="172" t="s">
        <v>1187</v>
      </c>
      <c r="J67" s="701"/>
      <c r="K67" s="664"/>
      <c r="L67" s="664"/>
      <c r="M67" s="678">
        <f t="shared" si="7"/>
        <v>0</v>
      </c>
      <c r="N67" s="202"/>
      <c r="O67" s="202"/>
      <c r="P67" s="202"/>
      <c r="Q67" s="203">
        <f t="shared" si="8"/>
        <v>0</v>
      </c>
      <c r="R67" s="202"/>
      <c r="S67" s="202"/>
      <c r="T67" s="202"/>
      <c r="U67" s="203">
        <f t="shared" si="9"/>
        <v>0</v>
      </c>
      <c r="V67" s="202"/>
      <c r="W67" s="202"/>
      <c r="X67" s="202"/>
      <c r="Y67" s="203">
        <f t="shared" si="10"/>
        <v>0</v>
      </c>
      <c r="Z67" s="202">
        <v>1</v>
      </c>
      <c r="AA67" s="202">
        <v>10</v>
      </c>
      <c r="AB67" s="202"/>
      <c r="AC67" s="203">
        <f t="shared" si="11"/>
        <v>11</v>
      </c>
      <c r="AD67" s="698">
        <f t="shared" si="12"/>
        <v>11</v>
      </c>
    </row>
    <row r="68" spans="1:30" s="5" customFormat="1" ht="63.75" customHeight="1">
      <c r="A68" s="33">
        <f t="shared" si="13"/>
        <v>61</v>
      </c>
      <c r="B68" s="33"/>
      <c r="C68" s="49" t="s">
        <v>1416</v>
      </c>
      <c r="D68" s="33">
        <v>1992</v>
      </c>
      <c r="E68" s="40" t="s">
        <v>73</v>
      </c>
      <c r="F68" s="49" t="s">
        <v>1386</v>
      </c>
      <c r="G68" s="36" t="s">
        <v>1387</v>
      </c>
      <c r="H68" s="46" t="s">
        <v>6</v>
      </c>
      <c r="I68" s="46" t="s">
        <v>14</v>
      </c>
      <c r="J68" s="664"/>
      <c r="K68" s="664"/>
      <c r="L68" s="664"/>
      <c r="M68" s="678">
        <f t="shared" si="7"/>
        <v>0</v>
      </c>
      <c r="N68" s="202"/>
      <c r="O68" s="202"/>
      <c r="P68" s="202"/>
      <c r="Q68" s="203">
        <f t="shared" si="8"/>
        <v>0</v>
      </c>
      <c r="R68" s="202"/>
      <c r="S68" s="202"/>
      <c r="T68" s="202"/>
      <c r="U68" s="203">
        <f t="shared" si="9"/>
        <v>0</v>
      </c>
      <c r="V68" s="202"/>
      <c r="W68" s="202"/>
      <c r="X68" s="202"/>
      <c r="Y68" s="203">
        <f t="shared" si="10"/>
        <v>0</v>
      </c>
      <c r="Z68" s="202">
        <v>6</v>
      </c>
      <c r="AA68" s="202">
        <v>5</v>
      </c>
      <c r="AB68" s="202"/>
      <c r="AC68" s="203">
        <f t="shared" si="11"/>
        <v>11</v>
      </c>
      <c r="AD68" s="698">
        <f t="shared" si="12"/>
        <v>11</v>
      </c>
    </row>
    <row r="69" spans="1:30" s="5" customFormat="1" ht="63.75" customHeight="1">
      <c r="A69" s="33">
        <f t="shared" si="13"/>
        <v>62</v>
      </c>
      <c r="B69" s="33"/>
      <c r="C69" s="227" t="s">
        <v>1042</v>
      </c>
      <c r="D69" s="177">
        <v>1993</v>
      </c>
      <c r="E69" s="177" t="s">
        <v>29</v>
      </c>
      <c r="F69" s="227" t="s">
        <v>1036</v>
      </c>
      <c r="G69" s="36" t="s">
        <v>1037</v>
      </c>
      <c r="H69" s="32" t="s">
        <v>1094</v>
      </c>
      <c r="I69" s="226" t="s">
        <v>155</v>
      </c>
      <c r="J69" s="664"/>
      <c r="K69" s="664"/>
      <c r="L69" s="664"/>
      <c r="M69" s="678">
        <f t="shared" si="7"/>
        <v>0</v>
      </c>
      <c r="N69" s="202">
        <v>8</v>
      </c>
      <c r="O69" s="202"/>
      <c r="P69" s="202"/>
      <c r="Q69" s="203">
        <f t="shared" si="8"/>
        <v>8</v>
      </c>
      <c r="R69" s="202">
        <v>3</v>
      </c>
      <c r="S69" s="202"/>
      <c r="T69" s="202"/>
      <c r="U69" s="203">
        <f t="shared" si="9"/>
        <v>3</v>
      </c>
      <c r="V69" s="202"/>
      <c r="W69" s="202"/>
      <c r="X69" s="202"/>
      <c r="Y69" s="203">
        <f t="shared" si="10"/>
        <v>0</v>
      </c>
      <c r="Z69" s="202"/>
      <c r="AA69" s="202"/>
      <c r="AB69" s="202"/>
      <c r="AC69" s="203">
        <f t="shared" si="11"/>
        <v>0</v>
      </c>
      <c r="AD69" s="698">
        <f t="shared" si="12"/>
        <v>11</v>
      </c>
    </row>
    <row r="70" spans="1:30" s="5" customFormat="1" ht="63.75" customHeight="1">
      <c r="A70" s="33">
        <f t="shared" si="13"/>
        <v>63</v>
      </c>
      <c r="B70" s="33"/>
      <c r="C70" s="227" t="s">
        <v>992</v>
      </c>
      <c r="D70" s="177">
        <v>1994</v>
      </c>
      <c r="E70" s="177" t="s">
        <v>29</v>
      </c>
      <c r="F70" s="227" t="s">
        <v>1020</v>
      </c>
      <c r="G70" s="36" t="s">
        <v>1021</v>
      </c>
      <c r="H70" s="32" t="s">
        <v>971</v>
      </c>
      <c r="I70" s="226" t="s">
        <v>14</v>
      </c>
      <c r="J70" s="664"/>
      <c r="K70" s="664"/>
      <c r="L70" s="664"/>
      <c r="M70" s="678">
        <f t="shared" si="7"/>
        <v>0</v>
      </c>
      <c r="N70" s="202"/>
      <c r="O70" s="202"/>
      <c r="P70" s="202"/>
      <c r="Q70" s="203">
        <f t="shared" si="8"/>
        <v>0</v>
      </c>
      <c r="R70" s="202"/>
      <c r="S70" s="202">
        <v>11</v>
      </c>
      <c r="T70" s="202"/>
      <c r="U70" s="203">
        <f t="shared" si="9"/>
        <v>11</v>
      </c>
      <c r="V70" s="202"/>
      <c r="W70" s="202"/>
      <c r="X70" s="202"/>
      <c r="Y70" s="203">
        <f t="shared" si="10"/>
        <v>0</v>
      </c>
      <c r="Z70" s="202"/>
      <c r="AA70" s="202"/>
      <c r="AB70" s="202"/>
      <c r="AC70" s="203">
        <f t="shared" si="11"/>
        <v>0</v>
      </c>
      <c r="AD70" s="698">
        <f t="shared" si="12"/>
        <v>11</v>
      </c>
    </row>
    <row r="71" spans="1:30" s="5" customFormat="1" ht="63.75" customHeight="1">
      <c r="A71" s="33">
        <f t="shared" si="13"/>
        <v>64</v>
      </c>
      <c r="B71" s="33"/>
      <c r="C71" s="32" t="s">
        <v>400</v>
      </c>
      <c r="D71" s="33">
        <v>1993</v>
      </c>
      <c r="E71" s="33" t="s">
        <v>10</v>
      </c>
      <c r="F71" s="32" t="s">
        <v>69</v>
      </c>
      <c r="G71" s="36" t="s">
        <v>70</v>
      </c>
      <c r="H71" s="37" t="s">
        <v>71</v>
      </c>
      <c r="I71" s="189" t="s">
        <v>72</v>
      </c>
      <c r="J71" s="200"/>
      <c r="K71" s="652"/>
      <c r="L71" s="652"/>
      <c r="M71" s="678">
        <f t="shared" si="7"/>
        <v>0</v>
      </c>
      <c r="N71" s="199"/>
      <c r="O71" s="202"/>
      <c r="P71" s="202"/>
      <c r="Q71" s="203">
        <f t="shared" si="8"/>
        <v>0</v>
      </c>
      <c r="R71" s="202"/>
      <c r="S71" s="202"/>
      <c r="T71" s="202"/>
      <c r="U71" s="203">
        <f t="shared" si="9"/>
        <v>0</v>
      </c>
      <c r="V71" s="202"/>
      <c r="W71" s="202"/>
      <c r="X71" s="202"/>
      <c r="Y71" s="203">
        <f t="shared" si="10"/>
        <v>0</v>
      </c>
      <c r="Z71" s="202">
        <v>11</v>
      </c>
      <c r="AA71" s="202"/>
      <c r="AB71" s="202"/>
      <c r="AC71" s="203">
        <f t="shared" si="11"/>
        <v>11</v>
      </c>
      <c r="AD71" s="698">
        <f t="shared" si="12"/>
        <v>11</v>
      </c>
    </row>
    <row r="72" spans="1:30" s="5" customFormat="1" ht="63.75" customHeight="1">
      <c r="A72" s="33">
        <f t="shared" si="13"/>
        <v>65</v>
      </c>
      <c r="B72" s="33"/>
      <c r="C72" s="227" t="s">
        <v>903</v>
      </c>
      <c r="D72" s="177">
        <v>1993</v>
      </c>
      <c r="E72" s="177" t="s">
        <v>10</v>
      </c>
      <c r="F72" s="227" t="s">
        <v>851</v>
      </c>
      <c r="G72" s="36" t="s">
        <v>852</v>
      </c>
      <c r="H72" s="32" t="s">
        <v>154</v>
      </c>
      <c r="I72" s="167" t="s">
        <v>155</v>
      </c>
      <c r="J72" s="683"/>
      <c r="K72" s="683"/>
      <c r="L72" s="683"/>
      <c r="M72" s="678">
        <f aca="true" t="shared" si="14" ref="M72:M103">L72+K72+J72</f>
        <v>0</v>
      </c>
      <c r="N72" s="683"/>
      <c r="O72" s="683">
        <v>11</v>
      </c>
      <c r="P72" s="683"/>
      <c r="Q72" s="203">
        <f aca="true" t="shared" si="15" ref="Q72:Q103">P72+O72+N72</f>
        <v>11</v>
      </c>
      <c r="R72" s="202"/>
      <c r="S72" s="202"/>
      <c r="T72" s="202"/>
      <c r="U72" s="203">
        <f aca="true" t="shared" si="16" ref="U72:U103">T72+S72+R72</f>
        <v>0</v>
      </c>
      <c r="V72" s="202"/>
      <c r="W72" s="202"/>
      <c r="X72" s="202"/>
      <c r="Y72" s="203">
        <f aca="true" t="shared" si="17" ref="Y72:Y103">X72+W72+V72</f>
        <v>0</v>
      </c>
      <c r="Z72" s="202"/>
      <c r="AA72" s="202"/>
      <c r="AB72" s="202"/>
      <c r="AC72" s="203">
        <f aca="true" t="shared" si="18" ref="AC72:AC103">AB72+AA72+Z72</f>
        <v>0</v>
      </c>
      <c r="AD72" s="698">
        <f aca="true" t="shared" si="19" ref="AD72:AD103">U72+Q72+M72+Y72+AC72</f>
        <v>11</v>
      </c>
    </row>
    <row r="73" spans="1:30" s="5" customFormat="1" ht="63.75" customHeight="1">
      <c r="A73" s="33">
        <f aca="true" t="shared" si="20" ref="A73:A90">A72+1</f>
        <v>66</v>
      </c>
      <c r="B73" s="33"/>
      <c r="C73" s="46" t="s">
        <v>1405</v>
      </c>
      <c r="D73" s="33">
        <v>1995</v>
      </c>
      <c r="E73" s="40" t="s">
        <v>29</v>
      </c>
      <c r="F73" s="46" t="s">
        <v>1344</v>
      </c>
      <c r="G73" s="36" t="s">
        <v>1406</v>
      </c>
      <c r="H73" s="36" t="s">
        <v>1407</v>
      </c>
      <c r="I73" s="36" t="s">
        <v>1408</v>
      </c>
      <c r="J73" s="664"/>
      <c r="K73" s="664"/>
      <c r="L73" s="664"/>
      <c r="M73" s="678">
        <f t="shared" si="14"/>
        <v>0</v>
      </c>
      <c r="N73" s="202"/>
      <c r="O73" s="202"/>
      <c r="P73" s="202"/>
      <c r="Q73" s="203">
        <f t="shared" si="15"/>
        <v>0</v>
      </c>
      <c r="R73" s="202"/>
      <c r="S73" s="202"/>
      <c r="T73" s="202"/>
      <c r="U73" s="203">
        <f t="shared" si="16"/>
        <v>0</v>
      </c>
      <c r="V73" s="202"/>
      <c r="W73" s="202"/>
      <c r="X73" s="202"/>
      <c r="Y73" s="203">
        <f t="shared" si="17"/>
        <v>0</v>
      </c>
      <c r="Z73" s="202">
        <v>3</v>
      </c>
      <c r="AA73" s="202">
        <v>1</v>
      </c>
      <c r="AB73" s="202">
        <v>7</v>
      </c>
      <c r="AC73" s="203">
        <f t="shared" si="18"/>
        <v>11</v>
      </c>
      <c r="AD73" s="698">
        <f t="shared" si="19"/>
        <v>11</v>
      </c>
    </row>
    <row r="74" spans="1:30" s="5" customFormat="1" ht="63.75" customHeight="1">
      <c r="A74" s="33">
        <f t="shared" si="20"/>
        <v>67</v>
      </c>
      <c r="B74" s="33"/>
      <c r="C74" s="46" t="s">
        <v>1380</v>
      </c>
      <c r="D74" s="33">
        <v>1990</v>
      </c>
      <c r="E74" s="40" t="s">
        <v>29</v>
      </c>
      <c r="F74" s="46" t="s">
        <v>994</v>
      </c>
      <c r="G74" s="36" t="s">
        <v>1002</v>
      </c>
      <c r="H74" s="38" t="s">
        <v>256</v>
      </c>
      <c r="I74" s="38" t="s">
        <v>35</v>
      </c>
      <c r="J74" s="664"/>
      <c r="K74" s="664"/>
      <c r="L74" s="664"/>
      <c r="M74" s="678">
        <f t="shared" si="14"/>
        <v>0</v>
      </c>
      <c r="N74" s="202"/>
      <c r="O74" s="202"/>
      <c r="P74" s="202"/>
      <c r="Q74" s="203">
        <f t="shared" si="15"/>
        <v>0</v>
      </c>
      <c r="R74" s="202"/>
      <c r="S74" s="202"/>
      <c r="T74" s="202"/>
      <c r="U74" s="203">
        <f t="shared" si="16"/>
        <v>0</v>
      </c>
      <c r="V74" s="202"/>
      <c r="W74" s="202"/>
      <c r="X74" s="202"/>
      <c r="Y74" s="203">
        <f t="shared" si="17"/>
        <v>0</v>
      </c>
      <c r="Z74" s="202"/>
      <c r="AA74" s="202"/>
      <c r="AB74" s="202">
        <v>11</v>
      </c>
      <c r="AC74" s="203">
        <f t="shared" si="18"/>
        <v>11</v>
      </c>
      <c r="AD74" s="698">
        <f t="shared" si="19"/>
        <v>11</v>
      </c>
    </row>
    <row r="75" spans="1:30" s="5" customFormat="1" ht="63.75" customHeight="1">
      <c r="A75" s="33">
        <f t="shared" si="20"/>
        <v>68</v>
      </c>
      <c r="B75" s="33"/>
      <c r="C75" s="227" t="s">
        <v>361</v>
      </c>
      <c r="D75" s="177">
        <v>1992</v>
      </c>
      <c r="E75" s="177"/>
      <c r="F75" s="227" t="s">
        <v>236</v>
      </c>
      <c r="G75" s="36" t="s">
        <v>981</v>
      </c>
      <c r="H75" s="32" t="s">
        <v>169</v>
      </c>
      <c r="I75" s="167" t="s">
        <v>567</v>
      </c>
      <c r="J75" s="664"/>
      <c r="K75" s="664"/>
      <c r="L75" s="664"/>
      <c r="M75" s="678">
        <f t="shared" si="14"/>
        <v>0</v>
      </c>
      <c r="N75" s="202"/>
      <c r="O75" s="202"/>
      <c r="P75" s="202">
        <v>10</v>
      </c>
      <c r="Q75" s="203">
        <f t="shared" si="15"/>
        <v>10</v>
      </c>
      <c r="R75" s="202"/>
      <c r="S75" s="202"/>
      <c r="T75" s="202"/>
      <c r="U75" s="203">
        <f t="shared" si="16"/>
        <v>0</v>
      </c>
      <c r="V75" s="202"/>
      <c r="W75" s="202"/>
      <c r="X75" s="202"/>
      <c r="Y75" s="203">
        <f t="shared" si="17"/>
        <v>0</v>
      </c>
      <c r="Z75" s="202"/>
      <c r="AA75" s="202"/>
      <c r="AB75" s="202"/>
      <c r="AC75" s="203">
        <f t="shared" si="18"/>
        <v>0</v>
      </c>
      <c r="AD75" s="698">
        <f t="shared" si="19"/>
        <v>10</v>
      </c>
    </row>
    <row r="76" spans="1:30" s="5" customFormat="1" ht="63.75" customHeight="1">
      <c r="A76" s="33">
        <f t="shared" si="20"/>
        <v>69</v>
      </c>
      <c r="B76" s="33"/>
      <c r="C76" s="32" t="s">
        <v>1198</v>
      </c>
      <c r="D76" s="33">
        <v>1985</v>
      </c>
      <c r="E76" s="33" t="s">
        <v>10</v>
      </c>
      <c r="F76" s="32" t="s">
        <v>579</v>
      </c>
      <c r="G76" s="36"/>
      <c r="H76" s="32" t="s">
        <v>36</v>
      </c>
      <c r="I76" s="32" t="s">
        <v>155</v>
      </c>
      <c r="J76" s="664"/>
      <c r="K76" s="664"/>
      <c r="L76" s="664"/>
      <c r="M76" s="678">
        <f t="shared" si="14"/>
        <v>0</v>
      </c>
      <c r="N76" s="202"/>
      <c r="O76" s="202"/>
      <c r="P76" s="202"/>
      <c r="Q76" s="203">
        <f t="shared" si="15"/>
        <v>0</v>
      </c>
      <c r="R76" s="202"/>
      <c r="S76" s="202"/>
      <c r="T76" s="202"/>
      <c r="U76" s="203">
        <f t="shared" si="16"/>
        <v>0</v>
      </c>
      <c r="V76" s="202">
        <v>10</v>
      </c>
      <c r="W76" s="202"/>
      <c r="X76" s="202"/>
      <c r="Y76" s="203">
        <f t="shared" si="17"/>
        <v>10</v>
      </c>
      <c r="Z76" s="202"/>
      <c r="AA76" s="202"/>
      <c r="AB76" s="202"/>
      <c r="AC76" s="203">
        <f t="shared" si="18"/>
        <v>0</v>
      </c>
      <c r="AD76" s="698">
        <f t="shared" si="19"/>
        <v>10</v>
      </c>
    </row>
    <row r="77" spans="1:30" s="5" customFormat="1" ht="63.75" customHeight="1">
      <c r="A77" s="33">
        <f t="shared" si="20"/>
        <v>70</v>
      </c>
      <c r="B77" s="33"/>
      <c r="C77" s="227" t="s">
        <v>137</v>
      </c>
      <c r="D77" s="177">
        <v>1982</v>
      </c>
      <c r="E77" s="177" t="s">
        <v>11</v>
      </c>
      <c r="F77" s="227" t="s">
        <v>138</v>
      </c>
      <c r="G77" s="57" t="s">
        <v>139</v>
      </c>
      <c r="H77" s="42" t="s">
        <v>140</v>
      </c>
      <c r="I77" s="42" t="s">
        <v>141</v>
      </c>
      <c r="J77" s="664">
        <v>10</v>
      </c>
      <c r="K77" s="664"/>
      <c r="L77" s="664"/>
      <c r="M77" s="678">
        <f t="shared" si="14"/>
        <v>10</v>
      </c>
      <c r="N77" s="202"/>
      <c r="O77" s="202"/>
      <c r="P77" s="202"/>
      <c r="Q77" s="203">
        <f t="shared" si="15"/>
        <v>0</v>
      </c>
      <c r="R77" s="202"/>
      <c r="S77" s="202"/>
      <c r="T77" s="202"/>
      <c r="U77" s="203">
        <f t="shared" si="16"/>
        <v>0</v>
      </c>
      <c r="V77" s="202"/>
      <c r="W77" s="202"/>
      <c r="X77" s="202"/>
      <c r="Y77" s="203">
        <f t="shared" si="17"/>
        <v>0</v>
      </c>
      <c r="Z77" s="202"/>
      <c r="AA77" s="202"/>
      <c r="AB77" s="202"/>
      <c r="AC77" s="203">
        <f t="shared" si="18"/>
        <v>0</v>
      </c>
      <c r="AD77" s="698">
        <f t="shared" si="19"/>
        <v>10</v>
      </c>
    </row>
    <row r="78" spans="1:30" s="5" customFormat="1" ht="63.75" customHeight="1">
      <c r="A78" s="33">
        <f t="shared" si="20"/>
        <v>71</v>
      </c>
      <c r="B78" s="33"/>
      <c r="C78" s="227" t="s">
        <v>156</v>
      </c>
      <c r="D78" s="177">
        <v>1974</v>
      </c>
      <c r="E78" s="177" t="s">
        <v>29</v>
      </c>
      <c r="F78" s="227" t="s">
        <v>402</v>
      </c>
      <c r="G78" s="36" t="s">
        <v>284</v>
      </c>
      <c r="H78" s="42" t="s">
        <v>374</v>
      </c>
      <c r="I78" s="42" t="s">
        <v>373</v>
      </c>
      <c r="J78" s="702">
        <v>0</v>
      </c>
      <c r="K78" s="664">
        <v>10</v>
      </c>
      <c r="L78" s="664"/>
      <c r="M78" s="678">
        <f t="shared" si="14"/>
        <v>10</v>
      </c>
      <c r="N78" s="202"/>
      <c r="O78" s="202"/>
      <c r="P78" s="202"/>
      <c r="Q78" s="203">
        <f t="shared" si="15"/>
        <v>0</v>
      </c>
      <c r="R78" s="202"/>
      <c r="S78" s="202"/>
      <c r="T78" s="202"/>
      <c r="U78" s="203">
        <f t="shared" si="16"/>
        <v>0</v>
      </c>
      <c r="V78" s="202"/>
      <c r="W78" s="202"/>
      <c r="X78" s="202"/>
      <c r="Y78" s="203">
        <f t="shared" si="17"/>
        <v>0</v>
      </c>
      <c r="Z78" s="202"/>
      <c r="AA78" s="202"/>
      <c r="AB78" s="202"/>
      <c r="AC78" s="203">
        <f t="shared" si="18"/>
        <v>0</v>
      </c>
      <c r="AD78" s="698">
        <f t="shared" si="19"/>
        <v>10</v>
      </c>
    </row>
    <row r="79" spans="1:30" s="5" customFormat="1" ht="63.75" customHeight="1">
      <c r="A79" s="33">
        <f t="shared" si="20"/>
        <v>72</v>
      </c>
      <c r="B79" s="33"/>
      <c r="C79" s="227" t="s">
        <v>897</v>
      </c>
      <c r="D79" s="177">
        <v>1999</v>
      </c>
      <c r="E79" s="177" t="s">
        <v>73</v>
      </c>
      <c r="F79" s="227" t="s">
        <v>898</v>
      </c>
      <c r="G79" s="36" t="s">
        <v>899</v>
      </c>
      <c r="H79" s="32" t="s">
        <v>171</v>
      </c>
      <c r="I79" s="226" t="s">
        <v>900</v>
      </c>
      <c r="J79" s="664"/>
      <c r="K79" s="664"/>
      <c r="L79" s="664"/>
      <c r="M79" s="678">
        <f t="shared" si="14"/>
        <v>0</v>
      </c>
      <c r="N79" s="202">
        <v>10</v>
      </c>
      <c r="O79" s="202"/>
      <c r="P79" s="202"/>
      <c r="Q79" s="203">
        <f t="shared" si="15"/>
        <v>10</v>
      </c>
      <c r="R79" s="202"/>
      <c r="S79" s="202"/>
      <c r="T79" s="202"/>
      <c r="U79" s="203">
        <f t="shared" si="16"/>
        <v>0</v>
      </c>
      <c r="V79" s="202"/>
      <c r="W79" s="202"/>
      <c r="X79" s="202"/>
      <c r="Y79" s="203">
        <f t="shared" si="17"/>
        <v>0</v>
      </c>
      <c r="Z79" s="202"/>
      <c r="AA79" s="202"/>
      <c r="AB79" s="202"/>
      <c r="AC79" s="203">
        <f t="shared" si="18"/>
        <v>0</v>
      </c>
      <c r="AD79" s="698">
        <f t="shared" si="19"/>
        <v>10</v>
      </c>
    </row>
    <row r="80" spans="1:30" s="5" customFormat="1" ht="63.75" customHeight="1">
      <c r="A80" s="33">
        <f t="shared" si="20"/>
        <v>73</v>
      </c>
      <c r="B80" s="33"/>
      <c r="C80" s="32" t="s">
        <v>86</v>
      </c>
      <c r="D80" s="33">
        <v>1991</v>
      </c>
      <c r="E80" s="33" t="s">
        <v>11</v>
      </c>
      <c r="F80" s="32" t="s">
        <v>91</v>
      </c>
      <c r="G80" s="234" t="s">
        <v>92</v>
      </c>
      <c r="H80" s="56" t="s">
        <v>71</v>
      </c>
      <c r="I80" s="57" t="s">
        <v>72</v>
      </c>
      <c r="J80" s="664"/>
      <c r="K80" s="664"/>
      <c r="L80" s="664"/>
      <c r="M80" s="678">
        <f t="shared" si="14"/>
        <v>0</v>
      </c>
      <c r="N80" s="202"/>
      <c r="O80" s="202"/>
      <c r="P80" s="202"/>
      <c r="Q80" s="203">
        <f t="shared" si="15"/>
        <v>0</v>
      </c>
      <c r="R80" s="202"/>
      <c r="S80" s="202"/>
      <c r="T80" s="202"/>
      <c r="U80" s="203">
        <f t="shared" si="16"/>
        <v>0</v>
      </c>
      <c r="V80" s="202"/>
      <c r="W80" s="202"/>
      <c r="X80" s="202"/>
      <c r="Y80" s="203">
        <f t="shared" si="17"/>
        <v>0</v>
      </c>
      <c r="Z80" s="202">
        <v>1</v>
      </c>
      <c r="AA80" s="202">
        <v>9</v>
      </c>
      <c r="AB80" s="202"/>
      <c r="AC80" s="203">
        <f t="shared" si="18"/>
        <v>10</v>
      </c>
      <c r="AD80" s="698">
        <f t="shared" si="19"/>
        <v>10</v>
      </c>
    </row>
    <row r="81" spans="1:30" s="5" customFormat="1" ht="63.75" customHeight="1">
      <c r="A81" s="33">
        <f t="shared" si="20"/>
        <v>74</v>
      </c>
      <c r="B81" s="33"/>
      <c r="C81" s="227" t="s">
        <v>958</v>
      </c>
      <c r="D81" s="177">
        <v>1997</v>
      </c>
      <c r="E81" s="177"/>
      <c r="F81" s="227" t="s">
        <v>959</v>
      </c>
      <c r="G81" s="36" t="s">
        <v>959</v>
      </c>
      <c r="H81" s="32" t="s">
        <v>763</v>
      </c>
      <c r="I81" s="226" t="s">
        <v>764</v>
      </c>
      <c r="J81" s="200"/>
      <c r="K81" s="652"/>
      <c r="L81" s="652"/>
      <c r="M81" s="678">
        <f t="shared" si="14"/>
        <v>0</v>
      </c>
      <c r="N81" s="199">
        <v>1</v>
      </c>
      <c r="O81" s="202">
        <v>8</v>
      </c>
      <c r="P81" s="202"/>
      <c r="Q81" s="203">
        <f t="shared" si="15"/>
        <v>9</v>
      </c>
      <c r="R81" s="202"/>
      <c r="S81" s="202"/>
      <c r="T81" s="202"/>
      <c r="U81" s="203">
        <f t="shared" si="16"/>
        <v>0</v>
      </c>
      <c r="V81" s="202"/>
      <c r="W81" s="202"/>
      <c r="X81" s="202"/>
      <c r="Y81" s="203">
        <f t="shared" si="17"/>
        <v>0</v>
      </c>
      <c r="Z81" s="202"/>
      <c r="AA81" s="202"/>
      <c r="AB81" s="202"/>
      <c r="AC81" s="203">
        <f t="shared" si="18"/>
        <v>0</v>
      </c>
      <c r="AD81" s="698">
        <f t="shared" si="19"/>
        <v>9</v>
      </c>
    </row>
    <row r="82" spans="1:30" s="5" customFormat="1" ht="63.75" customHeight="1">
      <c r="A82" s="33">
        <f t="shared" si="20"/>
        <v>75</v>
      </c>
      <c r="B82" s="33"/>
      <c r="C82" s="227" t="s">
        <v>393</v>
      </c>
      <c r="D82" s="177">
        <v>2001</v>
      </c>
      <c r="E82" s="177" t="s">
        <v>73</v>
      </c>
      <c r="F82" s="227" t="s">
        <v>926</v>
      </c>
      <c r="G82" s="36" t="s">
        <v>927</v>
      </c>
      <c r="H82" s="32" t="s">
        <v>831</v>
      </c>
      <c r="I82" s="167" t="s">
        <v>395</v>
      </c>
      <c r="J82" s="664"/>
      <c r="K82" s="664"/>
      <c r="L82" s="664"/>
      <c r="M82" s="678">
        <f t="shared" si="14"/>
        <v>0</v>
      </c>
      <c r="N82" s="202"/>
      <c r="O82" s="202"/>
      <c r="P82" s="202"/>
      <c r="Q82" s="203">
        <f t="shared" si="15"/>
        <v>0</v>
      </c>
      <c r="R82" s="202"/>
      <c r="S82" s="202">
        <v>9</v>
      </c>
      <c r="T82" s="202"/>
      <c r="U82" s="203">
        <f t="shared" si="16"/>
        <v>9</v>
      </c>
      <c r="V82" s="202"/>
      <c r="W82" s="202"/>
      <c r="X82" s="202"/>
      <c r="Y82" s="203">
        <f t="shared" si="17"/>
        <v>0</v>
      </c>
      <c r="Z82" s="202"/>
      <c r="AA82" s="202"/>
      <c r="AB82" s="202"/>
      <c r="AC82" s="203">
        <f t="shared" si="18"/>
        <v>0</v>
      </c>
      <c r="AD82" s="698">
        <f t="shared" si="19"/>
        <v>9</v>
      </c>
    </row>
    <row r="83" spans="1:30" s="5" customFormat="1" ht="63.75" customHeight="1">
      <c r="A83" s="33">
        <f t="shared" si="20"/>
        <v>76</v>
      </c>
      <c r="B83" s="33"/>
      <c r="C83" s="227" t="s">
        <v>982</v>
      </c>
      <c r="D83" s="177">
        <v>1988</v>
      </c>
      <c r="E83" s="177" t="s">
        <v>11</v>
      </c>
      <c r="F83" s="227" t="s">
        <v>241</v>
      </c>
      <c r="G83" s="36" t="s">
        <v>242</v>
      </c>
      <c r="H83" s="32" t="s">
        <v>36</v>
      </c>
      <c r="I83" s="167" t="s">
        <v>800</v>
      </c>
      <c r="J83" s="664"/>
      <c r="K83" s="664"/>
      <c r="L83" s="664"/>
      <c r="M83" s="678">
        <f t="shared" si="14"/>
        <v>0</v>
      </c>
      <c r="N83" s="202"/>
      <c r="O83" s="202"/>
      <c r="P83" s="202">
        <v>8</v>
      </c>
      <c r="Q83" s="203">
        <f t="shared" si="15"/>
        <v>8</v>
      </c>
      <c r="R83" s="202"/>
      <c r="S83" s="202"/>
      <c r="T83" s="202"/>
      <c r="U83" s="203">
        <f t="shared" si="16"/>
        <v>0</v>
      </c>
      <c r="V83" s="202"/>
      <c r="W83" s="202"/>
      <c r="X83" s="202"/>
      <c r="Y83" s="203">
        <f t="shared" si="17"/>
        <v>0</v>
      </c>
      <c r="Z83" s="202"/>
      <c r="AA83" s="202"/>
      <c r="AB83" s="202"/>
      <c r="AC83" s="203">
        <f t="shared" si="18"/>
        <v>0</v>
      </c>
      <c r="AD83" s="698">
        <f t="shared" si="19"/>
        <v>8</v>
      </c>
    </row>
    <row r="84" spans="1:30" s="5" customFormat="1" ht="63.75" customHeight="1">
      <c r="A84" s="33">
        <f t="shared" si="20"/>
        <v>77</v>
      </c>
      <c r="B84" s="33"/>
      <c r="C84" s="32" t="s">
        <v>829</v>
      </c>
      <c r="D84" s="33">
        <v>1990</v>
      </c>
      <c r="E84" s="33" t="s">
        <v>11</v>
      </c>
      <c r="F84" s="32" t="s">
        <v>1199</v>
      </c>
      <c r="G84" s="36"/>
      <c r="H84" s="32" t="s">
        <v>831</v>
      </c>
      <c r="I84" s="32" t="s">
        <v>832</v>
      </c>
      <c r="J84" s="664"/>
      <c r="K84" s="664"/>
      <c r="L84" s="664"/>
      <c r="M84" s="678">
        <f t="shared" si="14"/>
        <v>0</v>
      </c>
      <c r="N84" s="202"/>
      <c r="O84" s="202"/>
      <c r="P84" s="202"/>
      <c r="Q84" s="203">
        <f t="shared" si="15"/>
        <v>0</v>
      </c>
      <c r="R84" s="202"/>
      <c r="S84" s="202"/>
      <c r="T84" s="202"/>
      <c r="U84" s="203">
        <f t="shared" si="16"/>
        <v>0</v>
      </c>
      <c r="V84" s="202">
        <v>8</v>
      </c>
      <c r="W84" s="202"/>
      <c r="X84" s="202"/>
      <c r="Y84" s="203">
        <f t="shared" si="17"/>
        <v>8</v>
      </c>
      <c r="Z84" s="202"/>
      <c r="AA84" s="202"/>
      <c r="AB84" s="202"/>
      <c r="AC84" s="203">
        <f t="shared" si="18"/>
        <v>0</v>
      </c>
      <c r="AD84" s="698">
        <f t="shared" si="19"/>
        <v>8</v>
      </c>
    </row>
    <row r="85" spans="1:30" s="5" customFormat="1" ht="63.75" customHeight="1">
      <c r="A85" s="33">
        <f t="shared" si="20"/>
        <v>78</v>
      </c>
      <c r="B85" s="33"/>
      <c r="C85" s="227" t="s">
        <v>829</v>
      </c>
      <c r="D85" s="177">
        <v>1990</v>
      </c>
      <c r="E85" s="177" t="s">
        <v>11</v>
      </c>
      <c r="F85" s="227" t="s">
        <v>1067</v>
      </c>
      <c r="G85" s="36" t="s">
        <v>1068</v>
      </c>
      <c r="H85" s="32" t="s">
        <v>831</v>
      </c>
      <c r="I85" s="226" t="s">
        <v>832</v>
      </c>
      <c r="J85" s="665"/>
      <c r="K85" s="664"/>
      <c r="L85" s="664"/>
      <c r="M85" s="678">
        <f t="shared" si="14"/>
        <v>0</v>
      </c>
      <c r="N85" s="202"/>
      <c r="O85" s="202"/>
      <c r="P85" s="202"/>
      <c r="Q85" s="203">
        <f t="shared" si="15"/>
        <v>0</v>
      </c>
      <c r="R85" s="202">
        <v>8</v>
      </c>
      <c r="S85" s="202"/>
      <c r="T85" s="202"/>
      <c r="U85" s="203">
        <f t="shared" si="16"/>
        <v>8</v>
      </c>
      <c r="V85" s="202"/>
      <c r="W85" s="202"/>
      <c r="X85" s="202"/>
      <c r="Y85" s="203">
        <f t="shared" si="17"/>
        <v>0</v>
      </c>
      <c r="Z85" s="202"/>
      <c r="AA85" s="202"/>
      <c r="AB85" s="202"/>
      <c r="AC85" s="203">
        <f t="shared" si="18"/>
        <v>0</v>
      </c>
      <c r="AD85" s="698">
        <f t="shared" si="19"/>
        <v>8</v>
      </c>
    </row>
    <row r="86" spans="1:30" s="5" customFormat="1" ht="63.75" customHeight="1">
      <c r="A86" s="33">
        <f t="shared" si="20"/>
        <v>79</v>
      </c>
      <c r="B86" s="33"/>
      <c r="C86" s="227" t="s">
        <v>56</v>
      </c>
      <c r="D86" s="177">
        <v>1980</v>
      </c>
      <c r="E86" s="177" t="s">
        <v>13</v>
      </c>
      <c r="F86" s="227" t="s">
        <v>216</v>
      </c>
      <c r="G86" s="36" t="s">
        <v>208</v>
      </c>
      <c r="H86" s="32" t="s">
        <v>135</v>
      </c>
      <c r="I86" s="226" t="s">
        <v>136</v>
      </c>
      <c r="J86" s="701">
        <v>0</v>
      </c>
      <c r="K86" s="664">
        <v>8</v>
      </c>
      <c r="L86" s="664"/>
      <c r="M86" s="678">
        <f t="shared" si="14"/>
        <v>8</v>
      </c>
      <c r="N86" s="202"/>
      <c r="O86" s="202"/>
      <c r="P86" s="202"/>
      <c r="Q86" s="203">
        <f t="shared" si="15"/>
        <v>0</v>
      </c>
      <c r="R86" s="202"/>
      <c r="S86" s="202"/>
      <c r="T86" s="202"/>
      <c r="U86" s="203">
        <f t="shared" si="16"/>
        <v>0</v>
      </c>
      <c r="V86" s="202"/>
      <c r="W86" s="202"/>
      <c r="X86" s="202"/>
      <c r="Y86" s="203">
        <f t="shared" si="17"/>
        <v>0</v>
      </c>
      <c r="Z86" s="202"/>
      <c r="AA86" s="202"/>
      <c r="AB86" s="202"/>
      <c r="AC86" s="203">
        <f t="shared" si="18"/>
        <v>0</v>
      </c>
      <c r="AD86" s="698">
        <f t="shared" si="19"/>
        <v>8</v>
      </c>
    </row>
    <row r="87" spans="1:30" s="198" customFormat="1" ht="63.75" customHeight="1">
      <c r="A87" s="33">
        <f t="shared" si="20"/>
        <v>80</v>
      </c>
      <c r="B87" s="33"/>
      <c r="C87" s="229" t="s">
        <v>947</v>
      </c>
      <c r="D87" s="177">
        <v>1997</v>
      </c>
      <c r="E87" s="177" t="s">
        <v>29</v>
      </c>
      <c r="F87" s="227" t="s">
        <v>948</v>
      </c>
      <c r="G87" s="36"/>
      <c r="H87" s="32" t="s">
        <v>949</v>
      </c>
      <c r="I87" s="226" t="s">
        <v>950</v>
      </c>
      <c r="J87" s="200"/>
      <c r="K87" s="652"/>
      <c r="L87" s="652"/>
      <c r="M87" s="678">
        <f t="shared" si="14"/>
        <v>0</v>
      </c>
      <c r="N87" s="199">
        <v>6</v>
      </c>
      <c r="O87" s="202">
        <v>1</v>
      </c>
      <c r="P87" s="202">
        <v>1</v>
      </c>
      <c r="Q87" s="203">
        <f t="shared" si="15"/>
        <v>8</v>
      </c>
      <c r="R87" s="202"/>
      <c r="S87" s="202"/>
      <c r="T87" s="202"/>
      <c r="U87" s="203">
        <f t="shared" si="16"/>
        <v>0</v>
      </c>
      <c r="V87" s="202"/>
      <c r="W87" s="202"/>
      <c r="X87" s="202"/>
      <c r="Y87" s="203">
        <f t="shared" si="17"/>
        <v>0</v>
      </c>
      <c r="Z87" s="202"/>
      <c r="AA87" s="202"/>
      <c r="AB87" s="202"/>
      <c r="AC87" s="203">
        <f t="shared" si="18"/>
        <v>0</v>
      </c>
      <c r="AD87" s="698">
        <f t="shared" si="19"/>
        <v>8</v>
      </c>
    </row>
    <row r="88" spans="1:30" s="198" customFormat="1" ht="63.75" customHeight="1">
      <c r="A88" s="33">
        <f t="shared" si="20"/>
        <v>81</v>
      </c>
      <c r="B88" s="33"/>
      <c r="C88" s="227" t="s">
        <v>164</v>
      </c>
      <c r="D88" s="177">
        <v>1972</v>
      </c>
      <c r="E88" s="177" t="s">
        <v>11</v>
      </c>
      <c r="F88" s="227" t="s">
        <v>175</v>
      </c>
      <c r="G88" s="57" t="s">
        <v>165</v>
      </c>
      <c r="H88" s="42" t="s">
        <v>166</v>
      </c>
      <c r="I88" s="42" t="s">
        <v>14</v>
      </c>
      <c r="J88" s="664">
        <v>8</v>
      </c>
      <c r="K88" s="664"/>
      <c r="L88" s="664"/>
      <c r="M88" s="678">
        <f t="shared" si="14"/>
        <v>8</v>
      </c>
      <c r="N88" s="202"/>
      <c r="O88" s="202"/>
      <c r="P88" s="202"/>
      <c r="Q88" s="203">
        <f t="shared" si="15"/>
        <v>0</v>
      </c>
      <c r="R88" s="202"/>
      <c r="S88" s="202"/>
      <c r="T88" s="202"/>
      <c r="U88" s="203">
        <f t="shared" si="16"/>
        <v>0</v>
      </c>
      <c r="V88" s="202"/>
      <c r="W88" s="202"/>
      <c r="X88" s="202"/>
      <c r="Y88" s="203">
        <f t="shared" si="17"/>
        <v>0</v>
      </c>
      <c r="Z88" s="202"/>
      <c r="AA88" s="202"/>
      <c r="AB88" s="202"/>
      <c r="AC88" s="203">
        <f t="shared" si="18"/>
        <v>0</v>
      </c>
      <c r="AD88" s="698">
        <f t="shared" si="19"/>
        <v>8</v>
      </c>
    </row>
    <row r="89" spans="1:30" s="198" customFormat="1" ht="63.75" customHeight="1">
      <c r="A89" s="33">
        <f t="shared" si="20"/>
        <v>82</v>
      </c>
      <c r="B89" s="33"/>
      <c r="C89" s="227" t="s">
        <v>976</v>
      </c>
      <c r="D89" s="177">
        <v>2000</v>
      </c>
      <c r="E89" s="177" t="s">
        <v>510</v>
      </c>
      <c r="F89" s="227" t="s">
        <v>953</v>
      </c>
      <c r="G89" s="36" t="s">
        <v>954</v>
      </c>
      <c r="H89" s="32" t="s">
        <v>763</v>
      </c>
      <c r="I89" s="167" t="s">
        <v>764</v>
      </c>
      <c r="J89" s="200"/>
      <c r="K89" s="652"/>
      <c r="L89" s="652"/>
      <c r="M89" s="678">
        <f t="shared" si="14"/>
        <v>0</v>
      </c>
      <c r="N89" s="199"/>
      <c r="O89" s="202">
        <v>7</v>
      </c>
      <c r="P89" s="202">
        <v>1</v>
      </c>
      <c r="Q89" s="203">
        <f t="shared" si="15"/>
        <v>8</v>
      </c>
      <c r="R89" s="202"/>
      <c r="S89" s="202"/>
      <c r="T89" s="202"/>
      <c r="U89" s="203">
        <f t="shared" si="16"/>
        <v>0</v>
      </c>
      <c r="V89" s="202"/>
      <c r="W89" s="202"/>
      <c r="X89" s="202"/>
      <c r="Y89" s="203">
        <f t="shared" si="17"/>
        <v>0</v>
      </c>
      <c r="Z89" s="202"/>
      <c r="AA89" s="202"/>
      <c r="AB89" s="202"/>
      <c r="AC89" s="203">
        <f t="shared" si="18"/>
        <v>0</v>
      </c>
      <c r="AD89" s="698">
        <f t="shared" si="19"/>
        <v>8</v>
      </c>
    </row>
    <row r="90" spans="1:30" s="5" customFormat="1" ht="63.75" customHeight="1">
      <c r="A90" s="33">
        <f t="shared" si="20"/>
        <v>83</v>
      </c>
      <c r="B90" s="33"/>
      <c r="C90" s="227" t="s">
        <v>46</v>
      </c>
      <c r="D90" s="177">
        <v>1980</v>
      </c>
      <c r="E90" s="177" t="s">
        <v>27</v>
      </c>
      <c r="F90" s="227" t="s">
        <v>206</v>
      </c>
      <c r="G90" s="36" t="s">
        <v>191</v>
      </c>
      <c r="H90" s="32" t="s">
        <v>48</v>
      </c>
      <c r="I90" s="167" t="s">
        <v>74</v>
      </c>
      <c r="J90" s="664">
        <v>0</v>
      </c>
      <c r="K90" s="664"/>
      <c r="L90" s="664">
        <v>7</v>
      </c>
      <c r="M90" s="678">
        <f t="shared" si="14"/>
        <v>7</v>
      </c>
      <c r="N90" s="202"/>
      <c r="O90" s="202"/>
      <c r="P90" s="202"/>
      <c r="Q90" s="203">
        <f t="shared" si="15"/>
        <v>0</v>
      </c>
      <c r="R90" s="202"/>
      <c r="S90" s="202"/>
      <c r="T90" s="202"/>
      <c r="U90" s="203">
        <f t="shared" si="16"/>
        <v>0</v>
      </c>
      <c r="V90" s="202"/>
      <c r="W90" s="202"/>
      <c r="X90" s="202"/>
      <c r="Y90" s="203">
        <f t="shared" si="17"/>
        <v>0</v>
      </c>
      <c r="Z90" s="202"/>
      <c r="AA90" s="202"/>
      <c r="AB90" s="202"/>
      <c r="AC90" s="203">
        <f t="shared" si="18"/>
        <v>0</v>
      </c>
      <c r="AD90" s="698">
        <f t="shared" si="19"/>
        <v>7</v>
      </c>
    </row>
    <row r="91" spans="2:30" s="5" customFormat="1" ht="63.75" customHeight="1">
      <c r="B91" s="33">
        <f>A90+1</f>
        <v>84</v>
      </c>
      <c r="C91" s="227" t="s">
        <v>829</v>
      </c>
      <c r="D91" s="177">
        <v>1990</v>
      </c>
      <c r="E91" s="177" t="s">
        <v>11</v>
      </c>
      <c r="F91" s="227" t="s">
        <v>1050</v>
      </c>
      <c r="G91" s="36" t="s">
        <v>1051</v>
      </c>
      <c r="H91" s="32" t="s">
        <v>831</v>
      </c>
      <c r="I91" s="226" t="s">
        <v>832</v>
      </c>
      <c r="J91" s="664"/>
      <c r="K91" s="664"/>
      <c r="L91" s="664"/>
      <c r="M91" s="678">
        <f t="shared" si="14"/>
        <v>0</v>
      </c>
      <c r="N91" s="202"/>
      <c r="O91" s="202"/>
      <c r="P91" s="202"/>
      <c r="Q91" s="203">
        <f t="shared" si="15"/>
        <v>0</v>
      </c>
      <c r="R91" s="699"/>
      <c r="S91" s="202">
        <v>7</v>
      </c>
      <c r="T91" s="202"/>
      <c r="U91" s="203">
        <f t="shared" si="16"/>
        <v>7</v>
      </c>
      <c r="V91" s="202"/>
      <c r="W91" s="202"/>
      <c r="X91" s="202"/>
      <c r="Y91" s="203">
        <f t="shared" si="17"/>
        <v>0</v>
      </c>
      <c r="Z91" s="202"/>
      <c r="AA91" s="202"/>
      <c r="AB91" s="202"/>
      <c r="AC91" s="203">
        <f t="shared" si="18"/>
        <v>0</v>
      </c>
      <c r="AD91" s="698">
        <f t="shared" si="19"/>
        <v>7</v>
      </c>
    </row>
    <row r="92" spans="1:30" s="5" customFormat="1" ht="63.75" customHeight="1">
      <c r="A92" s="33">
        <f>B91+1</f>
        <v>85</v>
      </c>
      <c r="B92" s="33"/>
      <c r="C92" s="32" t="s">
        <v>862</v>
      </c>
      <c r="D92" s="33">
        <v>1972</v>
      </c>
      <c r="E92" s="40" t="s">
        <v>13</v>
      </c>
      <c r="F92" s="32" t="s">
        <v>33</v>
      </c>
      <c r="G92" s="36" t="s">
        <v>865</v>
      </c>
      <c r="H92" s="36" t="s">
        <v>863</v>
      </c>
      <c r="I92" s="189" t="s">
        <v>864</v>
      </c>
      <c r="J92" s="664"/>
      <c r="K92" s="664"/>
      <c r="L92" s="664"/>
      <c r="M92" s="678">
        <f t="shared" si="14"/>
        <v>0</v>
      </c>
      <c r="N92" s="202"/>
      <c r="O92" s="202"/>
      <c r="P92" s="202"/>
      <c r="Q92" s="203">
        <f t="shared" si="15"/>
        <v>0</v>
      </c>
      <c r="R92" s="202"/>
      <c r="S92" s="202"/>
      <c r="T92" s="202"/>
      <c r="U92" s="203">
        <f t="shared" si="16"/>
        <v>0</v>
      </c>
      <c r="V92" s="202"/>
      <c r="W92" s="202">
        <v>7</v>
      </c>
      <c r="X92" s="202"/>
      <c r="Y92" s="203">
        <f t="shared" si="17"/>
        <v>7</v>
      </c>
      <c r="Z92" s="202"/>
      <c r="AA92" s="202"/>
      <c r="AB92" s="202"/>
      <c r="AC92" s="203">
        <f t="shared" si="18"/>
        <v>0</v>
      </c>
      <c r="AD92" s="698">
        <f t="shared" si="19"/>
        <v>7</v>
      </c>
    </row>
    <row r="93" spans="1:30" s="5" customFormat="1" ht="63.75" customHeight="1">
      <c r="A93" s="33">
        <f aca="true" t="shared" si="21" ref="A93:A107">A92+1</f>
        <v>86</v>
      </c>
      <c r="B93" s="33"/>
      <c r="C93" s="227" t="s">
        <v>681</v>
      </c>
      <c r="D93" s="177">
        <v>1996</v>
      </c>
      <c r="E93" s="177" t="s">
        <v>15</v>
      </c>
      <c r="F93" s="32" t="s">
        <v>1283</v>
      </c>
      <c r="G93" s="36" t="s">
        <v>1284</v>
      </c>
      <c r="H93" s="32" t="s">
        <v>30</v>
      </c>
      <c r="I93" s="226" t="s">
        <v>155</v>
      </c>
      <c r="J93" s="664"/>
      <c r="K93" s="664"/>
      <c r="L93" s="664"/>
      <c r="M93" s="678">
        <f t="shared" si="14"/>
        <v>0</v>
      </c>
      <c r="N93" s="202"/>
      <c r="O93" s="202"/>
      <c r="P93" s="202"/>
      <c r="Q93" s="203">
        <f t="shared" si="15"/>
        <v>0</v>
      </c>
      <c r="R93" s="202"/>
      <c r="S93" s="202"/>
      <c r="T93" s="202"/>
      <c r="U93" s="203">
        <f t="shared" si="16"/>
        <v>0</v>
      </c>
      <c r="V93" s="202"/>
      <c r="W93" s="202"/>
      <c r="X93" s="202"/>
      <c r="Y93" s="203">
        <f t="shared" si="17"/>
        <v>0</v>
      </c>
      <c r="Z93" s="202">
        <v>7</v>
      </c>
      <c r="AA93" s="202"/>
      <c r="AB93" s="202"/>
      <c r="AC93" s="203">
        <f t="shared" si="18"/>
        <v>7</v>
      </c>
      <c r="AD93" s="698">
        <f t="shared" si="19"/>
        <v>7</v>
      </c>
    </row>
    <row r="94" spans="1:30" s="5" customFormat="1" ht="63.75" customHeight="1">
      <c r="A94" s="33">
        <f t="shared" si="21"/>
        <v>87</v>
      </c>
      <c r="B94" s="33"/>
      <c r="C94" s="227" t="s">
        <v>447</v>
      </c>
      <c r="D94" s="177">
        <v>1965</v>
      </c>
      <c r="E94" s="177" t="s">
        <v>11</v>
      </c>
      <c r="F94" s="227" t="s">
        <v>1204</v>
      </c>
      <c r="G94" s="36" t="s">
        <v>1203</v>
      </c>
      <c r="H94" s="32" t="s">
        <v>1179</v>
      </c>
      <c r="I94" s="32" t="s">
        <v>14</v>
      </c>
      <c r="J94" s="664"/>
      <c r="K94" s="664"/>
      <c r="L94" s="664"/>
      <c r="M94" s="678">
        <f t="shared" si="14"/>
        <v>0</v>
      </c>
      <c r="N94" s="202"/>
      <c r="O94" s="202"/>
      <c r="P94" s="202"/>
      <c r="Q94" s="203">
        <f t="shared" si="15"/>
        <v>0</v>
      </c>
      <c r="R94" s="699"/>
      <c r="S94" s="202">
        <v>3</v>
      </c>
      <c r="T94" s="202"/>
      <c r="U94" s="203">
        <f t="shared" si="16"/>
        <v>3</v>
      </c>
      <c r="V94" s="202">
        <v>1</v>
      </c>
      <c r="W94" s="202">
        <v>1</v>
      </c>
      <c r="X94" s="202">
        <v>1</v>
      </c>
      <c r="Y94" s="203">
        <f t="shared" si="17"/>
        <v>3</v>
      </c>
      <c r="Z94" s="202">
        <v>1</v>
      </c>
      <c r="AA94" s="202"/>
      <c r="AB94" s="202"/>
      <c r="AC94" s="203">
        <f t="shared" si="18"/>
        <v>1</v>
      </c>
      <c r="AD94" s="698">
        <f t="shared" si="19"/>
        <v>7</v>
      </c>
    </row>
    <row r="95" spans="1:30" s="5" customFormat="1" ht="63.75" customHeight="1">
      <c r="A95" s="33">
        <f t="shared" si="21"/>
        <v>88</v>
      </c>
      <c r="B95" s="33"/>
      <c r="C95" s="58" t="s">
        <v>336</v>
      </c>
      <c r="D95" s="228">
        <v>1985</v>
      </c>
      <c r="E95" s="228" t="s">
        <v>29</v>
      </c>
      <c r="F95" s="58" t="s">
        <v>337</v>
      </c>
      <c r="G95" s="188" t="s">
        <v>358</v>
      </c>
      <c r="H95" s="227" t="s">
        <v>6</v>
      </c>
      <c r="I95" s="42" t="s">
        <v>14</v>
      </c>
      <c r="J95" s="664">
        <v>5</v>
      </c>
      <c r="K95" s="664">
        <v>2</v>
      </c>
      <c r="L95" s="664"/>
      <c r="M95" s="678">
        <f t="shared" si="14"/>
        <v>7</v>
      </c>
      <c r="N95" s="202"/>
      <c r="O95" s="202"/>
      <c r="P95" s="202"/>
      <c r="Q95" s="203">
        <f t="shared" si="15"/>
        <v>0</v>
      </c>
      <c r="R95" s="202"/>
      <c r="S95" s="202"/>
      <c r="T95" s="202"/>
      <c r="U95" s="203">
        <f t="shared" si="16"/>
        <v>0</v>
      </c>
      <c r="V95" s="202"/>
      <c r="W95" s="202"/>
      <c r="X95" s="202"/>
      <c r="Y95" s="203">
        <f t="shared" si="17"/>
        <v>0</v>
      </c>
      <c r="Z95" s="202"/>
      <c r="AA95" s="202"/>
      <c r="AB95" s="202"/>
      <c r="AC95" s="203">
        <f t="shared" si="18"/>
        <v>0</v>
      </c>
      <c r="AD95" s="698">
        <f t="shared" si="19"/>
        <v>7</v>
      </c>
    </row>
    <row r="96" spans="1:30" s="5" customFormat="1" ht="63.75" customHeight="1">
      <c r="A96" s="33">
        <f t="shared" si="21"/>
        <v>89</v>
      </c>
      <c r="B96" s="33"/>
      <c r="C96" s="227" t="s">
        <v>977</v>
      </c>
      <c r="D96" s="177">
        <v>1987</v>
      </c>
      <c r="E96" s="177" t="s">
        <v>27</v>
      </c>
      <c r="F96" s="227" t="s">
        <v>398</v>
      </c>
      <c r="G96" s="36" t="s">
        <v>399</v>
      </c>
      <c r="H96" s="32" t="s">
        <v>41</v>
      </c>
      <c r="I96" s="167" t="s">
        <v>420</v>
      </c>
      <c r="J96" s="664"/>
      <c r="K96" s="664"/>
      <c r="L96" s="664"/>
      <c r="M96" s="678">
        <f t="shared" si="14"/>
        <v>0</v>
      </c>
      <c r="N96" s="202"/>
      <c r="O96" s="202">
        <v>1</v>
      </c>
      <c r="P96" s="202"/>
      <c r="Q96" s="203">
        <f t="shared" si="15"/>
        <v>1</v>
      </c>
      <c r="R96" s="202"/>
      <c r="S96" s="202">
        <v>6</v>
      </c>
      <c r="T96" s="202"/>
      <c r="U96" s="203">
        <f t="shared" si="16"/>
        <v>6</v>
      </c>
      <c r="V96" s="202"/>
      <c r="W96" s="202"/>
      <c r="X96" s="202"/>
      <c r="Y96" s="203">
        <f t="shared" si="17"/>
        <v>0</v>
      </c>
      <c r="Z96" s="202"/>
      <c r="AA96" s="202"/>
      <c r="AB96" s="202"/>
      <c r="AC96" s="203">
        <f t="shared" si="18"/>
        <v>0</v>
      </c>
      <c r="AD96" s="698">
        <f t="shared" si="19"/>
        <v>7</v>
      </c>
    </row>
    <row r="97" spans="1:30" ht="54.75" customHeight="1">
      <c r="A97" s="33">
        <f t="shared" si="21"/>
        <v>90</v>
      </c>
      <c r="B97" s="33"/>
      <c r="C97" s="227" t="s">
        <v>962</v>
      </c>
      <c r="D97" s="177">
        <v>1987</v>
      </c>
      <c r="E97" s="177" t="s">
        <v>10</v>
      </c>
      <c r="F97" s="227" t="s">
        <v>963</v>
      </c>
      <c r="G97" s="36"/>
      <c r="H97" s="32" t="s">
        <v>949</v>
      </c>
      <c r="I97" s="226" t="s">
        <v>950</v>
      </c>
      <c r="J97" s="200"/>
      <c r="K97" s="652"/>
      <c r="L97" s="652"/>
      <c r="M97" s="678">
        <f t="shared" si="14"/>
        <v>0</v>
      </c>
      <c r="N97" s="199">
        <v>1</v>
      </c>
      <c r="O97" s="202">
        <v>1</v>
      </c>
      <c r="P97" s="202">
        <v>3</v>
      </c>
      <c r="Q97" s="203">
        <f t="shared" si="15"/>
        <v>5</v>
      </c>
      <c r="R97" s="202"/>
      <c r="S97" s="202"/>
      <c r="T97" s="202"/>
      <c r="U97" s="203">
        <f t="shared" si="16"/>
        <v>0</v>
      </c>
      <c r="V97" s="202"/>
      <c r="W97" s="202"/>
      <c r="X97" s="202"/>
      <c r="Y97" s="203">
        <f t="shared" si="17"/>
        <v>0</v>
      </c>
      <c r="Z97" s="202"/>
      <c r="AA97" s="202"/>
      <c r="AB97" s="202"/>
      <c r="AC97" s="203">
        <f t="shared" si="18"/>
        <v>0</v>
      </c>
      <c r="AD97" s="698">
        <f t="shared" si="19"/>
        <v>5</v>
      </c>
    </row>
    <row r="98" spans="1:30" ht="80.25" customHeight="1">
      <c r="A98" s="33">
        <f t="shared" si="21"/>
        <v>91</v>
      </c>
      <c r="B98" s="33"/>
      <c r="C98" s="46" t="s">
        <v>1164</v>
      </c>
      <c r="D98" s="33">
        <v>1998</v>
      </c>
      <c r="E98" s="40">
        <v>1</v>
      </c>
      <c r="F98" s="46" t="s">
        <v>1165</v>
      </c>
      <c r="G98" s="36" t="s">
        <v>1166</v>
      </c>
      <c r="H98" s="38" t="s">
        <v>1167</v>
      </c>
      <c r="I98" s="38" t="s">
        <v>1168</v>
      </c>
      <c r="J98" s="664"/>
      <c r="K98" s="664"/>
      <c r="L98" s="664"/>
      <c r="M98" s="678">
        <f t="shared" si="14"/>
        <v>0</v>
      </c>
      <c r="N98" s="202"/>
      <c r="O98" s="202"/>
      <c r="P98" s="202"/>
      <c r="Q98" s="203">
        <f t="shared" si="15"/>
        <v>0</v>
      </c>
      <c r="R98" s="202"/>
      <c r="S98" s="202"/>
      <c r="T98" s="202"/>
      <c r="U98" s="203">
        <f t="shared" si="16"/>
        <v>0</v>
      </c>
      <c r="V98" s="202"/>
      <c r="W98" s="202"/>
      <c r="X98" s="202"/>
      <c r="Y98" s="203">
        <f t="shared" si="17"/>
        <v>0</v>
      </c>
      <c r="Z98" s="202">
        <v>1</v>
      </c>
      <c r="AA98" s="202">
        <v>1</v>
      </c>
      <c r="AB98" s="202">
        <v>3</v>
      </c>
      <c r="AC98" s="203">
        <f t="shared" si="18"/>
        <v>5</v>
      </c>
      <c r="AD98" s="698">
        <f t="shared" si="19"/>
        <v>5</v>
      </c>
    </row>
    <row r="99" spans="1:30" s="3" customFormat="1" ht="81.75" customHeight="1">
      <c r="A99" s="33">
        <f t="shared" si="21"/>
        <v>92</v>
      </c>
      <c r="B99" s="33"/>
      <c r="C99" s="227" t="s">
        <v>887</v>
      </c>
      <c r="D99" s="177">
        <v>1989</v>
      </c>
      <c r="E99" s="177" t="s">
        <v>29</v>
      </c>
      <c r="F99" s="227" t="s">
        <v>1093</v>
      </c>
      <c r="G99" s="188" t="s">
        <v>1429</v>
      </c>
      <c r="H99" s="32" t="s">
        <v>971</v>
      </c>
      <c r="I99" s="226" t="s">
        <v>14</v>
      </c>
      <c r="J99" s="665"/>
      <c r="K99" s="664"/>
      <c r="L99" s="664"/>
      <c r="M99" s="678">
        <f t="shared" si="14"/>
        <v>0</v>
      </c>
      <c r="N99" s="202"/>
      <c r="O99" s="202"/>
      <c r="P99" s="202"/>
      <c r="Q99" s="203">
        <f t="shared" si="15"/>
        <v>0</v>
      </c>
      <c r="R99" s="202"/>
      <c r="S99" s="202">
        <v>5</v>
      </c>
      <c r="T99" s="202"/>
      <c r="U99" s="203">
        <f t="shared" si="16"/>
        <v>5</v>
      </c>
      <c r="V99" s="202"/>
      <c r="W99" s="202"/>
      <c r="X99" s="202"/>
      <c r="Y99" s="203">
        <f t="shared" si="17"/>
        <v>0</v>
      </c>
      <c r="Z99" s="202"/>
      <c r="AA99" s="202"/>
      <c r="AB99" s="202"/>
      <c r="AC99" s="203">
        <f t="shared" si="18"/>
        <v>0</v>
      </c>
      <c r="AD99" s="698">
        <f t="shared" si="19"/>
        <v>5</v>
      </c>
    </row>
    <row r="100" spans="1:30" ht="97.5" customHeight="1">
      <c r="A100" s="33">
        <f t="shared" si="21"/>
        <v>93</v>
      </c>
      <c r="B100" s="33"/>
      <c r="C100" s="227" t="s">
        <v>842</v>
      </c>
      <c r="D100" s="177">
        <v>1986</v>
      </c>
      <c r="E100" s="177" t="s">
        <v>10</v>
      </c>
      <c r="F100" s="227" t="s">
        <v>960</v>
      </c>
      <c r="G100" s="36" t="s">
        <v>961</v>
      </c>
      <c r="H100" s="32" t="s">
        <v>763</v>
      </c>
      <c r="I100" s="226" t="s">
        <v>155</v>
      </c>
      <c r="J100" s="200"/>
      <c r="K100" s="652"/>
      <c r="L100" s="652"/>
      <c r="M100" s="678">
        <f t="shared" si="14"/>
        <v>0</v>
      </c>
      <c r="N100" s="199">
        <v>1</v>
      </c>
      <c r="O100" s="202">
        <v>4</v>
      </c>
      <c r="P100" s="202"/>
      <c r="Q100" s="203">
        <f t="shared" si="15"/>
        <v>5</v>
      </c>
      <c r="R100" s="202"/>
      <c r="S100" s="202"/>
      <c r="T100" s="202"/>
      <c r="U100" s="203">
        <f t="shared" si="16"/>
        <v>0</v>
      </c>
      <c r="V100" s="202"/>
      <c r="W100" s="202"/>
      <c r="X100" s="202"/>
      <c r="Y100" s="203">
        <f t="shared" si="17"/>
        <v>0</v>
      </c>
      <c r="Z100" s="202"/>
      <c r="AA100" s="202"/>
      <c r="AB100" s="202"/>
      <c r="AC100" s="203">
        <f t="shared" si="18"/>
        <v>0</v>
      </c>
      <c r="AD100" s="698">
        <f t="shared" si="19"/>
        <v>5</v>
      </c>
    </row>
    <row r="101" spans="1:30" ht="84" customHeight="1">
      <c r="A101" s="33">
        <f t="shared" si="21"/>
        <v>94</v>
      </c>
      <c r="B101" s="33"/>
      <c r="C101" s="227" t="s">
        <v>34</v>
      </c>
      <c r="D101" s="177">
        <v>1990</v>
      </c>
      <c r="E101" s="177" t="s">
        <v>29</v>
      </c>
      <c r="F101" s="227" t="s">
        <v>254</v>
      </c>
      <c r="G101" s="36" t="s">
        <v>255</v>
      </c>
      <c r="H101" s="32" t="s">
        <v>256</v>
      </c>
      <c r="I101" s="167" t="s">
        <v>35</v>
      </c>
      <c r="J101" s="701">
        <v>0</v>
      </c>
      <c r="K101" s="664"/>
      <c r="L101" s="664">
        <v>4</v>
      </c>
      <c r="M101" s="678">
        <f t="shared" si="14"/>
        <v>4</v>
      </c>
      <c r="N101" s="202"/>
      <c r="O101" s="202"/>
      <c r="P101" s="202"/>
      <c r="Q101" s="203">
        <f t="shared" si="15"/>
        <v>0</v>
      </c>
      <c r="R101" s="202"/>
      <c r="S101" s="202"/>
      <c r="T101" s="202"/>
      <c r="U101" s="203">
        <f t="shared" si="16"/>
        <v>0</v>
      </c>
      <c r="V101" s="202"/>
      <c r="W101" s="202"/>
      <c r="X101" s="202"/>
      <c r="Y101" s="203">
        <f t="shared" si="17"/>
        <v>0</v>
      </c>
      <c r="Z101" s="202"/>
      <c r="AA101" s="202"/>
      <c r="AB101" s="202"/>
      <c r="AC101" s="203">
        <f t="shared" si="18"/>
        <v>0</v>
      </c>
      <c r="AD101" s="698">
        <f t="shared" si="19"/>
        <v>4</v>
      </c>
    </row>
    <row r="102" spans="1:30" ht="103.5" customHeight="1">
      <c r="A102" s="33">
        <f t="shared" si="21"/>
        <v>95</v>
      </c>
      <c r="B102" s="33"/>
      <c r="C102" s="227" t="s">
        <v>906</v>
      </c>
      <c r="D102" s="177">
        <v>1990</v>
      </c>
      <c r="E102" s="177"/>
      <c r="F102" s="227" t="s">
        <v>907</v>
      </c>
      <c r="G102" s="697" t="s">
        <v>908</v>
      </c>
      <c r="H102" s="32" t="s">
        <v>909</v>
      </c>
      <c r="I102" s="226" t="s">
        <v>52</v>
      </c>
      <c r="J102" s="200"/>
      <c r="K102" s="652"/>
      <c r="L102" s="652"/>
      <c r="M102" s="678">
        <f t="shared" si="14"/>
        <v>0</v>
      </c>
      <c r="N102" s="700">
        <v>1</v>
      </c>
      <c r="O102" s="202">
        <v>1</v>
      </c>
      <c r="P102" s="202">
        <v>1</v>
      </c>
      <c r="Q102" s="203">
        <f t="shared" si="15"/>
        <v>3</v>
      </c>
      <c r="R102" s="202"/>
      <c r="S102" s="202"/>
      <c r="T102" s="202"/>
      <c r="U102" s="203">
        <f t="shared" si="16"/>
        <v>0</v>
      </c>
      <c r="V102" s="202"/>
      <c r="W102" s="202"/>
      <c r="X102" s="202"/>
      <c r="Y102" s="203">
        <f t="shared" si="17"/>
        <v>0</v>
      </c>
      <c r="Z102" s="202"/>
      <c r="AA102" s="202"/>
      <c r="AB102" s="202"/>
      <c r="AC102" s="203">
        <f t="shared" si="18"/>
        <v>0</v>
      </c>
      <c r="AD102" s="698">
        <f t="shared" si="19"/>
        <v>3</v>
      </c>
    </row>
    <row r="103" spans="1:30" ht="118.5" customHeight="1">
      <c r="A103" s="33">
        <f t="shared" si="21"/>
        <v>96</v>
      </c>
      <c r="B103" s="33"/>
      <c r="C103" s="32" t="s">
        <v>1276</v>
      </c>
      <c r="D103" s="33">
        <v>1986</v>
      </c>
      <c r="E103" s="40" t="s">
        <v>29</v>
      </c>
      <c r="F103" s="32" t="s">
        <v>1158</v>
      </c>
      <c r="G103" s="36" t="s">
        <v>1159</v>
      </c>
      <c r="H103" s="36" t="s">
        <v>1160</v>
      </c>
      <c r="I103" s="172" t="s">
        <v>1161</v>
      </c>
      <c r="J103" s="664"/>
      <c r="K103" s="664"/>
      <c r="L103" s="664"/>
      <c r="M103" s="678">
        <f t="shared" si="14"/>
        <v>0</v>
      </c>
      <c r="N103" s="202"/>
      <c r="O103" s="202"/>
      <c r="P103" s="202"/>
      <c r="Q103" s="203">
        <f t="shared" si="15"/>
        <v>0</v>
      </c>
      <c r="R103" s="202"/>
      <c r="S103" s="202"/>
      <c r="T103" s="202"/>
      <c r="U103" s="203">
        <f t="shared" si="16"/>
        <v>0</v>
      </c>
      <c r="V103" s="202"/>
      <c r="W103" s="202">
        <v>3</v>
      </c>
      <c r="X103" s="202"/>
      <c r="Y103" s="203">
        <f t="shared" si="17"/>
        <v>3</v>
      </c>
      <c r="Z103" s="202"/>
      <c r="AA103" s="202"/>
      <c r="AB103" s="202"/>
      <c r="AC103" s="203">
        <f t="shared" si="18"/>
        <v>0</v>
      </c>
      <c r="AD103" s="698">
        <f t="shared" si="19"/>
        <v>3</v>
      </c>
    </row>
    <row r="104" spans="1:30" ht="117.75" customHeight="1">
      <c r="A104" s="33">
        <f t="shared" si="21"/>
        <v>97</v>
      </c>
      <c r="B104" s="33"/>
      <c r="C104" s="227" t="s">
        <v>842</v>
      </c>
      <c r="D104" s="177">
        <v>1986</v>
      </c>
      <c r="E104" s="177" t="s">
        <v>10</v>
      </c>
      <c r="F104" s="227" t="s">
        <v>953</v>
      </c>
      <c r="G104" s="36" t="s">
        <v>954</v>
      </c>
      <c r="H104" s="32" t="s">
        <v>763</v>
      </c>
      <c r="I104" s="226" t="s">
        <v>155</v>
      </c>
      <c r="J104" s="200"/>
      <c r="K104" s="652"/>
      <c r="L104" s="652"/>
      <c r="M104" s="678">
        <f>L104+K104+J104</f>
        <v>0</v>
      </c>
      <c r="N104" s="199">
        <v>3</v>
      </c>
      <c r="O104" s="202"/>
      <c r="P104" s="202"/>
      <c r="Q104" s="203">
        <f>P104+O104+N104</f>
        <v>3</v>
      </c>
      <c r="R104" s="202"/>
      <c r="S104" s="202"/>
      <c r="T104" s="202"/>
      <c r="U104" s="203">
        <f>T104+S104+R104</f>
        <v>0</v>
      </c>
      <c r="V104" s="202"/>
      <c r="W104" s="202"/>
      <c r="X104" s="202"/>
      <c r="Y104" s="203">
        <f>X104+W104+V104</f>
        <v>0</v>
      </c>
      <c r="Z104" s="202"/>
      <c r="AA104" s="202"/>
      <c r="AB104" s="202"/>
      <c r="AC104" s="203">
        <f>AB104+AA104+Z104</f>
        <v>0</v>
      </c>
      <c r="AD104" s="698">
        <f>U104+Q104+M104+Y104+AC104</f>
        <v>3</v>
      </c>
    </row>
    <row r="105" spans="1:30" ht="111" customHeight="1">
      <c r="A105" s="33">
        <f t="shared" si="21"/>
        <v>98</v>
      </c>
      <c r="B105" s="33"/>
      <c r="C105" s="227" t="s">
        <v>96</v>
      </c>
      <c r="D105" s="177">
        <v>1998</v>
      </c>
      <c r="E105" s="177" t="s">
        <v>73</v>
      </c>
      <c r="F105" s="227" t="s">
        <v>109</v>
      </c>
      <c r="G105" s="36" t="s">
        <v>97</v>
      </c>
      <c r="H105" s="32" t="s">
        <v>98</v>
      </c>
      <c r="I105" s="167" t="s">
        <v>32</v>
      </c>
      <c r="J105" s="200"/>
      <c r="K105" s="652"/>
      <c r="L105" s="652"/>
      <c r="M105" s="678">
        <f>L105+K105+J105</f>
        <v>0</v>
      </c>
      <c r="N105" s="199"/>
      <c r="O105" s="202"/>
      <c r="P105" s="202"/>
      <c r="Q105" s="203">
        <f>P105+O105+N105</f>
        <v>0</v>
      </c>
      <c r="R105" s="202"/>
      <c r="S105" s="202">
        <v>1</v>
      </c>
      <c r="T105" s="202">
        <v>1</v>
      </c>
      <c r="U105" s="203">
        <f>T105+S105+R105</f>
        <v>2</v>
      </c>
      <c r="V105" s="202"/>
      <c r="W105" s="202"/>
      <c r="X105" s="202"/>
      <c r="Y105" s="203">
        <f>X105+W105+V105</f>
        <v>0</v>
      </c>
      <c r="Z105" s="202"/>
      <c r="AA105" s="202"/>
      <c r="AB105" s="202"/>
      <c r="AC105" s="203">
        <f>AB105+AA105+Z105</f>
        <v>0</v>
      </c>
      <c r="AD105" s="698">
        <f>U105+Q105+M105+Y105+AC105</f>
        <v>2</v>
      </c>
    </row>
    <row r="106" spans="1:30" ht="101.25" customHeight="1">
      <c r="A106" s="33">
        <f t="shared" si="21"/>
        <v>99</v>
      </c>
      <c r="B106" s="33"/>
      <c r="C106" s="227" t="s">
        <v>46</v>
      </c>
      <c r="D106" s="177">
        <v>1980</v>
      </c>
      <c r="E106" s="177" t="s">
        <v>27</v>
      </c>
      <c r="F106" s="227" t="s">
        <v>964</v>
      </c>
      <c r="G106" s="36" t="s">
        <v>965</v>
      </c>
      <c r="H106" s="51" t="s">
        <v>48</v>
      </c>
      <c r="I106" s="646" t="s">
        <v>839</v>
      </c>
      <c r="J106" s="200"/>
      <c r="K106" s="652"/>
      <c r="L106" s="652"/>
      <c r="M106" s="678">
        <f>L106+K106+J106</f>
        <v>0</v>
      </c>
      <c r="N106" s="199"/>
      <c r="O106" s="202">
        <v>1</v>
      </c>
      <c r="P106" s="202">
        <v>1</v>
      </c>
      <c r="Q106" s="203">
        <f>P106+O106+N106</f>
        <v>2</v>
      </c>
      <c r="R106" s="202"/>
      <c r="S106" s="202"/>
      <c r="T106" s="202"/>
      <c r="U106" s="203">
        <f>T106+S106+R106</f>
        <v>0</v>
      </c>
      <c r="V106" s="202"/>
      <c r="W106" s="202"/>
      <c r="X106" s="202"/>
      <c r="Y106" s="203">
        <f>X106+W106+V106</f>
        <v>0</v>
      </c>
      <c r="Z106" s="202"/>
      <c r="AA106" s="202"/>
      <c r="AB106" s="202"/>
      <c r="AC106" s="203">
        <f>AB106+AA106+Z106</f>
        <v>0</v>
      </c>
      <c r="AD106" s="698">
        <f>U106+Q106+M106+Y106+AC106</f>
        <v>2</v>
      </c>
    </row>
    <row r="107" spans="1:30" ht="140.25" customHeight="1">
      <c r="A107" s="33">
        <f t="shared" si="21"/>
        <v>100</v>
      </c>
      <c r="B107" s="33"/>
      <c r="C107" s="227" t="s">
        <v>204</v>
      </c>
      <c r="D107" s="177">
        <v>1958</v>
      </c>
      <c r="E107" s="177" t="s">
        <v>27</v>
      </c>
      <c r="F107" s="227" t="s">
        <v>884</v>
      </c>
      <c r="G107" s="697" t="s">
        <v>885</v>
      </c>
      <c r="H107" s="32" t="s">
        <v>123</v>
      </c>
      <c r="I107" s="167" t="s">
        <v>51</v>
      </c>
      <c r="J107" s="665"/>
      <c r="K107" s="664"/>
      <c r="L107" s="664"/>
      <c r="M107" s="678">
        <f>L107+K107+J107</f>
        <v>0</v>
      </c>
      <c r="N107" s="202"/>
      <c r="O107" s="202">
        <v>1</v>
      </c>
      <c r="P107" s="202"/>
      <c r="Q107" s="203">
        <f>P107+O107+N107</f>
        <v>1</v>
      </c>
      <c r="R107" s="202"/>
      <c r="S107" s="202"/>
      <c r="T107" s="202"/>
      <c r="U107" s="203">
        <f>T107+S107+R107</f>
        <v>0</v>
      </c>
      <c r="V107" s="202"/>
      <c r="W107" s="202"/>
      <c r="X107" s="202"/>
      <c r="Y107" s="203">
        <f>X107+W107+V107</f>
        <v>0</v>
      </c>
      <c r="Z107" s="202"/>
      <c r="AA107" s="202"/>
      <c r="AB107" s="202"/>
      <c r="AC107" s="203">
        <f>AB107+AA107+Z107</f>
        <v>0</v>
      </c>
      <c r="AD107" s="698">
        <f>U107+Q107+M107+Y107+AC107</f>
        <v>1</v>
      </c>
    </row>
    <row r="108" spans="1:30" ht="106.5" customHeight="1" thickBot="1">
      <c r="A108" s="33">
        <f aca="true" t="shared" si="22" ref="A108:A113">A107+1</f>
        <v>101</v>
      </c>
      <c r="B108" s="33"/>
      <c r="C108" s="605" t="s">
        <v>47</v>
      </c>
      <c r="D108" s="606">
        <v>1958</v>
      </c>
      <c r="E108" s="606" t="s">
        <v>27</v>
      </c>
      <c r="F108" s="605" t="s">
        <v>202</v>
      </c>
      <c r="G108" s="219" t="s">
        <v>203</v>
      </c>
      <c r="H108" s="642" t="s">
        <v>123</v>
      </c>
      <c r="I108" s="645" t="s">
        <v>205</v>
      </c>
      <c r="J108" s="664"/>
      <c r="K108" s="664"/>
      <c r="L108" s="664">
        <v>1</v>
      </c>
      <c r="M108" s="678">
        <f>L108+K108+J108</f>
        <v>1</v>
      </c>
      <c r="N108" s="202"/>
      <c r="O108" s="202"/>
      <c r="P108" s="202"/>
      <c r="Q108" s="203">
        <f>P108+O108+N108</f>
        <v>0</v>
      </c>
      <c r="R108" s="202"/>
      <c r="S108" s="202"/>
      <c r="T108" s="202"/>
      <c r="U108" s="203">
        <f>T108+S108+R108</f>
        <v>0</v>
      </c>
      <c r="V108" s="202"/>
      <c r="W108" s="202"/>
      <c r="X108" s="202"/>
      <c r="Y108" s="203">
        <f>X108+W108+V108</f>
        <v>0</v>
      </c>
      <c r="Z108" s="202"/>
      <c r="AA108" s="202"/>
      <c r="AB108" s="202"/>
      <c r="AC108" s="203">
        <f>AB108+AA108+Z108</f>
        <v>0</v>
      </c>
      <c r="AD108" s="698">
        <f>U108+Q108+M108+Y108+AC108</f>
        <v>1</v>
      </c>
    </row>
    <row r="109" spans="1:30" ht="99" customHeight="1">
      <c r="A109" s="33">
        <f t="shared" si="22"/>
        <v>102</v>
      </c>
      <c r="B109" s="33"/>
      <c r="C109" s="32" t="s">
        <v>68</v>
      </c>
      <c r="D109" s="33">
        <v>1993</v>
      </c>
      <c r="E109" s="33" t="s">
        <v>10</v>
      </c>
      <c r="F109" s="32" t="s">
        <v>111</v>
      </c>
      <c r="G109" s="234" t="s">
        <v>94</v>
      </c>
      <c r="H109" s="56" t="s">
        <v>71</v>
      </c>
      <c r="I109" s="57" t="s">
        <v>72</v>
      </c>
      <c r="J109" s="664"/>
      <c r="K109" s="664"/>
      <c r="L109" s="664"/>
      <c r="M109" s="678">
        <f>L109+K109+J109</f>
        <v>0</v>
      </c>
      <c r="N109" s="202"/>
      <c r="O109" s="202"/>
      <c r="P109" s="202"/>
      <c r="Q109" s="203">
        <f>P109+O109+N109</f>
        <v>0</v>
      </c>
      <c r="R109" s="202"/>
      <c r="S109" s="202"/>
      <c r="T109" s="202"/>
      <c r="U109" s="203">
        <f>T109+S109+R109</f>
        <v>0</v>
      </c>
      <c r="V109" s="202"/>
      <c r="W109" s="202"/>
      <c r="X109" s="202"/>
      <c r="Y109" s="203">
        <f>X109+W109+V109</f>
        <v>0</v>
      </c>
      <c r="Z109" s="202">
        <v>1</v>
      </c>
      <c r="AA109" s="202"/>
      <c r="AB109" s="202"/>
      <c r="AC109" s="203">
        <f>AB109+AA109+Z109</f>
        <v>1</v>
      </c>
      <c r="AD109" s="698">
        <f>U109+Q109+M109+Y109+AC109</f>
        <v>1</v>
      </c>
    </row>
    <row r="110" spans="1:30" ht="59.25" customHeight="1">
      <c r="A110" s="33">
        <f t="shared" si="22"/>
        <v>103</v>
      </c>
      <c r="B110" s="33"/>
      <c r="C110" s="227" t="s">
        <v>666</v>
      </c>
      <c r="D110" s="177">
        <v>2002</v>
      </c>
      <c r="E110" s="177" t="s">
        <v>510</v>
      </c>
      <c r="F110" s="227" t="s">
        <v>669</v>
      </c>
      <c r="G110" s="36" t="s">
        <v>768</v>
      </c>
      <c r="H110" s="32" t="s">
        <v>154</v>
      </c>
      <c r="I110" s="167" t="s">
        <v>155</v>
      </c>
      <c r="J110" s="200"/>
      <c r="K110" s="652"/>
      <c r="L110" s="652"/>
      <c r="M110" s="678">
        <f>L110+K110+J110</f>
        <v>0</v>
      </c>
      <c r="N110" s="199"/>
      <c r="O110" s="202">
        <v>1</v>
      </c>
      <c r="P110" s="202"/>
      <c r="Q110" s="203">
        <f>P110+O110+N110</f>
        <v>1</v>
      </c>
      <c r="R110" s="202"/>
      <c r="S110" s="202"/>
      <c r="T110" s="202"/>
      <c r="U110" s="203">
        <f>T110+S110+R110</f>
        <v>0</v>
      </c>
      <c r="V110" s="202"/>
      <c r="W110" s="202"/>
      <c r="X110" s="202"/>
      <c r="Y110" s="203">
        <f>X110+W110+V110</f>
        <v>0</v>
      </c>
      <c r="Z110" s="202"/>
      <c r="AA110" s="202"/>
      <c r="AB110" s="202"/>
      <c r="AC110" s="203">
        <f>AB110+AA110+Z110</f>
        <v>0</v>
      </c>
      <c r="AD110" s="698">
        <f>U110+Q110+M110+Y110+AC110</f>
        <v>1</v>
      </c>
    </row>
    <row r="111" spans="1:30" ht="0.75" customHeight="1">
      <c r="A111" s="33">
        <f t="shared" si="22"/>
        <v>104</v>
      </c>
      <c r="B111" s="33"/>
      <c r="C111" s="227" t="s">
        <v>972</v>
      </c>
      <c r="D111" s="177">
        <v>1993</v>
      </c>
      <c r="E111" s="177" t="s">
        <v>10</v>
      </c>
      <c r="F111" s="227" t="s">
        <v>679</v>
      </c>
      <c r="G111" s="36" t="s">
        <v>1430</v>
      </c>
      <c r="H111" s="32" t="s">
        <v>154</v>
      </c>
      <c r="I111" s="226" t="s">
        <v>155</v>
      </c>
      <c r="J111" s="200"/>
      <c r="K111" s="652"/>
      <c r="L111" s="652"/>
      <c r="M111" s="678">
        <f>L111+K111+J111</f>
        <v>0</v>
      </c>
      <c r="N111" s="199"/>
      <c r="O111" s="202"/>
      <c r="P111" s="202"/>
      <c r="Q111" s="203">
        <f>P111+O111+N111</f>
        <v>0</v>
      </c>
      <c r="R111" s="202"/>
      <c r="S111" s="202"/>
      <c r="T111" s="202"/>
      <c r="U111" s="203">
        <f>T111+S111+R111</f>
        <v>0</v>
      </c>
      <c r="V111" s="202"/>
      <c r="W111" s="202"/>
      <c r="X111" s="202"/>
      <c r="Y111" s="203">
        <f>X111+W111+V111</f>
        <v>0</v>
      </c>
      <c r="Z111" s="202"/>
      <c r="AA111" s="202"/>
      <c r="AB111" s="202"/>
      <c r="AC111" s="203">
        <f>AB111+AA111+Z111</f>
        <v>0</v>
      </c>
      <c r="AD111" s="698">
        <f>U111+Q111+M111+Y111+AC111</f>
        <v>0</v>
      </c>
    </row>
    <row r="112" spans="1:30" ht="65.25" customHeight="1" hidden="1">
      <c r="A112" s="33">
        <f t="shared" si="22"/>
        <v>105</v>
      </c>
      <c r="B112" s="33"/>
      <c r="C112" s="227" t="s">
        <v>681</v>
      </c>
      <c r="D112" s="177">
        <v>1996</v>
      </c>
      <c r="E112" s="177" t="s">
        <v>15</v>
      </c>
      <c r="F112" s="227" t="s">
        <v>847</v>
      </c>
      <c r="G112" s="36" t="s">
        <v>914</v>
      </c>
      <c r="H112" s="32" t="s">
        <v>154</v>
      </c>
      <c r="I112" s="167" t="s">
        <v>155</v>
      </c>
      <c r="J112" s="665"/>
      <c r="K112" s="664"/>
      <c r="L112" s="664"/>
      <c r="M112" s="678">
        <f>L112+K112+J112</f>
        <v>0</v>
      </c>
      <c r="N112" s="202"/>
      <c r="O112" s="202"/>
      <c r="P112" s="202"/>
      <c r="Q112" s="203">
        <f>P112+O112+N112</f>
        <v>0</v>
      </c>
      <c r="R112" s="202"/>
      <c r="S112" s="202"/>
      <c r="T112" s="202"/>
      <c r="U112" s="203">
        <f>T112+S112+R112</f>
        <v>0</v>
      </c>
      <c r="V112" s="202"/>
      <c r="W112" s="202"/>
      <c r="X112" s="202"/>
      <c r="Y112" s="203">
        <f>X112+W112+V112</f>
        <v>0</v>
      </c>
      <c r="Z112" s="202"/>
      <c r="AA112" s="202"/>
      <c r="AB112" s="202"/>
      <c r="AC112" s="203">
        <f>AB112+AA112+Z112</f>
        <v>0</v>
      </c>
      <c r="AD112" s="698">
        <f>U112+Q112+M112+Y112+AC112</f>
        <v>0</v>
      </c>
    </row>
    <row r="113" spans="1:30" ht="52.5" customHeight="1" hidden="1">
      <c r="A113" s="33">
        <f t="shared" si="22"/>
        <v>106</v>
      </c>
      <c r="B113" s="33"/>
      <c r="C113" s="566" t="s">
        <v>966</v>
      </c>
      <c r="D113" s="567">
        <v>1995</v>
      </c>
      <c r="E113" s="567" t="s">
        <v>29</v>
      </c>
      <c r="F113" s="566" t="s">
        <v>967</v>
      </c>
      <c r="G113" s="216" t="s">
        <v>968</v>
      </c>
      <c r="H113" s="607" t="s">
        <v>601</v>
      </c>
      <c r="I113" s="608" t="s">
        <v>819</v>
      </c>
      <c r="J113" s="200"/>
      <c r="K113" s="652"/>
      <c r="L113" s="652"/>
      <c r="M113" s="678">
        <f>L113+K113+J113</f>
        <v>0</v>
      </c>
      <c r="N113" s="199"/>
      <c r="O113" s="202"/>
      <c r="P113" s="202"/>
      <c r="Q113" s="203">
        <f>P113+O113+N113</f>
        <v>0</v>
      </c>
      <c r="R113" s="202"/>
      <c r="S113" s="202"/>
      <c r="T113" s="202"/>
      <c r="U113" s="203">
        <f>T113+S113+R113</f>
        <v>0</v>
      </c>
      <c r="V113" s="202"/>
      <c r="W113" s="202"/>
      <c r="X113" s="202"/>
      <c r="Y113" s="203">
        <f>X113+W113+V113</f>
        <v>0</v>
      </c>
      <c r="Z113" s="202"/>
      <c r="AA113" s="202"/>
      <c r="AB113" s="202"/>
      <c r="AC113" s="203">
        <f>AB113+AA113+Z113</f>
        <v>0</v>
      </c>
      <c r="AD113" s="698">
        <f>U113+Q113+M113+Y113+AC113</f>
        <v>0</v>
      </c>
    </row>
    <row r="114" spans="1:9" ht="31.5">
      <c r="A114" s="7"/>
      <c r="B114" s="7"/>
      <c r="C114" s="6"/>
      <c r="D114" s="15" t="s">
        <v>39</v>
      </c>
      <c r="E114" s="29"/>
      <c r="F114" s="8"/>
      <c r="G114" s="231"/>
      <c r="H114" s="21"/>
      <c r="I114" s="15" t="s">
        <v>340</v>
      </c>
    </row>
    <row r="115" spans="1:9" ht="31.5">
      <c r="A115" s="7"/>
      <c r="B115" s="7"/>
      <c r="C115" s="6"/>
      <c r="D115" s="8"/>
      <c r="E115" s="8"/>
      <c r="F115" s="8"/>
      <c r="G115" s="231"/>
      <c r="H115" s="21"/>
      <c r="I115" s="22"/>
    </row>
    <row r="116" spans="1:9" ht="31.5">
      <c r="A116" s="7"/>
      <c r="B116" s="7"/>
      <c r="C116" s="6"/>
      <c r="D116" s="15" t="s">
        <v>2</v>
      </c>
      <c r="E116" s="29"/>
      <c r="F116" s="8"/>
      <c r="G116" s="231"/>
      <c r="H116" s="21"/>
      <c r="I116" s="15" t="s">
        <v>341</v>
      </c>
    </row>
  </sheetData>
  <sheetProtection/>
  <mergeCells count="25">
    <mergeCell ref="E6:E7"/>
    <mergeCell ref="B6:B7"/>
    <mergeCell ref="F6:F7"/>
    <mergeCell ref="G6:G7"/>
    <mergeCell ref="Q6:Q7"/>
    <mergeCell ref="H6:H7"/>
    <mergeCell ref="I6:I7"/>
    <mergeCell ref="C6:C7"/>
    <mergeCell ref="D6:D7"/>
    <mergeCell ref="AD6:AD7"/>
    <mergeCell ref="M6:M7"/>
    <mergeCell ref="A1:M1"/>
    <mergeCell ref="A2:M2"/>
    <mergeCell ref="A3:M3"/>
    <mergeCell ref="A4:M4"/>
    <mergeCell ref="A5:M5"/>
    <mergeCell ref="Z6:AB6"/>
    <mergeCell ref="AC6:AC7"/>
    <mergeCell ref="A6:A7"/>
    <mergeCell ref="V6:X6"/>
    <mergeCell ref="Y6:Y7"/>
    <mergeCell ref="N6:P6"/>
    <mergeCell ref="R6:T6"/>
    <mergeCell ref="U6:U7"/>
    <mergeCell ref="J6:L6"/>
  </mergeCells>
  <printOptions horizontalCentered="1"/>
  <pageMargins left="0.1968503937007874" right="0.2755905511811024" top="0.1968503937007874" bottom="0.03937007874015748" header="0" footer="0"/>
  <pageSetup horizontalDpi="600" verticalDpi="600" orientation="landscape" paperSize="9" scale="18" r:id="rId2"/>
  <rowBreaks count="1" manualBreakCount="1">
    <brk id="71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L42"/>
  <sheetViews>
    <sheetView zoomScale="26" zoomScaleNormal="26" zoomScalePageLayoutView="0" workbookViewId="0" topLeftCell="A26">
      <selection activeCell="F33" sqref="F33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75.140625" style="2" customWidth="1"/>
    <col min="4" max="4" width="31.57421875" style="1" customWidth="1"/>
    <col min="5" max="5" width="23.7109375" style="1" customWidth="1"/>
    <col min="6" max="6" width="85.8515625" style="1" customWidth="1"/>
    <col min="7" max="7" width="69.140625" style="1" customWidth="1"/>
    <col min="8" max="8" width="60.28125" style="1" customWidth="1"/>
    <col min="9" max="9" width="70.28125" style="1" customWidth="1"/>
    <col min="10" max="10" width="29.28125" style="1" customWidth="1"/>
    <col min="11" max="11" width="26.57421875" style="1" customWidth="1"/>
    <col min="12" max="12" width="23.57421875" style="1" customWidth="1"/>
    <col min="13" max="13" width="24.7109375" style="1" customWidth="1"/>
    <col min="14" max="14" width="23.140625" style="1" customWidth="1"/>
    <col min="15" max="15" width="19.28125" style="1" customWidth="1"/>
    <col min="16" max="16" width="14.7109375" style="1" customWidth="1"/>
    <col min="17" max="17" width="25.140625" style="1" customWidth="1"/>
    <col min="18" max="18" width="18.7109375" style="1" customWidth="1"/>
    <col min="19" max="19" width="25.28125" style="1" customWidth="1"/>
    <col min="20" max="20" width="22.57421875" style="1" customWidth="1"/>
    <col min="21" max="21" width="23.7109375" style="1" customWidth="1"/>
    <col min="22" max="22" width="20.00390625" style="1" customWidth="1"/>
    <col min="23" max="23" width="20.140625" style="1" customWidth="1"/>
    <col min="24" max="24" width="16.00390625" style="1" customWidth="1"/>
    <col min="25" max="25" width="19.8515625" style="1" customWidth="1"/>
    <col min="26" max="26" width="20.00390625" style="1" customWidth="1"/>
    <col min="27" max="27" width="20.140625" style="1" customWidth="1"/>
    <col min="28" max="28" width="16.00390625" style="1" customWidth="1"/>
    <col min="29" max="29" width="19.8515625" style="1" customWidth="1"/>
    <col min="30" max="30" width="20.00390625" style="1" customWidth="1"/>
    <col min="31" max="31" width="20.140625" style="1" customWidth="1"/>
    <col min="32" max="32" width="16.00390625" style="1" customWidth="1"/>
    <col min="33" max="33" width="19.8515625" style="1" customWidth="1"/>
    <col min="34" max="34" width="20.00390625" style="1" customWidth="1"/>
    <col min="35" max="35" width="20.140625" style="1" customWidth="1"/>
    <col min="36" max="36" width="16.00390625" style="1" customWidth="1"/>
    <col min="37" max="37" width="19.8515625" style="1" customWidth="1"/>
    <col min="38" max="38" width="13.7109375" style="621" customWidth="1"/>
    <col min="39" max="16384" width="9.140625" style="1" customWidth="1"/>
  </cols>
  <sheetData>
    <row r="1" spans="1:38" s="3" customFormat="1" ht="51" customHeight="1">
      <c r="A1" s="818" t="s">
        <v>16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AL1" s="619"/>
    </row>
    <row r="2" spans="1:38" s="3" customFormat="1" ht="51" customHeight="1">
      <c r="A2" s="818"/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AL2" s="619"/>
    </row>
    <row r="3" spans="1:38" s="3" customFormat="1" ht="51" customHeight="1">
      <c r="A3" s="818" t="s">
        <v>1102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AL3" s="619"/>
    </row>
    <row r="4" spans="1:38" s="3" customFormat="1" ht="51" customHeight="1">
      <c r="A4" s="831"/>
      <c r="B4" s="831"/>
      <c r="C4" s="831"/>
      <c r="D4" s="831"/>
      <c r="E4" s="831"/>
      <c r="F4" s="831"/>
      <c r="G4" s="831"/>
      <c r="H4" s="831"/>
      <c r="I4" s="831"/>
      <c r="J4" s="831"/>
      <c r="K4" s="831"/>
      <c r="L4" s="831"/>
      <c r="M4" s="831"/>
      <c r="AL4" s="619"/>
    </row>
    <row r="5" spans="1:38" s="3" customFormat="1" ht="51" customHeight="1">
      <c r="A5" s="818" t="s">
        <v>1103</v>
      </c>
      <c r="B5" s="818"/>
      <c r="C5" s="818"/>
      <c r="D5" s="818"/>
      <c r="E5" s="818"/>
      <c r="F5" s="818"/>
      <c r="G5" s="818"/>
      <c r="H5" s="818"/>
      <c r="I5" s="818"/>
      <c r="J5" s="818"/>
      <c r="K5" s="818"/>
      <c r="L5" s="818"/>
      <c r="M5" s="818"/>
      <c r="AL5" s="619"/>
    </row>
    <row r="6" spans="1:38" s="3" customFormat="1" ht="51" customHeight="1">
      <c r="A6" s="818" t="s">
        <v>5</v>
      </c>
      <c r="B6" s="818"/>
      <c r="C6" s="818"/>
      <c r="D6" s="818"/>
      <c r="E6" s="818"/>
      <c r="F6" s="818"/>
      <c r="G6" s="818"/>
      <c r="H6" s="818"/>
      <c r="I6" s="818"/>
      <c r="J6" s="818"/>
      <c r="K6" s="818"/>
      <c r="L6" s="818"/>
      <c r="M6" s="818"/>
      <c r="AL6" s="619"/>
    </row>
    <row r="7" spans="1:38" s="3" customFormat="1" ht="39" customHeight="1" thickBot="1">
      <c r="A7" s="819"/>
      <c r="B7" s="819"/>
      <c r="C7" s="819"/>
      <c r="D7" s="819"/>
      <c r="E7" s="819"/>
      <c r="F7" s="819"/>
      <c r="G7" s="819"/>
      <c r="H7" s="819"/>
      <c r="I7" s="819"/>
      <c r="J7" s="820"/>
      <c r="K7" s="820"/>
      <c r="L7" s="768"/>
      <c r="M7" s="768"/>
      <c r="AL7" s="619"/>
    </row>
    <row r="8" spans="1:38" s="4" customFormat="1" ht="36.75" customHeight="1">
      <c r="A8" s="821" t="s">
        <v>23</v>
      </c>
      <c r="B8" s="832" t="s">
        <v>4</v>
      </c>
      <c r="C8" s="816" t="s">
        <v>1</v>
      </c>
      <c r="D8" s="816" t="s">
        <v>9</v>
      </c>
      <c r="E8" s="816" t="s">
        <v>7</v>
      </c>
      <c r="F8" s="816" t="s">
        <v>3</v>
      </c>
      <c r="G8" s="825" t="s">
        <v>62</v>
      </c>
      <c r="H8" s="827" t="s">
        <v>63</v>
      </c>
      <c r="I8" s="834" t="s">
        <v>342</v>
      </c>
      <c r="J8" s="762" t="s">
        <v>442</v>
      </c>
      <c r="K8" s="763"/>
      <c r="L8" s="764"/>
      <c r="M8" s="823" t="s">
        <v>460</v>
      </c>
      <c r="N8" s="793" t="s">
        <v>878</v>
      </c>
      <c r="O8" s="794"/>
      <c r="P8" s="795"/>
      <c r="Q8" s="814" t="s">
        <v>747</v>
      </c>
      <c r="R8" s="793" t="s">
        <v>995</v>
      </c>
      <c r="S8" s="794"/>
      <c r="T8" s="795"/>
      <c r="U8" s="829" t="s">
        <v>1026</v>
      </c>
      <c r="V8" s="793" t="s">
        <v>1191</v>
      </c>
      <c r="W8" s="794"/>
      <c r="X8" s="795"/>
      <c r="Y8" s="762" t="s">
        <v>1145</v>
      </c>
      <c r="Z8" s="793" t="s">
        <v>1326</v>
      </c>
      <c r="AA8" s="794"/>
      <c r="AB8" s="795"/>
      <c r="AC8" s="762" t="s">
        <v>1308</v>
      </c>
      <c r="AD8" s="793" t="s">
        <v>1327</v>
      </c>
      <c r="AE8" s="794"/>
      <c r="AF8" s="795"/>
      <c r="AG8" s="796" t="s">
        <v>1313</v>
      </c>
      <c r="AH8" s="793" t="s">
        <v>1328</v>
      </c>
      <c r="AI8" s="794"/>
      <c r="AJ8" s="795"/>
      <c r="AK8" s="796" t="s">
        <v>1145</v>
      </c>
      <c r="AL8" s="619"/>
    </row>
    <row r="9" spans="1:38" s="4" customFormat="1" ht="101.25" customHeight="1" thickBot="1">
      <c r="A9" s="822"/>
      <c r="B9" s="833"/>
      <c r="C9" s="817"/>
      <c r="D9" s="817"/>
      <c r="E9" s="817"/>
      <c r="F9" s="817"/>
      <c r="G9" s="826"/>
      <c r="H9" s="828"/>
      <c r="I9" s="835"/>
      <c r="J9" s="101" t="s">
        <v>457</v>
      </c>
      <c r="K9" s="102" t="s">
        <v>458</v>
      </c>
      <c r="L9" s="103" t="s">
        <v>462</v>
      </c>
      <c r="M9" s="824"/>
      <c r="N9" s="194" t="s">
        <v>733</v>
      </c>
      <c r="O9" s="114" t="s">
        <v>734</v>
      </c>
      <c r="P9" s="115" t="s">
        <v>735</v>
      </c>
      <c r="Q9" s="815"/>
      <c r="R9" s="194" t="s">
        <v>988</v>
      </c>
      <c r="S9" s="114" t="s">
        <v>989</v>
      </c>
      <c r="T9" s="115" t="s">
        <v>990</v>
      </c>
      <c r="U9" s="830"/>
      <c r="V9" s="503" t="s">
        <v>1142</v>
      </c>
      <c r="W9" s="503" t="s">
        <v>1143</v>
      </c>
      <c r="X9" s="503" t="s">
        <v>1144</v>
      </c>
      <c r="Y9" s="759"/>
      <c r="Z9" s="503" t="s">
        <v>1305</v>
      </c>
      <c r="AA9" s="503" t="s">
        <v>1306</v>
      </c>
      <c r="AB9" s="503" t="s">
        <v>1307</v>
      </c>
      <c r="AC9" s="759"/>
      <c r="AD9" s="503" t="s">
        <v>1142</v>
      </c>
      <c r="AE9" s="503" t="s">
        <v>1143</v>
      </c>
      <c r="AF9" s="503" t="s">
        <v>1144</v>
      </c>
      <c r="AG9" s="797"/>
      <c r="AH9" s="503" t="s">
        <v>1142</v>
      </c>
      <c r="AI9" s="503" t="s">
        <v>1143</v>
      </c>
      <c r="AJ9" s="503" t="s">
        <v>1144</v>
      </c>
      <c r="AK9" s="797"/>
      <c r="AL9" s="619"/>
    </row>
    <row r="10" spans="1:38" s="5" customFormat="1" ht="73.5" customHeight="1" hidden="1">
      <c r="A10" s="9"/>
      <c r="B10" s="10">
        <v>131</v>
      </c>
      <c r="C10" s="11" t="s">
        <v>17</v>
      </c>
      <c r="D10" s="12">
        <v>1977</v>
      </c>
      <c r="E10" s="12" t="s">
        <v>13</v>
      </c>
      <c r="F10" s="11" t="s">
        <v>25</v>
      </c>
      <c r="G10" s="11"/>
      <c r="H10" s="13" t="s">
        <v>26</v>
      </c>
      <c r="I10" s="14" t="s">
        <v>18</v>
      </c>
      <c r="J10" s="23" t="s">
        <v>21</v>
      </c>
      <c r="K10" s="24" t="s">
        <v>22</v>
      </c>
      <c r="L10" s="25" t="s">
        <v>21</v>
      </c>
      <c r="M10" s="52"/>
      <c r="AL10" s="619"/>
    </row>
    <row r="11" spans="1:38" s="5" customFormat="1" ht="141.75" customHeight="1" thickBot="1">
      <c r="A11" s="44">
        <v>1</v>
      </c>
      <c r="B11" s="45"/>
      <c r="C11" s="513" t="s">
        <v>928</v>
      </c>
      <c r="D11" s="514">
        <v>2001</v>
      </c>
      <c r="E11" s="514" t="s">
        <v>510</v>
      </c>
      <c r="F11" s="513" t="s">
        <v>114</v>
      </c>
      <c r="G11" s="38" t="s">
        <v>115</v>
      </c>
      <c r="H11" s="49" t="s">
        <v>98</v>
      </c>
      <c r="I11" s="504" t="s">
        <v>32</v>
      </c>
      <c r="J11" s="507"/>
      <c r="K11" s="507"/>
      <c r="L11" s="507"/>
      <c r="M11" s="508">
        <f aca="true" t="shared" si="0" ref="M11:M28">L11+K11+J11</f>
        <v>0</v>
      </c>
      <c r="N11" s="509">
        <v>7</v>
      </c>
      <c r="O11" s="509">
        <v>9</v>
      </c>
      <c r="P11" s="510">
        <v>11</v>
      </c>
      <c r="Q11" s="511">
        <f aca="true" t="shared" si="1" ref="Q11:Q28">P11+O11+N11</f>
        <v>27</v>
      </c>
      <c r="R11" s="509"/>
      <c r="S11" s="509">
        <v>1</v>
      </c>
      <c r="T11" s="509">
        <v>5</v>
      </c>
      <c r="U11" s="511">
        <f aca="true" t="shared" si="2" ref="U11:U28">T11+S11+R11</f>
        <v>6</v>
      </c>
      <c r="V11" s="509"/>
      <c r="W11" s="509"/>
      <c r="X11" s="509"/>
      <c r="Y11" s="511">
        <f aca="true" t="shared" si="3" ref="Y11:Y33">X11+W11+V11</f>
        <v>0</v>
      </c>
      <c r="Z11" s="509"/>
      <c r="AA11" s="509"/>
      <c r="AB11" s="509"/>
      <c r="AC11" s="511">
        <f aca="true" t="shared" si="4" ref="AC11:AC38">AB11+AA11+Z11</f>
        <v>0</v>
      </c>
      <c r="AD11" s="509"/>
      <c r="AE11" s="509"/>
      <c r="AF11" s="509"/>
      <c r="AG11" s="511">
        <f aca="true" t="shared" si="5" ref="AG11:AG36">AF11+AE11+AD11</f>
        <v>0</v>
      </c>
      <c r="AH11" s="509"/>
      <c r="AI11" s="509"/>
      <c r="AJ11" s="509"/>
      <c r="AK11" s="511">
        <f aca="true" t="shared" si="6" ref="AK11:AK38">AJ11+AI11+AH11</f>
        <v>0</v>
      </c>
      <c r="AL11" s="620">
        <f aca="true" t="shared" si="7" ref="AL11:AL38">AK11+AG11+AC11+Y11+U11+Q11+M11</f>
        <v>33</v>
      </c>
    </row>
    <row r="12" spans="1:38" s="5" customFormat="1" ht="138.75" customHeight="1">
      <c r="A12" s="44">
        <f>A11+1</f>
        <v>2</v>
      </c>
      <c r="B12" s="45"/>
      <c r="C12" s="513" t="s">
        <v>346</v>
      </c>
      <c r="D12" s="514">
        <v>2001</v>
      </c>
      <c r="E12" s="514" t="s">
        <v>510</v>
      </c>
      <c r="F12" s="513" t="s">
        <v>923</v>
      </c>
      <c r="G12" s="447" t="s">
        <v>67</v>
      </c>
      <c r="H12" s="49" t="s">
        <v>924</v>
      </c>
      <c r="I12" s="504" t="s">
        <v>925</v>
      </c>
      <c r="J12" s="509">
        <v>3</v>
      </c>
      <c r="K12" s="507">
        <v>5</v>
      </c>
      <c r="L12" s="507">
        <v>0</v>
      </c>
      <c r="M12" s="508">
        <f t="shared" si="0"/>
        <v>8</v>
      </c>
      <c r="N12" s="509">
        <v>9</v>
      </c>
      <c r="O12" s="509">
        <v>6</v>
      </c>
      <c r="P12" s="510"/>
      <c r="Q12" s="511">
        <f t="shared" si="1"/>
        <v>15</v>
      </c>
      <c r="R12" s="509"/>
      <c r="S12" s="509"/>
      <c r="T12" s="509"/>
      <c r="U12" s="511">
        <f t="shared" si="2"/>
        <v>0</v>
      </c>
      <c r="V12" s="509">
        <v>6</v>
      </c>
      <c r="W12" s="509">
        <v>1</v>
      </c>
      <c r="X12" s="509">
        <v>3</v>
      </c>
      <c r="Y12" s="511">
        <f t="shared" si="3"/>
        <v>10</v>
      </c>
      <c r="Z12" s="509"/>
      <c r="AA12" s="509"/>
      <c r="AB12" s="509"/>
      <c r="AC12" s="511">
        <f t="shared" si="4"/>
        <v>0</v>
      </c>
      <c r="AD12" s="509"/>
      <c r="AE12" s="509"/>
      <c r="AF12" s="509"/>
      <c r="AG12" s="511">
        <f t="shared" si="5"/>
        <v>0</v>
      </c>
      <c r="AH12" s="509"/>
      <c r="AI12" s="509"/>
      <c r="AJ12" s="509"/>
      <c r="AK12" s="511">
        <f t="shared" si="6"/>
        <v>0</v>
      </c>
      <c r="AL12" s="620">
        <f t="shared" si="7"/>
        <v>33</v>
      </c>
    </row>
    <row r="13" spans="1:38" s="5" customFormat="1" ht="138.75" customHeight="1">
      <c r="A13" s="44">
        <f aca="true" t="shared" si="8" ref="A13:A38">A12+1</f>
        <v>3</v>
      </c>
      <c r="B13" s="45"/>
      <c r="C13" s="524" t="s">
        <v>589</v>
      </c>
      <c r="D13" s="613">
        <v>2001</v>
      </c>
      <c r="E13" s="613" t="s">
        <v>510</v>
      </c>
      <c r="F13" s="524" t="s">
        <v>941</v>
      </c>
      <c r="G13" s="204" t="s">
        <v>920</v>
      </c>
      <c r="H13" s="481" t="s">
        <v>36</v>
      </c>
      <c r="I13" s="614" t="s">
        <v>79</v>
      </c>
      <c r="J13" s="509">
        <v>5</v>
      </c>
      <c r="K13" s="507">
        <v>1</v>
      </c>
      <c r="L13" s="507">
        <v>8</v>
      </c>
      <c r="M13" s="508">
        <f t="shared" si="0"/>
        <v>14</v>
      </c>
      <c r="N13" s="509">
        <v>11</v>
      </c>
      <c r="O13" s="509">
        <v>7</v>
      </c>
      <c r="P13" s="510"/>
      <c r="Q13" s="511">
        <f t="shared" si="1"/>
        <v>18</v>
      </c>
      <c r="R13" s="509"/>
      <c r="S13" s="509"/>
      <c r="T13" s="509"/>
      <c r="U13" s="511">
        <f t="shared" si="2"/>
        <v>0</v>
      </c>
      <c r="V13" s="509"/>
      <c r="W13" s="509"/>
      <c r="X13" s="509"/>
      <c r="Y13" s="511">
        <f t="shared" si="3"/>
        <v>0</v>
      </c>
      <c r="Z13" s="509"/>
      <c r="AA13" s="509"/>
      <c r="AB13" s="509"/>
      <c r="AC13" s="511">
        <f t="shared" si="4"/>
        <v>0</v>
      </c>
      <c r="AD13" s="509"/>
      <c r="AE13" s="509"/>
      <c r="AF13" s="509"/>
      <c r="AG13" s="511">
        <f t="shared" si="5"/>
        <v>0</v>
      </c>
      <c r="AH13" s="509"/>
      <c r="AI13" s="509"/>
      <c r="AJ13" s="509"/>
      <c r="AK13" s="511">
        <f t="shared" si="6"/>
        <v>0</v>
      </c>
      <c r="AL13" s="620">
        <f t="shared" si="7"/>
        <v>32</v>
      </c>
    </row>
    <row r="14" spans="1:38" s="5" customFormat="1" ht="138.75" customHeight="1">
      <c r="A14" s="44">
        <f t="shared" si="8"/>
        <v>4</v>
      </c>
      <c r="B14" s="45"/>
      <c r="C14" s="513" t="s">
        <v>937</v>
      </c>
      <c r="D14" s="514">
        <v>2000</v>
      </c>
      <c r="E14" s="514" t="s">
        <v>510</v>
      </c>
      <c r="F14" s="513" t="s">
        <v>938</v>
      </c>
      <c r="G14" s="38" t="s">
        <v>939</v>
      </c>
      <c r="H14" s="49" t="s">
        <v>48</v>
      </c>
      <c r="I14" s="504" t="s">
        <v>212</v>
      </c>
      <c r="J14" s="509">
        <v>1</v>
      </c>
      <c r="K14" s="507">
        <v>4</v>
      </c>
      <c r="L14" s="507">
        <v>4</v>
      </c>
      <c r="M14" s="508">
        <f t="shared" si="0"/>
        <v>9</v>
      </c>
      <c r="N14" s="509">
        <v>2</v>
      </c>
      <c r="O14" s="509">
        <v>5</v>
      </c>
      <c r="P14" s="510">
        <v>8</v>
      </c>
      <c r="Q14" s="511">
        <f t="shared" si="1"/>
        <v>15</v>
      </c>
      <c r="R14" s="509"/>
      <c r="S14" s="509">
        <v>3</v>
      </c>
      <c r="T14" s="509">
        <v>3</v>
      </c>
      <c r="U14" s="511">
        <f t="shared" si="2"/>
        <v>6</v>
      </c>
      <c r="V14" s="509"/>
      <c r="W14" s="509"/>
      <c r="X14" s="509"/>
      <c r="Y14" s="511">
        <f t="shared" si="3"/>
        <v>0</v>
      </c>
      <c r="Z14" s="509"/>
      <c r="AA14" s="509"/>
      <c r="AB14" s="509"/>
      <c r="AC14" s="511">
        <f t="shared" si="4"/>
        <v>0</v>
      </c>
      <c r="AD14" s="509"/>
      <c r="AE14" s="509"/>
      <c r="AF14" s="509"/>
      <c r="AG14" s="511">
        <f t="shared" si="5"/>
        <v>0</v>
      </c>
      <c r="AH14" s="509"/>
      <c r="AI14" s="509"/>
      <c r="AJ14" s="509"/>
      <c r="AK14" s="511">
        <f t="shared" si="6"/>
        <v>0</v>
      </c>
      <c r="AL14" s="620">
        <f t="shared" si="7"/>
        <v>30</v>
      </c>
    </row>
    <row r="15" spans="1:38" s="5" customFormat="1" ht="138.75" customHeight="1">
      <c r="A15" s="44">
        <f t="shared" si="8"/>
        <v>5</v>
      </c>
      <c r="B15" s="45"/>
      <c r="C15" s="513" t="s">
        <v>344</v>
      </c>
      <c r="D15" s="514">
        <v>2001</v>
      </c>
      <c r="E15" s="514" t="s">
        <v>73</v>
      </c>
      <c r="F15" s="513" t="s">
        <v>80</v>
      </c>
      <c r="G15" s="488" t="s">
        <v>343</v>
      </c>
      <c r="H15" s="49" t="s">
        <v>36</v>
      </c>
      <c r="I15" s="49" t="s">
        <v>79</v>
      </c>
      <c r="J15" s="509">
        <v>2</v>
      </c>
      <c r="K15" s="507">
        <v>7</v>
      </c>
      <c r="L15" s="507">
        <v>2</v>
      </c>
      <c r="M15" s="508">
        <f t="shared" si="0"/>
        <v>11</v>
      </c>
      <c r="N15" s="509">
        <v>5</v>
      </c>
      <c r="O15" s="509">
        <v>4</v>
      </c>
      <c r="P15" s="510">
        <v>5</v>
      </c>
      <c r="Q15" s="511">
        <f t="shared" si="1"/>
        <v>14</v>
      </c>
      <c r="R15" s="509"/>
      <c r="S15" s="509"/>
      <c r="T15" s="509"/>
      <c r="U15" s="511">
        <f t="shared" si="2"/>
        <v>0</v>
      </c>
      <c r="V15" s="509">
        <v>4</v>
      </c>
      <c r="W15" s="509"/>
      <c r="X15" s="509"/>
      <c r="Y15" s="511">
        <f t="shared" si="3"/>
        <v>4</v>
      </c>
      <c r="Z15" s="509"/>
      <c r="AA15" s="509"/>
      <c r="AB15" s="509"/>
      <c r="AC15" s="511">
        <f t="shared" si="4"/>
        <v>0</v>
      </c>
      <c r="AD15" s="509"/>
      <c r="AE15" s="509"/>
      <c r="AF15" s="509"/>
      <c r="AG15" s="511">
        <f t="shared" si="5"/>
        <v>0</v>
      </c>
      <c r="AH15" s="509"/>
      <c r="AI15" s="509"/>
      <c r="AJ15" s="509"/>
      <c r="AK15" s="511">
        <f t="shared" si="6"/>
        <v>0</v>
      </c>
      <c r="AL15" s="620">
        <f t="shared" si="7"/>
        <v>29</v>
      </c>
    </row>
    <row r="16" spans="1:38" s="5" customFormat="1" ht="138.75" customHeight="1">
      <c r="A16" s="44">
        <f t="shared" si="8"/>
        <v>6</v>
      </c>
      <c r="B16" s="45"/>
      <c r="C16" s="513" t="s">
        <v>760</v>
      </c>
      <c r="D16" s="514">
        <v>2001</v>
      </c>
      <c r="E16" s="514" t="s">
        <v>510</v>
      </c>
      <c r="F16" s="513" t="s">
        <v>918</v>
      </c>
      <c r="G16" s="38" t="s">
        <v>919</v>
      </c>
      <c r="H16" s="49" t="s">
        <v>763</v>
      </c>
      <c r="I16" s="504" t="s">
        <v>764</v>
      </c>
      <c r="J16" s="507"/>
      <c r="K16" s="507"/>
      <c r="L16" s="507"/>
      <c r="M16" s="508">
        <f t="shared" si="0"/>
        <v>0</v>
      </c>
      <c r="N16" s="509">
        <v>12</v>
      </c>
      <c r="O16" s="509">
        <v>10</v>
      </c>
      <c r="P16" s="510">
        <v>6</v>
      </c>
      <c r="Q16" s="511">
        <f t="shared" si="1"/>
        <v>28</v>
      </c>
      <c r="R16" s="509"/>
      <c r="S16" s="509"/>
      <c r="T16" s="509"/>
      <c r="U16" s="511">
        <f t="shared" si="2"/>
        <v>0</v>
      </c>
      <c r="V16" s="509"/>
      <c r="W16" s="509"/>
      <c r="X16" s="509"/>
      <c r="Y16" s="511">
        <f t="shared" si="3"/>
        <v>0</v>
      </c>
      <c r="Z16" s="509"/>
      <c r="AA16" s="509"/>
      <c r="AB16" s="509"/>
      <c r="AC16" s="511">
        <f t="shared" si="4"/>
        <v>0</v>
      </c>
      <c r="AD16" s="509"/>
      <c r="AE16" s="509"/>
      <c r="AF16" s="509"/>
      <c r="AG16" s="511">
        <f t="shared" si="5"/>
        <v>0</v>
      </c>
      <c r="AH16" s="509"/>
      <c r="AI16" s="509"/>
      <c r="AJ16" s="509"/>
      <c r="AK16" s="511">
        <f t="shared" si="6"/>
        <v>0</v>
      </c>
      <c r="AL16" s="620">
        <f t="shared" si="7"/>
        <v>28</v>
      </c>
    </row>
    <row r="17" spans="1:38" s="5" customFormat="1" ht="138.75" customHeight="1">
      <c r="A17" s="44">
        <f t="shared" si="8"/>
        <v>7</v>
      </c>
      <c r="B17" s="45"/>
      <c r="C17" s="513" t="s">
        <v>393</v>
      </c>
      <c r="D17" s="514">
        <v>2001</v>
      </c>
      <c r="E17" s="514" t="s">
        <v>510</v>
      </c>
      <c r="F17" s="513" t="s">
        <v>926</v>
      </c>
      <c r="G17" s="38" t="s">
        <v>927</v>
      </c>
      <c r="H17" s="49" t="s">
        <v>831</v>
      </c>
      <c r="I17" s="504" t="s">
        <v>395</v>
      </c>
      <c r="J17" s="507"/>
      <c r="K17" s="512">
        <v>2</v>
      </c>
      <c r="L17" s="507">
        <v>7</v>
      </c>
      <c r="M17" s="508">
        <f t="shared" si="0"/>
        <v>9</v>
      </c>
      <c r="N17" s="509">
        <v>8</v>
      </c>
      <c r="O17" s="509">
        <v>2</v>
      </c>
      <c r="P17" s="510"/>
      <c r="Q17" s="511">
        <f t="shared" si="1"/>
        <v>10</v>
      </c>
      <c r="R17" s="509"/>
      <c r="S17" s="509"/>
      <c r="T17" s="509"/>
      <c r="U17" s="511">
        <f t="shared" si="2"/>
        <v>0</v>
      </c>
      <c r="V17" s="509"/>
      <c r="W17" s="509"/>
      <c r="X17" s="509"/>
      <c r="Y17" s="511">
        <f t="shared" si="3"/>
        <v>0</v>
      </c>
      <c r="Z17" s="509"/>
      <c r="AA17" s="509"/>
      <c r="AB17" s="509"/>
      <c r="AC17" s="511">
        <f t="shared" si="4"/>
        <v>0</v>
      </c>
      <c r="AD17" s="509"/>
      <c r="AE17" s="509"/>
      <c r="AF17" s="509"/>
      <c r="AG17" s="511">
        <f t="shared" si="5"/>
        <v>0</v>
      </c>
      <c r="AH17" s="509"/>
      <c r="AI17" s="509"/>
      <c r="AJ17" s="509"/>
      <c r="AK17" s="511">
        <f t="shared" si="6"/>
        <v>0</v>
      </c>
      <c r="AL17" s="620">
        <f t="shared" si="7"/>
        <v>19</v>
      </c>
    </row>
    <row r="18" spans="1:38" s="5" customFormat="1" ht="138.75" customHeight="1">
      <c r="A18" s="44">
        <f t="shared" si="8"/>
        <v>8</v>
      </c>
      <c r="B18" s="45"/>
      <c r="C18" s="513" t="s">
        <v>589</v>
      </c>
      <c r="D18" s="514">
        <v>2001</v>
      </c>
      <c r="E18" s="514" t="s">
        <v>510</v>
      </c>
      <c r="F18" s="513" t="s">
        <v>921</v>
      </c>
      <c r="G18" s="38" t="s">
        <v>922</v>
      </c>
      <c r="H18" s="49" t="s">
        <v>36</v>
      </c>
      <c r="I18" s="504" t="s">
        <v>79</v>
      </c>
      <c r="J18" s="507"/>
      <c r="K18" s="507"/>
      <c r="L18" s="507"/>
      <c r="M18" s="508">
        <f t="shared" si="0"/>
        <v>0</v>
      </c>
      <c r="N18" s="509">
        <v>10</v>
      </c>
      <c r="O18" s="509">
        <v>8</v>
      </c>
      <c r="P18" s="510"/>
      <c r="Q18" s="511">
        <f t="shared" si="1"/>
        <v>18</v>
      </c>
      <c r="R18" s="509"/>
      <c r="S18" s="509"/>
      <c r="T18" s="509"/>
      <c r="U18" s="511">
        <f t="shared" si="2"/>
        <v>0</v>
      </c>
      <c r="V18" s="509"/>
      <c r="W18" s="509"/>
      <c r="X18" s="509"/>
      <c r="Y18" s="511">
        <f t="shared" si="3"/>
        <v>0</v>
      </c>
      <c r="Z18" s="509"/>
      <c r="AA18" s="509"/>
      <c r="AB18" s="509"/>
      <c r="AC18" s="511">
        <f t="shared" si="4"/>
        <v>0</v>
      </c>
      <c r="AD18" s="509"/>
      <c r="AE18" s="509"/>
      <c r="AF18" s="509"/>
      <c r="AG18" s="511">
        <f t="shared" si="5"/>
        <v>0</v>
      </c>
      <c r="AH18" s="509"/>
      <c r="AI18" s="509"/>
      <c r="AJ18" s="509"/>
      <c r="AK18" s="511">
        <f t="shared" si="6"/>
        <v>0</v>
      </c>
      <c r="AL18" s="620">
        <f t="shared" si="7"/>
        <v>18</v>
      </c>
    </row>
    <row r="19" spans="1:38" s="5" customFormat="1" ht="138.75" customHeight="1">
      <c r="A19" s="44">
        <f t="shared" si="8"/>
        <v>9</v>
      </c>
      <c r="B19" s="45"/>
      <c r="C19" s="513" t="s">
        <v>396</v>
      </c>
      <c r="D19" s="514">
        <v>2001</v>
      </c>
      <c r="E19" s="514" t="s">
        <v>73</v>
      </c>
      <c r="F19" s="513" t="s">
        <v>42</v>
      </c>
      <c r="G19" s="38" t="s">
        <v>433</v>
      </c>
      <c r="H19" s="49" t="s">
        <v>75</v>
      </c>
      <c r="I19" s="505" t="s">
        <v>434</v>
      </c>
      <c r="J19" s="509">
        <v>1</v>
      </c>
      <c r="K19" s="507">
        <v>8</v>
      </c>
      <c r="L19" s="507">
        <v>6</v>
      </c>
      <c r="M19" s="508">
        <f t="shared" si="0"/>
        <v>15</v>
      </c>
      <c r="N19" s="510"/>
      <c r="O19" s="510"/>
      <c r="P19" s="510"/>
      <c r="Q19" s="511">
        <f t="shared" si="1"/>
        <v>0</v>
      </c>
      <c r="R19" s="509"/>
      <c r="S19" s="509"/>
      <c r="T19" s="509"/>
      <c r="U19" s="511">
        <f t="shared" si="2"/>
        <v>0</v>
      </c>
      <c r="V19" s="509"/>
      <c r="W19" s="509"/>
      <c r="X19" s="509"/>
      <c r="Y19" s="511">
        <f t="shared" si="3"/>
        <v>0</v>
      </c>
      <c r="Z19" s="509"/>
      <c r="AA19" s="509"/>
      <c r="AB19" s="509"/>
      <c r="AC19" s="511">
        <f t="shared" si="4"/>
        <v>0</v>
      </c>
      <c r="AD19" s="509"/>
      <c r="AE19" s="509"/>
      <c r="AF19" s="509"/>
      <c r="AG19" s="511">
        <f t="shared" si="5"/>
        <v>0</v>
      </c>
      <c r="AH19" s="509"/>
      <c r="AI19" s="509"/>
      <c r="AJ19" s="509"/>
      <c r="AK19" s="511">
        <f t="shared" si="6"/>
        <v>0</v>
      </c>
      <c r="AL19" s="620">
        <f t="shared" si="7"/>
        <v>15</v>
      </c>
    </row>
    <row r="20" spans="1:38" s="4" customFormat="1" ht="130.5" customHeight="1">
      <c r="A20" s="44">
        <f t="shared" si="8"/>
        <v>10</v>
      </c>
      <c r="B20" s="45"/>
      <c r="C20" s="513" t="s">
        <v>394</v>
      </c>
      <c r="D20" s="514">
        <v>2001</v>
      </c>
      <c r="E20" s="514" t="s">
        <v>73</v>
      </c>
      <c r="F20" s="513" t="s">
        <v>431</v>
      </c>
      <c r="G20" s="38" t="s">
        <v>432</v>
      </c>
      <c r="H20" s="49" t="s">
        <v>166</v>
      </c>
      <c r="I20" s="505" t="s">
        <v>395</v>
      </c>
      <c r="J20" s="512">
        <v>0</v>
      </c>
      <c r="K20" s="512">
        <v>3</v>
      </c>
      <c r="L20" s="507">
        <v>5</v>
      </c>
      <c r="M20" s="508">
        <f t="shared" si="0"/>
        <v>8</v>
      </c>
      <c r="N20" s="510"/>
      <c r="O20" s="510"/>
      <c r="P20" s="510"/>
      <c r="Q20" s="511">
        <f t="shared" si="1"/>
        <v>0</v>
      </c>
      <c r="R20" s="509"/>
      <c r="S20" s="509"/>
      <c r="T20" s="509"/>
      <c r="U20" s="511">
        <f t="shared" si="2"/>
        <v>0</v>
      </c>
      <c r="V20" s="509"/>
      <c r="W20" s="509"/>
      <c r="X20" s="509"/>
      <c r="Y20" s="511">
        <f t="shared" si="3"/>
        <v>0</v>
      </c>
      <c r="Z20" s="509">
        <v>3</v>
      </c>
      <c r="AA20" s="509">
        <v>3</v>
      </c>
      <c r="AB20" s="509"/>
      <c r="AC20" s="511">
        <f t="shared" si="4"/>
        <v>6</v>
      </c>
      <c r="AD20" s="509"/>
      <c r="AE20" s="509"/>
      <c r="AF20" s="509"/>
      <c r="AG20" s="511">
        <f t="shared" si="5"/>
        <v>0</v>
      </c>
      <c r="AH20" s="509"/>
      <c r="AI20" s="509"/>
      <c r="AJ20" s="509"/>
      <c r="AK20" s="511">
        <f t="shared" si="6"/>
        <v>0</v>
      </c>
      <c r="AL20" s="620">
        <f t="shared" si="7"/>
        <v>14</v>
      </c>
    </row>
    <row r="21" spans="1:38" s="4" customFormat="1" ht="101.25" customHeight="1">
      <c r="A21" s="44">
        <f t="shared" si="8"/>
        <v>11</v>
      </c>
      <c r="B21" s="45"/>
      <c r="C21" s="513" t="s">
        <v>347</v>
      </c>
      <c r="D21" s="514">
        <v>2001</v>
      </c>
      <c r="E21" s="514" t="s">
        <v>24</v>
      </c>
      <c r="F21" s="513" t="s">
        <v>77</v>
      </c>
      <c r="G21" s="488" t="s">
        <v>345</v>
      </c>
      <c r="H21" s="506" t="s">
        <v>78</v>
      </c>
      <c r="I21" s="506" t="s">
        <v>52</v>
      </c>
      <c r="J21" s="509">
        <v>4</v>
      </c>
      <c r="K21" s="507">
        <v>6</v>
      </c>
      <c r="L21" s="507">
        <v>3</v>
      </c>
      <c r="M21" s="508">
        <f t="shared" si="0"/>
        <v>13</v>
      </c>
      <c r="N21" s="510"/>
      <c r="O21" s="510"/>
      <c r="P21" s="510"/>
      <c r="Q21" s="511">
        <f t="shared" si="1"/>
        <v>0</v>
      </c>
      <c r="R21" s="509"/>
      <c r="S21" s="509"/>
      <c r="T21" s="509"/>
      <c r="U21" s="511">
        <f t="shared" si="2"/>
        <v>0</v>
      </c>
      <c r="V21" s="509"/>
      <c r="W21" s="509"/>
      <c r="X21" s="509"/>
      <c r="Y21" s="511">
        <f t="shared" si="3"/>
        <v>0</v>
      </c>
      <c r="Z21" s="509"/>
      <c r="AA21" s="509"/>
      <c r="AB21" s="509"/>
      <c r="AC21" s="511">
        <f t="shared" si="4"/>
        <v>0</v>
      </c>
      <c r="AD21" s="509"/>
      <c r="AE21" s="509"/>
      <c r="AF21" s="509"/>
      <c r="AG21" s="511">
        <f t="shared" si="5"/>
        <v>0</v>
      </c>
      <c r="AH21" s="509"/>
      <c r="AI21" s="509"/>
      <c r="AJ21" s="509"/>
      <c r="AK21" s="511">
        <f t="shared" si="6"/>
        <v>0</v>
      </c>
      <c r="AL21" s="620">
        <f t="shared" si="7"/>
        <v>13</v>
      </c>
    </row>
    <row r="22" spans="1:38" s="4" customFormat="1" ht="124.5" customHeight="1">
      <c r="A22" s="44">
        <f t="shared" si="8"/>
        <v>12</v>
      </c>
      <c r="B22" s="45"/>
      <c r="C22" s="615" t="s">
        <v>1029</v>
      </c>
      <c r="D22" s="616">
        <v>2003</v>
      </c>
      <c r="E22" s="616" t="s">
        <v>73</v>
      </c>
      <c r="F22" s="615" t="s">
        <v>1283</v>
      </c>
      <c r="G22" s="618" t="s">
        <v>1284</v>
      </c>
      <c r="H22" s="553" t="s">
        <v>30</v>
      </c>
      <c r="I22" s="617" t="s">
        <v>1268</v>
      </c>
      <c r="J22" s="507"/>
      <c r="K22" s="507"/>
      <c r="L22" s="507"/>
      <c r="M22" s="508">
        <f t="shared" si="0"/>
        <v>0</v>
      </c>
      <c r="N22" s="509"/>
      <c r="O22" s="509"/>
      <c r="P22" s="510"/>
      <c r="Q22" s="511">
        <f t="shared" si="1"/>
        <v>0</v>
      </c>
      <c r="R22" s="509"/>
      <c r="S22" s="509"/>
      <c r="T22" s="509"/>
      <c r="U22" s="511">
        <f t="shared" si="2"/>
        <v>0</v>
      </c>
      <c r="V22" s="509">
        <v>5</v>
      </c>
      <c r="W22" s="509">
        <v>3</v>
      </c>
      <c r="X22" s="509">
        <v>2</v>
      </c>
      <c r="Y22" s="511">
        <f t="shared" si="3"/>
        <v>10</v>
      </c>
      <c r="Z22" s="509"/>
      <c r="AA22" s="509"/>
      <c r="AB22" s="509"/>
      <c r="AC22" s="511">
        <f t="shared" si="4"/>
        <v>0</v>
      </c>
      <c r="AD22" s="509"/>
      <c r="AE22" s="509"/>
      <c r="AF22" s="509"/>
      <c r="AG22" s="511">
        <f t="shared" si="5"/>
        <v>0</v>
      </c>
      <c r="AH22" s="509"/>
      <c r="AI22" s="509"/>
      <c r="AJ22" s="509"/>
      <c r="AK22" s="511">
        <f t="shared" si="6"/>
        <v>0</v>
      </c>
      <c r="AL22" s="620">
        <f t="shared" si="7"/>
        <v>10</v>
      </c>
    </row>
    <row r="23" spans="1:38" s="5" customFormat="1" ht="124.5" customHeight="1">
      <c r="A23" s="44">
        <f t="shared" si="8"/>
        <v>13</v>
      </c>
      <c r="B23" s="45"/>
      <c r="C23" s="513" t="s">
        <v>937</v>
      </c>
      <c r="D23" s="514">
        <v>2000</v>
      </c>
      <c r="E23" s="514" t="s">
        <v>510</v>
      </c>
      <c r="F23" s="513" t="s">
        <v>772</v>
      </c>
      <c r="G23" s="38" t="s">
        <v>773</v>
      </c>
      <c r="H23" s="49" t="s">
        <v>48</v>
      </c>
      <c r="I23" s="442" t="s">
        <v>212</v>
      </c>
      <c r="J23" s="507"/>
      <c r="K23" s="507"/>
      <c r="L23" s="507"/>
      <c r="M23" s="508">
        <f t="shared" si="0"/>
        <v>0</v>
      </c>
      <c r="N23" s="509"/>
      <c r="O23" s="509"/>
      <c r="P23" s="510">
        <v>9</v>
      </c>
      <c r="Q23" s="511">
        <f t="shared" si="1"/>
        <v>9</v>
      </c>
      <c r="R23" s="509"/>
      <c r="S23" s="509"/>
      <c r="T23" s="509"/>
      <c r="U23" s="511">
        <f t="shared" si="2"/>
        <v>0</v>
      </c>
      <c r="V23" s="509"/>
      <c r="W23" s="509"/>
      <c r="X23" s="509"/>
      <c r="Y23" s="511">
        <f t="shared" si="3"/>
        <v>0</v>
      </c>
      <c r="Z23" s="509"/>
      <c r="AA23" s="509"/>
      <c r="AB23" s="509"/>
      <c r="AC23" s="511">
        <f t="shared" si="4"/>
        <v>0</v>
      </c>
      <c r="AD23" s="509"/>
      <c r="AE23" s="509"/>
      <c r="AF23" s="509"/>
      <c r="AG23" s="511">
        <f t="shared" si="5"/>
        <v>0</v>
      </c>
      <c r="AH23" s="509"/>
      <c r="AI23" s="509"/>
      <c r="AJ23" s="509"/>
      <c r="AK23" s="511">
        <f t="shared" si="6"/>
        <v>0</v>
      </c>
      <c r="AL23" s="620">
        <f t="shared" si="7"/>
        <v>9</v>
      </c>
    </row>
    <row r="24" spans="1:38" s="5" customFormat="1" ht="129.75" customHeight="1">
      <c r="A24" s="44">
        <f t="shared" si="8"/>
        <v>14</v>
      </c>
      <c r="B24" s="45"/>
      <c r="C24" s="513" t="s">
        <v>1027</v>
      </c>
      <c r="D24" s="514">
        <v>2000</v>
      </c>
      <c r="E24" s="514" t="s">
        <v>73</v>
      </c>
      <c r="F24" s="513" t="s">
        <v>1028</v>
      </c>
      <c r="G24" s="38" t="s">
        <v>298</v>
      </c>
      <c r="H24" s="49" t="s">
        <v>48</v>
      </c>
      <c r="I24" s="442" t="s">
        <v>212</v>
      </c>
      <c r="J24" s="509"/>
      <c r="K24" s="507"/>
      <c r="L24" s="507"/>
      <c r="M24" s="508">
        <f t="shared" si="0"/>
        <v>0</v>
      </c>
      <c r="N24" s="509"/>
      <c r="O24" s="509"/>
      <c r="P24" s="510"/>
      <c r="Q24" s="511">
        <f t="shared" si="1"/>
        <v>0</v>
      </c>
      <c r="R24" s="509"/>
      <c r="S24" s="509">
        <v>4</v>
      </c>
      <c r="T24" s="509">
        <v>4</v>
      </c>
      <c r="U24" s="511">
        <f t="shared" si="2"/>
        <v>8</v>
      </c>
      <c r="V24" s="509"/>
      <c r="W24" s="509"/>
      <c r="X24" s="509"/>
      <c r="Y24" s="511">
        <f t="shared" si="3"/>
        <v>0</v>
      </c>
      <c r="Z24" s="509"/>
      <c r="AA24" s="509"/>
      <c r="AB24" s="509"/>
      <c r="AC24" s="511">
        <f t="shared" si="4"/>
        <v>0</v>
      </c>
      <c r="AD24" s="509"/>
      <c r="AE24" s="509"/>
      <c r="AF24" s="509"/>
      <c r="AG24" s="511">
        <f t="shared" si="5"/>
        <v>0</v>
      </c>
      <c r="AH24" s="509"/>
      <c r="AI24" s="509"/>
      <c r="AJ24" s="509"/>
      <c r="AK24" s="511">
        <f t="shared" si="6"/>
        <v>0</v>
      </c>
      <c r="AL24" s="620">
        <f t="shared" si="7"/>
        <v>8</v>
      </c>
    </row>
    <row r="25" spans="1:38" s="5" customFormat="1" ht="107.25" customHeight="1">
      <c r="A25" s="44">
        <f t="shared" si="8"/>
        <v>15</v>
      </c>
      <c r="B25" s="45"/>
      <c r="C25" s="513" t="s">
        <v>1265</v>
      </c>
      <c r="D25" s="514">
        <v>2000</v>
      </c>
      <c r="E25" s="514" t="s">
        <v>73</v>
      </c>
      <c r="F25" s="513" t="s">
        <v>1295</v>
      </c>
      <c r="G25" s="38" t="s">
        <v>1296</v>
      </c>
      <c r="H25" s="49" t="s">
        <v>30</v>
      </c>
      <c r="I25" s="49" t="s">
        <v>1185</v>
      </c>
      <c r="J25" s="507"/>
      <c r="K25" s="507"/>
      <c r="L25" s="507"/>
      <c r="M25" s="508">
        <f t="shared" si="0"/>
        <v>0</v>
      </c>
      <c r="N25" s="509"/>
      <c r="O25" s="509"/>
      <c r="P25" s="510"/>
      <c r="Q25" s="511">
        <f t="shared" si="1"/>
        <v>0</v>
      </c>
      <c r="R25" s="509"/>
      <c r="S25" s="509"/>
      <c r="T25" s="509"/>
      <c r="U25" s="511">
        <f t="shared" si="2"/>
        <v>0</v>
      </c>
      <c r="V25" s="509">
        <v>2</v>
      </c>
      <c r="W25" s="509"/>
      <c r="X25" s="509"/>
      <c r="Y25" s="511">
        <f t="shared" si="3"/>
        <v>2</v>
      </c>
      <c r="Z25" s="509"/>
      <c r="AA25" s="509">
        <v>2</v>
      </c>
      <c r="AB25" s="509">
        <v>3</v>
      </c>
      <c r="AC25" s="511">
        <f t="shared" si="4"/>
        <v>5</v>
      </c>
      <c r="AD25" s="509"/>
      <c r="AE25" s="509"/>
      <c r="AF25" s="509"/>
      <c r="AG25" s="511">
        <f t="shared" si="5"/>
        <v>0</v>
      </c>
      <c r="AH25" s="509"/>
      <c r="AI25" s="509"/>
      <c r="AJ25" s="509"/>
      <c r="AK25" s="511">
        <f t="shared" si="6"/>
        <v>0</v>
      </c>
      <c r="AL25" s="620">
        <f t="shared" si="7"/>
        <v>7</v>
      </c>
    </row>
    <row r="26" spans="1:38" s="5" customFormat="1" ht="81" customHeight="1">
      <c r="A26" s="44">
        <f t="shared" si="8"/>
        <v>16</v>
      </c>
      <c r="B26" s="45"/>
      <c r="C26" s="513" t="s">
        <v>765</v>
      </c>
      <c r="D26" s="514">
        <v>2000</v>
      </c>
      <c r="E26" s="514" t="s">
        <v>510</v>
      </c>
      <c r="F26" s="513" t="s">
        <v>933</v>
      </c>
      <c r="G26" s="38" t="s">
        <v>934</v>
      </c>
      <c r="H26" s="49" t="s">
        <v>763</v>
      </c>
      <c r="I26" s="504" t="s">
        <v>764</v>
      </c>
      <c r="J26" s="507"/>
      <c r="K26" s="507"/>
      <c r="L26" s="507"/>
      <c r="M26" s="508">
        <f t="shared" si="0"/>
        <v>0</v>
      </c>
      <c r="N26" s="509"/>
      <c r="O26" s="509"/>
      <c r="P26" s="510">
        <v>7</v>
      </c>
      <c r="Q26" s="511">
        <f t="shared" si="1"/>
        <v>7</v>
      </c>
      <c r="R26" s="509"/>
      <c r="S26" s="509"/>
      <c r="T26" s="509"/>
      <c r="U26" s="511">
        <f t="shared" si="2"/>
        <v>0</v>
      </c>
      <c r="V26" s="509"/>
      <c r="W26" s="509"/>
      <c r="X26" s="509"/>
      <c r="Y26" s="511">
        <f t="shared" si="3"/>
        <v>0</v>
      </c>
      <c r="Z26" s="509"/>
      <c r="AA26" s="509"/>
      <c r="AB26" s="509"/>
      <c r="AC26" s="511">
        <f t="shared" si="4"/>
        <v>0</v>
      </c>
      <c r="AD26" s="509"/>
      <c r="AE26" s="509"/>
      <c r="AF26" s="509"/>
      <c r="AG26" s="511">
        <f t="shared" si="5"/>
        <v>0</v>
      </c>
      <c r="AH26" s="509"/>
      <c r="AI26" s="509"/>
      <c r="AJ26" s="509"/>
      <c r="AK26" s="511">
        <f t="shared" si="6"/>
        <v>0</v>
      </c>
      <c r="AL26" s="620">
        <f t="shared" si="7"/>
        <v>7</v>
      </c>
    </row>
    <row r="27" spans="1:38" s="5" customFormat="1" ht="118.5" customHeight="1">
      <c r="A27" s="44">
        <f t="shared" si="8"/>
        <v>17</v>
      </c>
      <c r="B27" s="45"/>
      <c r="C27" s="513" t="s">
        <v>1285</v>
      </c>
      <c r="D27" s="514">
        <v>2001</v>
      </c>
      <c r="E27" s="514" t="s">
        <v>73</v>
      </c>
      <c r="F27" s="513" t="s">
        <v>1286</v>
      </c>
      <c r="G27" s="38" t="s">
        <v>1287</v>
      </c>
      <c r="H27" s="49" t="s">
        <v>1288</v>
      </c>
      <c r="I27" s="442" t="s">
        <v>1289</v>
      </c>
      <c r="J27" s="507"/>
      <c r="K27" s="507"/>
      <c r="L27" s="507"/>
      <c r="M27" s="508">
        <f t="shared" si="0"/>
        <v>0</v>
      </c>
      <c r="N27" s="509"/>
      <c r="O27" s="509"/>
      <c r="P27" s="510"/>
      <c r="Q27" s="511">
        <f t="shared" si="1"/>
        <v>0</v>
      </c>
      <c r="R27" s="509"/>
      <c r="S27" s="509"/>
      <c r="T27" s="509"/>
      <c r="U27" s="511">
        <f t="shared" si="2"/>
        <v>0</v>
      </c>
      <c r="V27" s="509">
        <v>3</v>
      </c>
      <c r="W27" s="509">
        <v>2</v>
      </c>
      <c r="X27" s="509">
        <v>1</v>
      </c>
      <c r="Y27" s="511">
        <f t="shared" si="3"/>
        <v>6</v>
      </c>
      <c r="Z27" s="509"/>
      <c r="AA27" s="509"/>
      <c r="AB27" s="509"/>
      <c r="AC27" s="511">
        <f t="shared" si="4"/>
        <v>0</v>
      </c>
      <c r="AD27" s="509"/>
      <c r="AE27" s="509"/>
      <c r="AF27" s="509"/>
      <c r="AG27" s="511">
        <f t="shared" si="5"/>
        <v>0</v>
      </c>
      <c r="AH27" s="509"/>
      <c r="AI27" s="509"/>
      <c r="AJ27" s="509"/>
      <c r="AK27" s="511">
        <f t="shared" si="6"/>
        <v>0</v>
      </c>
      <c r="AL27" s="620">
        <f t="shared" si="7"/>
        <v>6</v>
      </c>
    </row>
    <row r="28" spans="1:38" s="5" customFormat="1" ht="135.75" customHeight="1">
      <c r="A28" s="44">
        <f t="shared" si="8"/>
        <v>18</v>
      </c>
      <c r="B28" s="45"/>
      <c r="C28" s="513" t="s">
        <v>509</v>
      </c>
      <c r="D28" s="514">
        <v>2001</v>
      </c>
      <c r="E28" s="514" t="s">
        <v>510</v>
      </c>
      <c r="F28" s="513" t="s">
        <v>929</v>
      </c>
      <c r="G28" s="38" t="s">
        <v>930</v>
      </c>
      <c r="H28" s="49" t="s">
        <v>507</v>
      </c>
      <c r="I28" s="504" t="s">
        <v>931</v>
      </c>
      <c r="J28" s="507"/>
      <c r="K28" s="507"/>
      <c r="L28" s="507"/>
      <c r="M28" s="508">
        <f t="shared" si="0"/>
        <v>0</v>
      </c>
      <c r="N28" s="509">
        <v>6</v>
      </c>
      <c r="O28" s="509"/>
      <c r="P28" s="510"/>
      <c r="Q28" s="511">
        <f t="shared" si="1"/>
        <v>6</v>
      </c>
      <c r="R28" s="509"/>
      <c r="S28" s="509"/>
      <c r="T28" s="509"/>
      <c r="U28" s="511">
        <f t="shared" si="2"/>
        <v>0</v>
      </c>
      <c r="V28" s="509"/>
      <c r="W28" s="509"/>
      <c r="X28" s="509"/>
      <c r="Y28" s="511">
        <f t="shared" si="3"/>
        <v>0</v>
      </c>
      <c r="Z28" s="509"/>
      <c r="AA28" s="509"/>
      <c r="AB28" s="509"/>
      <c r="AC28" s="511">
        <f t="shared" si="4"/>
        <v>0</v>
      </c>
      <c r="AD28" s="509"/>
      <c r="AE28" s="509"/>
      <c r="AF28" s="509"/>
      <c r="AG28" s="511">
        <f t="shared" si="5"/>
        <v>0</v>
      </c>
      <c r="AH28" s="509"/>
      <c r="AI28" s="509"/>
      <c r="AJ28" s="509"/>
      <c r="AK28" s="511">
        <f t="shared" si="6"/>
        <v>0</v>
      </c>
      <c r="AL28" s="620">
        <f t="shared" si="7"/>
        <v>6</v>
      </c>
    </row>
    <row r="29" spans="1:38" s="5" customFormat="1" ht="121.5" customHeight="1">
      <c r="A29" s="44">
        <f t="shared" si="8"/>
        <v>19</v>
      </c>
      <c r="B29" s="45"/>
      <c r="C29" s="513" t="s">
        <v>1331</v>
      </c>
      <c r="D29" s="514">
        <v>2000</v>
      </c>
      <c r="E29" s="514" t="s">
        <v>73</v>
      </c>
      <c r="F29" s="513" t="s">
        <v>1332</v>
      </c>
      <c r="G29" s="38" t="s">
        <v>952</v>
      </c>
      <c r="H29" s="49" t="s">
        <v>1333</v>
      </c>
      <c r="I29" s="504" t="s">
        <v>1334</v>
      </c>
      <c r="J29" s="507"/>
      <c r="K29" s="507"/>
      <c r="L29" s="507"/>
      <c r="M29" s="508"/>
      <c r="N29" s="509"/>
      <c r="O29" s="509"/>
      <c r="P29" s="510"/>
      <c r="Q29" s="511"/>
      <c r="R29" s="509"/>
      <c r="S29" s="509"/>
      <c r="T29" s="509"/>
      <c r="U29" s="511"/>
      <c r="V29" s="509"/>
      <c r="W29" s="509"/>
      <c r="X29" s="509"/>
      <c r="Y29" s="511">
        <f t="shared" si="3"/>
        <v>0</v>
      </c>
      <c r="Z29" s="509">
        <v>1</v>
      </c>
      <c r="AA29" s="509">
        <v>0</v>
      </c>
      <c r="AB29" s="509">
        <v>4</v>
      </c>
      <c r="AC29" s="511">
        <f t="shared" si="4"/>
        <v>5</v>
      </c>
      <c r="AD29" s="509"/>
      <c r="AE29" s="509"/>
      <c r="AF29" s="509"/>
      <c r="AG29" s="511">
        <f t="shared" si="5"/>
        <v>0</v>
      </c>
      <c r="AH29" s="509"/>
      <c r="AI29" s="509"/>
      <c r="AJ29" s="509"/>
      <c r="AK29" s="511">
        <f t="shared" si="6"/>
        <v>0</v>
      </c>
      <c r="AL29" s="620">
        <f t="shared" si="7"/>
        <v>5</v>
      </c>
    </row>
    <row r="30" spans="1:38" s="5" customFormat="1" ht="81" customHeight="1">
      <c r="A30" s="44">
        <f t="shared" si="8"/>
        <v>20</v>
      </c>
      <c r="B30" s="45"/>
      <c r="C30" s="513" t="s">
        <v>932</v>
      </c>
      <c r="D30" s="514">
        <v>2000</v>
      </c>
      <c r="E30" s="514" t="s">
        <v>510</v>
      </c>
      <c r="F30" s="513" t="s">
        <v>933</v>
      </c>
      <c r="G30" s="38" t="s">
        <v>934</v>
      </c>
      <c r="H30" s="49" t="s">
        <v>763</v>
      </c>
      <c r="I30" s="504" t="s">
        <v>764</v>
      </c>
      <c r="J30" s="507"/>
      <c r="K30" s="507"/>
      <c r="L30" s="507"/>
      <c r="M30" s="508">
        <f>L30+K30+J30</f>
        <v>0</v>
      </c>
      <c r="N30" s="509">
        <v>4</v>
      </c>
      <c r="O30" s="509">
        <v>1</v>
      </c>
      <c r="P30" s="510"/>
      <c r="Q30" s="511">
        <f>P30+O30+N30</f>
        <v>5</v>
      </c>
      <c r="R30" s="509"/>
      <c r="S30" s="509"/>
      <c r="T30" s="509"/>
      <c r="U30" s="511">
        <f>T30+S30+R30</f>
        <v>0</v>
      </c>
      <c r="V30" s="509"/>
      <c r="W30" s="509"/>
      <c r="X30" s="509"/>
      <c r="Y30" s="511">
        <f t="shared" si="3"/>
        <v>0</v>
      </c>
      <c r="Z30" s="509"/>
      <c r="AA30" s="509"/>
      <c r="AB30" s="509"/>
      <c r="AC30" s="511">
        <f t="shared" si="4"/>
        <v>0</v>
      </c>
      <c r="AD30" s="509"/>
      <c r="AE30" s="509"/>
      <c r="AF30" s="509"/>
      <c r="AG30" s="511">
        <f t="shared" si="5"/>
        <v>0</v>
      </c>
      <c r="AH30" s="509"/>
      <c r="AI30" s="509"/>
      <c r="AJ30" s="509"/>
      <c r="AK30" s="511">
        <f t="shared" si="6"/>
        <v>0</v>
      </c>
      <c r="AL30" s="620">
        <f t="shared" si="7"/>
        <v>5</v>
      </c>
    </row>
    <row r="31" spans="1:38" s="5" customFormat="1" ht="138.75" customHeight="1">
      <c r="A31" s="44">
        <f t="shared" si="8"/>
        <v>21</v>
      </c>
      <c r="B31" s="45"/>
      <c r="C31" s="513" t="s">
        <v>1029</v>
      </c>
      <c r="D31" s="514">
        <v>2003</v>
      </c>
      <c r="E31" s="514" t="s">
        <v>73</v>
      </c>
      <c r="F31" s="513" t="s">
        <v>431</v>
      </c>
      <c r="G31" s="38" t="s">
        <v>432</v>
      </c>
      <c r="H31" s="49" t="s">
        <v>166</v>
      </c>
      <c r="I31" s="504" t="s">
        <v>395</v>
      </c>
      <c r="J31" s="512"/>
      <c r="K31" s="512"/>
      <c r="L31" s="507"/>
      <c r="M31" s="508">
        <f>L31+K31+J31</f>
        <v>0</v>
      </c>
      <c r="N31" s="510"/>
      <c r="O31" s="510"/>
      <c r="P31" s="510"/>
      <c r="Q31" s="511">
        <f>P31+O31+N31</f>
        <v>0</v>
      </c>
      <c r="R31" s="509"/>
      <c r="S31" s="509">
        <v>2</v>
      </c>
      <c r="T31" s="509">
        <v>2</v>
      </c>
      <c r="U31" s="511">
        <f>T31+S31+R31</f>
        <v>4</v>
      </c>
      <c r="V31" s="509"/>
      <c r="W31" s="509"/>
      <c r="X31" s="509"/>
      <c r="Y31" s="511">
        <f t="shared" si="3"/>
        <v>0</v>
      </c>
      <c r="Z31" s="509"/>
      <c r="AA31" s="509"/>
      <c r="AB31" s="509"/>
      <c r="AC31" s="511">
        <f t="shared" si="4"/>
        <v>0</v>
      </c>
      <c r="AD31" s="509"/>
      <c r="AE31" s="509"/>
      <c r="AF31" s="509"/>
      <c r="AG31" s="511">
        <f t="shared" si="5"/>
        <v>0</v>
      </c>
      <c r="AH31" s="509"/>
      <c r="AI31" s="509"/>
      <c r="AJ31" s="509"/>
      <c r="AK31" s="511">
        <f t="shared" si="6"/>
        <v>0</v>
      </c>
      <c r="AL31" s="620">
        <f t="shared" si="7"/>
        <v>4</v>
      </c>
    </row>
    <row r="32" spans="1:38" s="5" customFormat="1" ht="124.5" customHeight="1">
      <c r="A32" s="44">
        <f t="shared" si="8"/>
        <v>22</v>
      </c>
      <c r="B32" s="45"/>
      <c r="C32" s="513" t="s">
        <v>509</v>
      </c>
      <c r="D32" s="514">
        <v>2001</v>
      </c>
      <c r="E32" s="514" t="s">
        <v>510</v>
      </c>
      <c r="F32" s="513" t="s">
        <v>940</v>
      </c>
      <c r="G32" s="38" t="s">
        <v>930</v>
      </c>
      <c r="H32" s="49" t="s">
        <v>507</v>
      </c>
      <c r="I32" s="504" t="s">
        <v>931</v>
      </c>
      <c r="J32" s="507"/>
      <c r="K32" s="507"/>
      <c r="L32" s="507"/>
      <c r="M32" s="508">
        <f>L32+K32+J32</f>
        <v>0</v>
      </c>
      <c r="N32" s="509">
        <v>1</v>
      </c>
      <c r="O32" s="509">
        <v>3</v>
      </c>
      <c r="P32" s="510"/>
      <c r="Q32" s="511">
        <f>P32+O32+N32</f>
        <v>4</v>
      </c>
      <c r="R32" s="509"/>
      <c r="S32" s="509"/>
      <c r="T32" s="509"/>
      <c r="U32" s="511">
        <f>T32+S32+R32</f>
        <v>0</v>
      </c>
      <c r="V32" s="509"/>
      <c r="W32" s="509"/>
      <c r="X32" s="509"/>
      <c r="Y32" s="511">
        <f t="shared" si="3"/>
        <v>0</v>
      </c>
      <c r="Z32" s="509"/>
      <c r="AA32" s="509"/>
      <c r="AB32" s="509"/>
      <c r="AC32" s="511">
        <f t="shared" si="4"/>
        <v>0</v>
      </c>
      <c r="AD32" s="509"/>
      <c r="AE32" s="509"/>
      <c r="AF32" s="509"/>
      <c r="AG32" s="511">
        <f t="shared" si="5"/>
        <v>0</v>
      </c>
      <c r="AH32" s="509"/>
      <c r="AI32" s="509"/>
      <c r="AJ32" s="509"/>
      <c r="AK32" s="511">
        <f t="shared" si="6"/>
        <v>0</v>
      </c>
      <c r="AL32" s="620">
        <f t="shared" si="7"/>
        <v>4</v>
      </c>
    </row>
    <row r="33" spans="1:38" s="5" customFormat="1" ht="81" customHeight="1">
      <c r="A33" s="44">
        <f t="shared" si="8"/>
        <v>23</v>
      </c>
      <c r="B33" s="45"/>
      <c r="C33" s="513" t="s">
        <v>765</v>
      </c>
      <c r="D33" s="514">
        <v>2000</v>
      </c>
      <c r="E33" s="514" t="s">
        <v>510</v>
      </c>
      <c r="F33" s="513" t="s">
        <v>935</v>
      </c>
      <c r="G33" s="38" t="s">
        <v>936</v>
      </c>
      <c r="H33" s="49" t="s">
        <v>763</v>
      </c>
      <c r="I33" s="504" t="s">
        <v>764</v>
      </c>
      <c r="J33" s="507"/>
      <c r="K33" s="507"/>
      <c r="L33" s="507"/>
      <c r="M33" s="508">
        <f>L33+K33+J33</f>
        <v>0</v>
      </c>
      <c r="N33" s="509">
        <v>3</v>
      </c>
      <c r="O33" s="509"/>
      <c r="P33" s="510"/>
      <c r="Q33" s="511">
        <f>P33+O33+N33</f>
        <v>3</v>
      </c>
      <c r="R33" s="509"/>
      <c r="S33" s="509"/>
      <c r="T33" s="509"/>
      <c r="U33" s="511">
        <f>T33+S33+R33</f>
        <v>0</v>
      </c>
      <c r="V33" s="509"/>
      <c r="W33" s="509"/>
      <c r="X33" s="509"/>
      <c r="Y33" s="511">
        <f t="shared" si="3"/>
        <v>0</v>
      </c>
      <c r="Z33" s="509"/>
      <c r="AA33" s="509"/>
      <c r="AB33" s="509"/>
      <c r="AC33" s="511">
        <f t="shared" si="4"/>
        <v>0</v>
      </c>
      <c r="AD33" s="509"/>
      <c r="AE33" s="509"/>
      <c r="AF33" s="509"/>
      <c r="AG33" s="511">
        <f t="shared" si="5"/>
        <v>0</v>
      </c>
      <c r="AH33" s="509"/>
      <c r="AI33" s="509"/>
      <c r="AJ33" s="509"/>
      <c r="AK33" s="511">
        <f t="shared" si="6"/>
        <v>0</v>
      </c>
      <c r="AL33" s="620">
        <f t="shared" si="7"/>
        <v>3</v>
      </c>
    </row>
    <row r="34" spans="1:38" s="5" customFormat="1" ht="109.5" customHeight="1">
      <c r="A34" s="44">
        <f t="shared" si="8"/>
        <v>24</v>
      </c>
      <c r="B34" s="45"/>
      <c r="C34" s="513" t="s">
        <v>346</v>
      </c>
      <c r="D34" s="514">
        <v>2001</v>
      </c>
      <c r="E34" s="514" t="s">
        <v>24</v>
      </c>
      <c r="F34" s="513" t="s">
        <v>585</v>
      </c>
      <c r="G34" s="38" t="s">
        <v>586</v>
      </c>
      <c r="H34" s="46" t="s">
        <v>1404</v>
      </c>
      <c r="I34" s="46" t="s">
        <v>1117</v>
      </c>
      <c r="J34" s="507"/>
      <c r="K34" s="507"/>
      <c r="L34" s="507"/>
      <c r="M34" s="508"/>
      <c r="N34" s="509"/>
      <c r="O34" s="509"/>
      <c r="P34" s="510"/>
      <c r="Q34" s="511"/>
      <c r="R34" s="509"/>
      <c r="S34" s="509"/>
      <c r="T34" s="509"/>
      <c r="U34" s="511"/>
      <c r="V34" s="509"/>
      <c r="W34" s="509"/>
      <c r="X34" s="509"/>
      <c r="Y34" s="511"/>
      <c r="Z34" s="509">
        <v>2</v>
      </c>
      <c r="AA34" s="509"/>
      <c r="AB34" s="509"/>
      <c r="AC34" s="511">
        <f t="shared" si="4"/>
        <v>2</v>
      </c>
      <c r="AD34" s="509"/>
      <c r="AE34" s="509"/>
      <c r="AF34" s="509"/>
      <c r="AG34" s="511">
        <f t="shared" si="5"/>
        <v>0</v>
      </c>
      <c r="AH34" s="509"/>
      <c r="AI34" s="509"/>
      <c r="AJ34" s="509"/>
      <c r="AK34" s="511">
        <f t="shared" si="6"/>
        <v>0</v>
      </c>
      <c r="AL34" s="620">
        <f t="shared" si="7"/>
        <v>2</v>
      </c>
    </row>
    <row r="35" spans="1:38" s="5" customFormat="1" ht="162" customHeight="1">
      <c r="A35" s="44">
        <f t="shared" si="8"/>
        <v>25</v>
      </c>
      <c r="B35" s="45"/>
      <c r="C35" s="513" t="s">
        <v>1297</v>
      </c>
      <c r="D35" s="514">
        <v>2002</v>
      </c>
      <c r="E35" s="514" t="s">
        <v>73</v>
      </c>
      <c r="F35" s="513" t="s">
        <v>847</v>
      </c>
      <c r="G35" s="38" t="s">
        <v>848</v>
      </c>
      <c r="H35" s="49" t="s">
        <v>154</v>
      </c>
      <c r="I35" s="49" t="s">
        <v>45</v>
      </c>
      <c r="J35" s="507"/>
      <c r="K35" s="507"/>
      <c r="L35" s="507"/>
      <c r="M35" s="508">
        <f>L35+K35+J35</f>
        <v>0</v>
      </c>
      <c r="N35" s="509"/>
      <c r="O35" s="509"/>
      <c r="P35" s="510"/>
      <c r="Q35" s="511">
        <f>P35+O35+N35</f>
        <v>0</v>
      </c>
      <c r="R35" s="509"/>
      <c r="S35" s="509"/>
      <c r="T35" s="509"/>
      <c r="U35" s="511">
        <f>T35+S35+R35</f>
        <v>0</v>
      </c>
      <c r="V35" s="509">
        <v>1</v>
      </c>
      <c r="W35" s="509"/>
      <c r="X35" s="509"/>
      <c r="Y35" s="511">
        <f>X35+W35+V35</f>
        <v>1</v>
      </c>
      <c r="Z35" s="509"/>
      <c r="AA35" s="509"/>
      <c r="AB35" s="509"/>
      <c r="AC35" s="511">
        <f t="shared" si="4"/>
        <v>0</v>
      </c>
      <c r="AD35" s="509"/>
      <c r="AE35" s="509"/>
      <c r="AF35" s="509"/>
      <c r="AG35" s="511">
        <f t="shared" si="5"/>
        <v>0</v>
      </c>
      <c r="AH35" s="509"/>
      <c r="AI35" s="509"/>
      <c r="AJ35" s="509"/>
      <c r="AK35" s="511">
        <f t="shared" si="6"/>
        <v>0</v>
      </c>
      <c r="AL35" s="620">
        <f t="shared" si="7"/>
        <v>1</v>
      </c>
    </row>
    <row r="36" spans="1:38" s="5" customFormat="1" ht="81" customHeight="1">
      <c r="A36" s="44">
        <f t="shared" si="8"/>
        <v>26</v>
      </c>
      <c r="B36" s="45"/>
      <c r="C36" s="513" t="s">
        <v>1030</v>
      </c>
      <c r="D36" s="514">
        <v>2003</v>
      </c>
      <c r="E36" s="514" t="s">
        <v>73</v>
      </c>
      <c r="F36" s="513" t="s">
        <v>1031</v>
      </c>
      <c r="G36" s="38" t="s">
        <v>1032</v>
      </c>
      <c r="H36" s="49" t="s">
        <v>1033</v>
      </c>
      <c r="I36" s="504" t="s">
        <v>1034</v>
      </c>
      <c r="J36" s="509"/>
      <c r="K36" s="507"/>
      <c r="L36" s="507"/>
      <c r="M36" s="508">
        <f>L36+K36+J36</f>
        <v>0</v>
      </c>
      <c r="N36" s="510"/>
      <c r="O36" s="510"/>
      <c r="P36" s="510"/>
      <c r="Q36" s="511">
        <f>P36+O36+N36</f>
        <v>0</v>
      </c>
      <c r="R36" s="509">
        <v>1</v>
      </c>
      <c r="S36" s="509"/>
      <c r="T36" s="509"/>
      <c r="U36" s="511">
        <f>T36+S36+R36</f>
        <v>1</v>
      </c>
      <c r="V36" s="509"/>
      <c r="W36" s="509"/>
      <c r="X36" s="509"/>
      <c r="Y36" s="511">
        <f>X36+W36+V36</f>
        <v>0</v>
      </c>
      <c r="Z36" s="509"/>
      <c r="AA36" s="509"/>
      <c r="AB36" s="509"/>
      <c r="AC36" s="511">
        <f t="shared" si="4"/>
        <v>0</v>
      </c>
      <c r="AD36" s="509"/>
      <c r="AE36" s="509"/>
      <c r="AF36" s="509"/>
      <c r="AG36" s="511">
        <f t="shared" si="5"/>
        <v>0</v>
      </c>
      <c r="AH36" s="509"/>
      <c r="AI36" s="509"/>
      <c r="AJ36" s="509"/>
      <c r="AK36" s="511">
        <f t="shared" si="6"/>
        <v>0</v>
      </c>
      <c r="AL36" s="620">
        <f t="shared" si="7"/>
        <v>1</v>
      </c>
    </row>
    <row r="37" spans="1:38" s="5" customFormat="1" ht="127.5" customHeight="1">
      <c r="A37" s="44">
        <f t="shared" si="8"/>
        <v>27</v>
      </c>
      <c r="B37" s="45"/>
      <c r="C37" s="513" t="s">
        <v>1329</v>
      </c>
      <c r="D37" s="514">
        <v>2000</v>
      </c>
      <c r="E37" s="514" t="s">
        <v>73</v>
      </c>
      <c r="F37" s="513" t="s">
        <v>1330</v>
      </c>
      <c r="G37" s="38" t="s">
        <v>1393</v>
      </c>
      <c r="H37" s="49" t="s">
        <v>1383</v>
      </c>
      <c r="I37" s="49" t="s">
        <v>1384</v>
      </c>
      <c r="J37" s="509"/>
      <c r="K37" s="507"/>
      <c r="L37" s="507"/>
      <c r="M37" s="508"/>
      <c r="N37" s="510"/>
      <c r="O37" s="510"/>
      <c r="P37" s="510"/>
      <c r="Q37" s="511"/>
      <c r="R37" s="509"/>
      <c r="S37" s="509"/>
      <c r="T37" s="509"/>
      <c r="U37" s="511"/>
      <c r="V37" s="509"/>
      <c r="W37" s="509"/>
      <c r="X37" s="509"/>
      <c r="Y37" s="511"/>
      <c r="Z37" s="509"/>
      <c r="AA37" s="509">
        <v>1</v>
      </c>
      <c r="AB37" s="509"/>
      <c r="AC37" s="511">
        <f t="shared" si="4"/>
        <v>1</v>
      </c>
      <c r="AD37" s="509"/>
      <c r="AE37" s="509"/>
      <c r="AF37" s="509"/>
      <c r="AG37" s="511"/>
      <c r="AH37" s="509"/>
      <c r="AI37" s="509"/>
      <c r="AJ37" s="509"/>
      <c r="AK37" s="511">
        <f t="shared" si="6"/>
        <v>0</v>
      </c>
      <c r="AL37" s="620">
        <f t="shared" si="7"/>
        <v>1</v>
      </c>
    </row>
    <row r="38" spans="1:38" s="5" customFormat="1" ht="141" customHeight="1">
      <c r="A38" s="44">
        <f t="shared" si="8"/>
        <v>28</v>
      </c>
      <c r="B38" s="45"/>
      <c r="C38" s="513" t="s">
        <v>771</v>
      </c>
      <c r="D38" s="514">
        <v>2001</v>
      </c>
      <c r="E38" s="514" t="s">
        <v>510</v>
      </c>
      <c r="F38" s="513" t="s">
        <v>774</v>
      </c>
      <c r="G38" s="38" t="s">
        <v>775</v>
      </c>
      <c r="H38" s="49" t="s">
        <v>763</v>
      </c>
      <c r="I38" s="442" t="s">
        <v>764</v>
      </c>
      <c r="J38" s="512"/>
      <c r="K38" s="512"/>
      <c r="L38" s="507"/>
      <c r="M38" s="508">
        <f>L38+K38+J38</f>
        <v>0</v>
      </c>
      <c r="N38" s="510"/>
      <c r="O38" s="510"/>
      <c r="P38" s="510"/>
      <c r="Q38" s="511">
        <f>P38+O38+N38</f>
        <v>0</v>
      </c>
      <c r="R38" s="509"/>
      <c r="S38" s="509"/>
      <c r="T38" s="509"/>
      <c r="U38" s="511">
        <f>T38+S38+R38</f>
        <v>0</v>
      </c>
      <c r="V38" s="509"/>
      <c r="W38" s="509"/>
      <c r="X38" s="509"/>
      <c r="Y38" s="511">
        <f>X38+W38+V38</f>
        <v>0</v>
      </c>
      <c r="Z38" s="509"/>
      <c r="AA38" s="509"/>
      <c r="AB38" s="509"/>
      <c r="AC38" s="511">
        <f t="shared" si="4"/>
        <v>0</v>
      </c>
      <c r="AD38" s="509"/>
      <c r="AE38" s="509"/>
      <c r="AF38" s="509"/>
      <c r="AG38" s="511">
        <f>AF38+AE38+AD38</f>
        <v>0</v>
      </c>
      <c r="AH38" s="509"/>
      <c r="AI38" s="509"/>
      <c r="AJ38" s="509"/>
      <c r="AK38" s="511">
        <f t="shared" si="6"/>
        <v>0</v>
      </c>
      <c r="AL38" s="620">
        <f t="shared" si="7"/>
        <v>0</v>
      </c>
    </row>
    <row r="39" spans="1:38" s="4" customFormat="1" ht="34.5" customHeight="1">
      <c r="A39" s="18"/>
      <c r="B39" s="19"/>
      <c r="C39" s="72"/>
      <c r="D39" s="73"/>
      <c r="E39" s="73"/>
      <c r="F39" s="72"/>
      <c r="G39" s="74"/>
      <c r="H39" s="72"/>
      <c r="I39" s="75"/>
      <c r="J39" s="16"/>
      <c r="K39" s="16"/>
      <c r="AL39" s="619"/>
    </row>
    <row r="40" spans="1:38" s="3" customFormat="1" ht="30.75" customHeight="1">
      <c r="A40" s="20"/>
      <c r="B40" s="20"/>
      <c r="D40" s="15" t="s">
        <v>39</v>
      </c>
      <c r="E40" s="29"/>
      <c r="F40" s="8"/>
      <c r="G40" s="8"/>
      <c r="H40" s="21"/>
      <c r="I40" s="15" t="s">
        <v>340</v>
      </c>
      <c r="K40" s="20"/>
      <c r="AL40" s="619"/>
    </row>
    <row r="41" spans="1:38" s="3" customFormat="1" ht="30.75" customHeight="1">
      <c r="A41" s="20"/>
      <c r="B41" s="20"/>
      <c r="D41" s="8"/>
      <c r="E41" s="8"/>
      <c r="F41" s="8"/>
      <c r="G41" s="8"/>
      <c r="H41" s="21"/>
      <c r="I41" s="22"/>
      <c r="K41" s="20"/>
      <c r="AL41" s="619"/>
    </row>
    <row r="42" spans="1:38" s="3" customFormat="1" ht="30.75" customHeight="1">
      <c r="A42" s="20"/>
      <c r="B42" s="20"/>
      <c r="D42" s="15" t="s">
        <v>2</v>
      </c>
      <c r="E42" s="29"/>
      <c r="F42" s="8"/>
      <c r="G42" s="8"/>
      <c r="H42" s="21"/>
      <c r="I42" s="15" t="s">
        <v>341</v>
      </c>
      <c r="K42" s="20"/>
      <c r="AL42" s="619"/>
    </row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sheetProtection/>
  <mergeCells count="30">
    <mergeCell ref="AH8:AJ8"/>
    <mergeCell ref="AK8:AK9"/>
    <mergeCell ref="A1:M1"/>
    <mergeCell ref="A2:M2"/>
    <mergeCell ref="A3:M3"/>
    <mergeCell ref="A4:M4"/>
    <mergeCell ref="A5:M5"/>
    <mergeCell ref="E8:E9"/>
    <mergeCell ref="B8:B9"/>
    <mergeCell ref="I8:I9"/>
    <mergeCell ref="AC8:AC9"/>
    <mergeCell ref="AD8:AF8"/>
    <mergeCell ref="AG8:AG9"/>
    <mergeCell ref="J8:L8"/>
    <mergeCell ref="M8:M9"/>
    <mergeCell ref="G8:G9"/>
    <mergeCell ref="H8:H9"/>
    <mergeCell ref="R8:T8"/>
    <mergeCell ref="U8:U9"/>
    <mergeCell ref="V8:X8"/>
    <mergeCell ref="Y8:Y9"/>
    <mergeCell ref="Z8:AB8"/>
    <mergeCell ref="N8:P8"/>
    <mergeCell ref="Q8:Q9"/>
    <mergeCell ref="F8:F9"/>
    <mergeCell ref="A6:M6"/>
    <mergeCell ref="A7:M7"/>
    <mergeCell ref="A8:A9"/>
    <mergeCell ref="C8:C9"/>
    <mergeCell ref="D8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7"/>
  <sheetViews>
    <sheetView view="pageBreakPreview" zoomScale="30" zoomScaleNormal="61" zoomScaleSheetLayoutView="30" zoomScalePageLayoutView="0" workbookViewId="0" topLeftCell="A1">
      <selection activeCell="A3" sqref="A3:AC3"/>
    </sheetView>
  </sheetViews>
  <sheetFormatPr defaultColWidth="9.140625" defaultRowHeight="12.75"/>
  <cols>
    <col min="1" max="1" width="11.57421875" style="1" customWidth="1"/>
    <col min="2" max="2" width="14.421875" style="1" customWidth="1"/>
    <col min="3" max="3" width="56.00390625" style="2" customWidth="1"/>
    <col min="4" max="4" width="19.57421875" style="1" customWidth="1"/>
    <col min="5" max="5" width="17.00390625" style="1" customWidth="1"/>
    <col min="6" max="6" width="46.57421875" style="1" customWidth="1"/>
    <col min="7" max="7" width="59.7109375" style="1" customWidth="1"/>
    <col min="8" max="8" width="43.7109375" style="1" customWidth="1"/>
    <col min="9" max="9" width="42.8515625" style="1" customWidth="1"/>
    <col min="10" max="10" width="17.57421875" style="1" customWidth="1"/>
    <col min="11" max="11" width="18.8515625" style="1" customWidth="1"/>
    <col min="12" max="12" width="20.421875" style="1" customWidth="1"/>
    <col min="13" max="13" width="19.57421875" style="1" customWidth="1"/>
    <col min="14" max="14" width="15.7109375" style="175" customWidth="1"/>
    <col min="15" max="15" width="16.140625" style="175" customWidth="1"/>
    <col min="16" max="16" width="23.28125" style="175" customWidth="1"/>
    <col min="17" max="17" width="20.00390625" style="1" customWidth="1"/>
    <col min="18" max="18" width="12.421875" style="175" customWidth="1"/>
    <col min="19" max="19" width="14.7109375" style="175" customWidth="1"/>
    <col min="20" max="20" width="12.8515625" style="175" customWidth="1"/>
    <col min="21" max="21" width="21.421875" style="1" customWidth="1"/>
    <col min="22" max="22" width="17.00390625" style="175" bestFit="1" customWidth="1"/>
    <col min="23" max="24" width="15.28125" style="175" customWidth="1"/>
    <col min="25" max="25" width="18.8515625" style="1" customWidth="1"/>
    <col min="26" max="26" width="17.00390625" style="175" bestFit="1" customWidth="1"/>
    <col min="27" max="28" width="15.28125" style="175" customWidth="1"/>
    <col min="29" max="29" width="18.8515625" style="1" customWidth="1"/>
    <col min="30" max="30" width="15.8515625" style="1" customWidth="1"/>
    <col min="31" max="16384" width="9.140625" style="1" customWidth="1"/>
  </cols>
  <sheetData>
    <row r="1" spans="1:30" s="674" customFormat="1" ht="39" customHeight="1">
      <c r="A1" s="749" t="s">
        <v>16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  <c r="V1" s="749"/>
      <c r="W1" s="749"/>
      <c r="X1" s="749"/>
      <c r="Y1" s="749"/>
      <c r="Z1" s="749"/>
      <c r="AA1" s="749"/>
      <c r="AB1" s="749"/>
      <c r="AC1" s="749"/>
      <c r="AD1" s="749"/>
    </row>
    <row r="2" spans="1:13" s="674" customFormat="1" ht="39" customHeight="1">
      <c r="A2" s="749"/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</row>
    <row r="3" spans="1:29" s="674" customFormat="1" ht="39" customHeight="1">
      <c r="A3" s="749" t="s">
        <v>19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749"/>
      <c r="AB3" s="749"/>
      <c r="AC3" s="749"/>
    </row>
    <row r="4" spans="1:13" s="674" customFormat="1" ht="39" customHeight="1">
      <c r="A4" s="845"/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</row>
    <row r="5" spans="1:29" s="674" customFormat="1" ht="39" customHeight="1">
      <c r="A5" s="749" t="s">
        <v>1104</v>
      </c>
      <c r="B5" s="749"/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749"/>
      <c r="O5" s="749"/>
      <c r="P5" s="749"/>
      <c r="Q5" s="749"/>
      <c r="R5" s="749"/>
      <c r="S5" s="749"/>
      <c r="T5" s="749"/>
      <c r="U5" s="749"/>
      <c r="V5" s="749"/>
      <c r="W5" s="749"/>
      <c r="X5" s="749"/>
      <c r="Y5" s="749"/>
      <c r="Z5" s="749"/>
      <c r="AA5" s="749"/>
      <c r="AB5" s="749"/>
      <c r="AC5" s="749"/>
    </row>
    <row r="6" spans="1:28" s="673" customFormat="1" ht="39" customHeight="1" thickBot="1">
      <c r="A6" s="836" t="s">
        <v>5</v>
      </c>
      <c r="B6" s="836"/>
      <c r="C6" s="836"/>
      <c r="D6" s="836"/>
      <c r="E6" s="836"/>
      <c r="F6" s="836"/>
      <c r="G6" s="836"/>
      <c r="H6" s="836"/>
      <c r="I6" s="836"/>
      <c r="J6" s="836"/>
      <c r="K6" s="836"/>
      <c r="L6" s="836"/>
      <c r="M6" s="836"/>
      <c r="N6" s="836"/>
      <c r="O6" s="836"/>
      <c r="P6" s="836"/>
      <c r="Q6" s="836"/>
      <c r="R6" s="836"/>
      <c r="S6" s="836"/>
      <c r="T6" s="836"/>
      <c r="U6" s="836"/>
      <c r="V6" s="836"/>
      <c r="W6" s="836"/>
      <c r="X6" s="836"/>
      <c r="Y6" s="836"/>
      <c r="Z6" s="836"/>
      <c r="AA6" s="836"/>
      <c r="AB6" s="836"/>
    </row>
    <row r="7" spans="1:30" s="4" customFormat="1" ht="29.25" customHeight="1">
      <c r="A7" s="778" t="s">
        <v>23</v>
      </c>
      <c r="B7" s="846" t="s">
        <v>4</v>
      </c>
      <c r="C7" s="841" t="s">
        <v>1</v>
      </c>
      <c r="D7" s="841" t="s">
        <v>9</v>
      </c>
      <c r="E7" s="841" t="s">
        <v>7</v>
      </c>
      <c r="F7" s="841" t="s">
        <v>3</v>
      </c>
      <c r="G7" s="799" t="s">
        <v>62</v>
      </c>
      <c r="H7" s="843" t="s">
        <v>0</v>
      </c>
      <c r="I7" s="848" t="s">
        <v>8</v>
      </c>
      <c r="J7" s="762" t="s">
        <v>442</v>
      </c>
      <c r="K7" s="763"/>
      <c r="L7" s="764"/>
      <c r="M7" s="762" t="s">
        <v>460</v>
      </c>
      <c r="N7" s="839" t="s">
        <v>755</v>
      </c>
      <c r="O7" s="839"/>
      <c r="P7" s="839"/>
      <c r="Q7" s="764" t="s">
        <v>747</v>
      </c>
      <c r="R7" s="839" t="s">
        <v>987</v>
      </c>
      <c r="S7" s="839"/>
      <c r="T7" s="839"/>
      <c r="U7" s="764" t="s">
        <v>1026</v>
      </c>
      <c r="V7" s="839" t="s">
        <v>1141</v>
      </c>
      <c r="W7" s="839"/>
      <c r="X7" s="839"/>
      <c r="Y7" s="764" t="s">
        <v>1145</v>
      </c>
      <c r="Z7" s="839" t="s">
        <v>1311</v>
      </c>
      <c r="AA7" s="839"/>
      <c r="AB7" s="839"/>
      <c r="AC7" s="763" t="s">
        <v>1308</v>
      </c>
      <c r="AD7" s="840" t="s">
        <v>1433</v>
      </c>
    </row>
    <row r="8" spans="1:30" s="4" customFormat="1" ht="106.5" customHeight="1">
      <c r="A8" s="779"/>
      <c r="B8" s="847"/>
      <c r="C8" s="842"/>
      <c r="D8" s="842"/>
      <c r="E8" s="842"/>
      <c r="F8" s="842"/>
      <c r="G8" s="800"/>
      <c r="H8" s="844"/>
      <c r="I8" s="849"/>
      <c r="J8" s="180" t="s">
        <v>457</v>
      </c>
      <c r="K8" s="181" t="s">
        <v>458</v>
      </c>
      <c r="L8" s="182" t="s">
        <v>462</v>
      </c>
      <c r="M8" s="759"/>
      <c r="N8" s="707" t="s">
        <v>733</v>
      </c>
      <c r="O8" s="707" t="s">
        <v>734</v>
      </c>
      <c r="P8" s="707" t="s">
        <v>735</v>
      </c>
      <c r="Q8" s="838"/>
      <c r="R8" s="707" t="s">
        <v>988</v>
      </c>
      <c r="S8" s="707" t="s">
        <v>989</v>
      </c>
      <c r="T8" s="707" t="s">
        <v>990</v>
      </c>
      <c r="U8" s="838"/>
      <c r="V8" s="223" t="s">
        <v>1142</v>
      </c>
      <c r="W8" s="223" t="s">
        <v>1143</v>
      </c>
      <c r="X8" s="223" t="s">
        <v>1144</v>
      </c>
      <c r="Y8" s="838"/>
      <c r="Z8" s="223" t="s">
        <v>1305</v>
      </c>
      <c r="AA8" s="223" t="s">
        <v>1306</v>
      </c>
      <c r="AB8" s="223" t="s">
        <v>1307</v>
      </c>
      <c r="AC8" s="837"/>
      <c r="AD8" s="840"/>
    </row>
    <row r="9" spans="1:30" s="4" customFormat="1" ht="128.25" customHeight="1">
      <c r="A9" s="33">
        <f>A8+1</f>
        <v>1</v>
      </c>
      <c r="B9" s="45"/>
      <c r="C9" s="49" t="s">
        <v>1262</v>
      </c>
      <c r="D9" s="33">
        <v>2000</v>
      </c>
      <c r="E9" s="40" t="s">
        <v>15</v>
      </c>
      <c r="F9" s="49" t="s">
        <v>806</v>
      </c>
      <c r="G9" s="706" t="s">
        <v>1434</v>
      </c>
      <c r="H9" s="49" t="s">
        <v>197</v>
      </c>
      <c r="I9" s="442" t="s">
        <v>133</v>
      </c>
      <c r="J9" s="200"/>
      <c r="K9" s="200"/>
      <c r="L9" s="200"/>
      <c r="M9" s="201">
        <f aca="true" t="shared" si="0" ref="M9:M19">L9+K9+J9</f>
        <v>0</v>
      </c>
      <c r="N9" s="199"/>
      <c r="O9" s="199"/>
      <c r="P9" s="202"/>
      <c r="Q9" s="203">
        <f>P9+O9+N9</f>
        <v>0</v>
      </c>
      <c r="R9" s="199"/>
      <c r="S9" s="199"/>
      <c r="T9" s="199"/>
      <c r="U9" s="203">
        <f>T9+S9+R9</f>
        <v>0</v>
      </c>
      <c r="V9" s="202">
        <v>3</v>
      </c>
      <c r="W9" s="202">
        <v>2</v>
      </c>
      <c r="X9" s="199">
        <v>6</v>
      </c>
      <c r="Y9" s="705">
        <f aca="true" t="shared" si="1" ref="Y9:Y33">SUM(V9:X9)</f>
        <v>11</v>
      </c>
      <c r="Z9" s="202"/>
      <c r="AA9" s="202"/>
      <c r="AB9" s="202"/>
      <c r="AC9" s="705">
        <f aca="true" t="shared" si="2" ref="AC9:AC33">SUM(Z9:AB9)</f>
        <v>0</v>
      </c>
      <c r="AD9" s="651">
        <f aca="true" t="shared" si="3" ref="AD9:AD33">AC9+Y9+U9+Q9+M9</f>
        <v>11</v>
      </c>
    </row>
    <row r="10" spans="1:30" s="4" customFormat="1" ht="128.25" customHeight="1">
      <c r="A10" s="33">
        <f>A9+1</f>
        <v>2</v>
      </c>
      <c r="B10" s="45"/>
      <c r="C10" s="49" t="s">
        <v>1029</v>
      </c>
      <c r="D10" s="33">
        <v>2003</v>
      </c>
      <c r="E10" s="40" t="s">
        <v>73</v>
      </c>
      <c r="F10" s="49" t="s">
        <v>1269</v>
      </c>
      <c r="G10" s="36" t="s">
        <v>1270</v>
      </c>
      <c r="H10" s="49" t="s">
        <v>30</v>
      </c>
      <c r="I10" s="442" t="s">
        <v>1268</v>
      </c>
      <c r="J10" s="200"/>
      <c r="K10" s="200"/>
      <c r="L10" s="200"/>
      <c r="M10" s="201">
        <f t="shared" si="0"/>
        <v>0</v>
      </c>
      <c r="N10" s="199"/>
      <c r="O10" s="199"/>
      <c r="P10" s="202"/>
      <c r="Q10" s="203">
        <f>P10+O10+N10</f>
        <v>0</v>
      </c>
      <c r="R10" s="199"/>
      <c r="S10" s="199"/>
      <c r="T10" s="199"/>
      <c r="U10" s="203">
        <f>T10+S10+R10</f>
        <v>0</v>
      </c>
      <c r="V10" s="202">
        <v>2</v>
      </c>
      <c r="W10" s="202">
        <v>4</v>
      </c>
      <c r="X10" s="199">
        <v>1</v>
      </c>
      <c r="Y10" s="705">
        <f t="shared" si="1"/>
        <v>7</v>
      </c>
      <c r="Z10" s="202"/>
      <c r="AA10" s="202"/>
      <c r="AB10" s="202"/>
      <c r="AC10" s="705">
        <f t="shared" si="2"/>
        <v>0</v>
      </c>
      <c r="AD10" s="651">
        <f t="shared" si="3"/>
        <v>7</v>
      </c>
    </row>
    <row r="11" spans="1:30" s="4" customFormat="1" ht="128.25" customHeight="1">
      <c r="A11" s="33">
        <f>A10+1</f>
        <v>3</v>
      </c>
      <c r="B11" s="45"/>
      <c r="C11" s="49" t="s">
        <v>372</v>
      </c>
      <c r="D11" s="33">
        <v>2001</v>
      </c>
      <c r="E11" s="40" t="s">
        <v>24</v>
      </c>
      <c r="F11" s="49" t="s">
        <v>370</v>
      </c>
      <c r="G11" s="36" t="s">
        <v>437</v>
      </c>
      <c r="H11" s="49" t="s">
        <v>75</v>
      </c>
      <c r="I11" s="442" t="s">
        <v>76</v>
      </c>
      <c r="J11" s="200"/>
      <c r="K11" s="200"/>
      <c r="L11" s="200"/>
      <c r="M11" s="201">
        <f t="shared" si="0"/>
        <v>0</v>
      </c>
      <c r="N11" s="199"/>
      <c r="O11" s="199"/>
      <c r="P11" s="202"/>
      <c r="Q11" s="203">
        <f>P11+O11+N11</f>
        <v>0</v>
      </c>
      <c r="R11" s="199"/>
      <c r="S11" s="199"/>
      <c r="T11" s="199"/>
      <c r="U11" s="203">
        <f>T11+S11+R11</f>
        <v>0</v>
      </c>
      <c r="V11" s="202">
        <v>1</v>
      </c>
      <c r="W11" s="202">
        <v>3</v>
      </c>
      <c r="X11" s="199">
        <v>3</v>
      </c>
      <c r="Y11" s="705">
        <f t="shared" si="1"/>
        <v>7</v>
      </c>
      <c r="Z11" s="202"/>
      <c r="AA11" s="202"/>
      <c r="AB11" s="202"/>
      <c r="AC11" s="705">
        <f t="shared" si="2"/>
        <v>0</v>
      </c>
      <c r="AD11" s="651">
        <f t="shared" si="3"/>
        <v>7</v>
      </c>
    </row>
    <row r="12" spans="1:30" ht="112.5" customHeight="1">
      <c r="A12" s="33">
        <v>1</v>
      </c>
      <c r="B12" s="28"/>
      <c r="C12" s="49" t="s">
        <v>371</v>
      </c>
      <c r="D12" s="33">
        <v>2001</v>
      </c>
      <c r="E12" s="40" t="s">
        <v>15</v>
      </c>
      <c r="F12" s="49" t="s">
        <v>369</v>
      </c>
      <c r="G12" s="640" t="s">
        <v>438</v>
      </c>
      <c r="H12" s="32" t="s">
        <v>75</v>
      </c>
      <c r="I12" s="167" t="s">
        <v>76</v>
      </c>
      <c r="J12" s="498">
        <v>4</v>
      </c>
      <c r="K12" s="498">
        <v>4</v>
      </c>
      <c r="L12" s="703">
        <v>4</v>
      </c>
      <c r="M12" s="704">
        <f t="shared" si="0"/>
        <v>12</v>
      </c>
      <c r="N12" s="202">
        <v>9</v>
      </c>
      <c r="O12" s="202">
        <v>13</v>
      </c>
      <c r="P12" s="202">
        <v>9</v>
      </c>
      <c r="Q12" s="705">
        <f>SUM(N12:P12)</f>
        <v>31</v>
      </c>
      <c r="R12" s="202"/>
      <c r="S12" s="202"/>
      <c r="T12" s="202"/>
      <c r="U12" s="705">
        <f>SUM(R12:T12)</f>
        <v>0</v>
      </c>
      <c r="V12" s="202"/>
      <c r="W12" s="202"/>
      <c r="X12" s="202"/>
      <c r="Y12" s="705">
        <f t="shared" si="1"/>
        <v>0</v>
      </c>
      <c r="Z12" s="202"/>
      <c r="AA12" s="202"/>
      <c r="AB12" s="202"/>
      <c r="AC12" s="705">
        <f t="shared" si="2"/>
        <v>0</v>
      </c>
      <c r="AD12" s="651">
        <f t="shared" si="3"/>
        <v>43</v>
      </c>
    </row>
    <row r="13" spans="1:30" s="4" customFormat="1" ht="128.25" customHeight="1">
      <c r="A13" s="33">
        <f aca="true" t="shared" si="4" ref="A13:A33">A12+1</f>
        <v>2</v>
      </c>
      <c r="B13" s="28"/>
      <c r="C13" s="49" t="s">
        <v>371</v>
      </c>
      <c r="D13" s="33">
        <v>2001</v>
      </c>
      <c r="E13" s="39" t="s">
        <v>510</v>
      </c>
      <c r="F13" s="49" t="s">
        <v>756</v>
      </c>
      <c r="G13" s="36" t="s">
        <v>757</v>
      </c>
      <c r="H13" s="50" t="s">
        <v>75</v>
      </c>
      <c r="I13" s="98" t="s">
        <v>434</v>
      </c>
      <c r="J13" s="498"/>
      <c r="K13" s="498"/>
      <c r="L13" s="703"/>
      <c r="M13" s="704">
        <f t="shared" si="0"/>
        <v>0</v>
      </c>
      <c r="N13" s="202">
        <v>11</v>
      </c>
      <c r="O13" s="202">
        <v>14</v>
      </c>
      <c r="P13" s="202">
        <v>7</v>
      </c>
      <c r="Q13" s="705">
        <f>SUM(N13:P13)</f>
        <v>32</v>
      </c>
      <c r="R13" s="202"/>
      <c r="S13" s="202"/>
      <c r="T13" s="202"/>
      <c r="U13" s="705">
        <f>SUM(R13:T13)</f>
        <v>0</v>
      </c>
      <c r="V13" s="202"/>
      <c r="W13" s="202"/>
      <c r="X13" s="202"/>
      <c r="Y13" s="705">
        <f t="shared" si="1"/>
        <v>0</v>
      </c>
      <c r="Z13" s="202"/>
      <c r="AA13" s="202"/>
      <c r="AB13" s="202"/>
      <c r="AC13" s="705">
        <f t="shared" si="2"/>
        <v>0</v>
      </c>
      <c r="AD13" s="651">
        <f t="shared" si="3"/>
        <v>32</v>
      </c>
    </row>
    <row r="14" spans="1:30" s="5" customFormat="1" ht="138.75" customHeight="1">
      <c r="A14" s="33">
        <f t="shared" si="4"/>
        <v>3</v>
      </c>
      <c r="B14" s="28"/>
      <c r="C14" s="49" t="s">
        <v>403</v>
      </c>
      <c r="D14" s="33">
        <v>2001</v>
      </c>
      <c r="E14" s="40" t="s">
        <v>29</v>
      </c>
      <c r="F14" s="49" t="s">
        <v>758</v>
      </c>
      <c r="G14" s="36" t="s">
        <v>759</v>
      </c>
      <c r="H14" s="50" t="s">
        <v>48</v>
      </c>
      <c r="I14" s="98" t="s">
        <v>212</v>
      </c>
      <c r="J14" s="683"/>
      <c r="K14" s="683"/>
      <c r="L14" s="683"/>
      <c r="M14" s="704">
        <f t="shared" si="0"/>
        <v>0</v>
      </c>
      <c r="N14" s="683">
        <v>10</v>
      </c>
      <c r="O14" s="683">
        <v>10</v>
      </c>
      <c r="P14" s="683">
        <v>8</v>
      </c>
      <c r="Q14" s="705">
        <f>SUM(N14:P14)</f>
        <v>28</v>
      </c>
      <c r="R14" s="202"/>
      <c r="S14" s="202"/>
      <c r="T14" s="202"/>
      <c r="U14" s="705">
        <f>SUM(R14:T14)</f>
        <v>0</v>
      </c>
      <c r="V14" s="202"/>
      <c r="W14" s="202"/>
      <c r="X14" s="202"/>
      <c r="Y14" s="705">
        <f t="shared" si="1"/>
        <v>0</v>
      </c>
      <c r="Z14" s="202"/>
      <c r="AA14" s="202"/>
      <c r="AB14" s="202"/>
      <c r="AC14" s="705">
        <f t="shared" si="2"/>
        <v>0</v>
      </c>
      <c r="AD14" s="651">
        <f t="shared" si="3"/>
        <v>28</v>
      </c>
    </row>
    <row r="15" spans="1:30" s="5" customFormat="1" ht="138.75" customHeight="1">
      <c r="A15" s="33">
        <f t="shared" si="4"/>
        <v>4</v>
      </c>
      <c r="B15" s="28"/>
      <c r="C15" s="49" t="s">
        <v>403</v>
      </c>
      <c r="D15" s="33">
        <v>2001</v>
      </c>
      <c r="E15" s="40" t="s">
        <v>29</v>
      </c>
      <c r="F15" s="49" t="s">
        <v>210</v>
      </c>
      <c r="G15" s="36" t="s">
        <v>211</v>
      </c>
      <c r="H15" s="32" t="s">
        <v>48</v>
      </c>
      <c r="I15" s="167" t="s">
        <v>212</v>
      </c>
      <c r="J15" s="498">
        <v>2</v>
      </c>
      <c r="K15" s="498">
        <v>2</v>
      </c>
      <c r="L15" s="703">
        <v>3</v>
      </c>
      <c r="M15" s="704">
        <f t="shared" si="0"/>
        <v>7</v>
      </c>
      <c r="N15" s="202">
        <v>4</v>
      </c>
      <c r="O15" s="202">
        <v>8</v>
      </c>
      <c r="P15" s="202">
        <v>6</v>
      </c>
      <c r="Q15" s="705">
        <f>SUM(N15:P15)</f>
        <v>18</v>
      </c>
      <c r="R15" s="202"/>
      <c r="S15" s="202"/>
      <c r="T15" s="202"/>
      <c r="U15" s="705">
        <f>SUM(R15:T15)</f>
        <v>0</v>
      </c>
      <c r="V15" s="202"/>
      <c r="W15" s="202"/>
      <c r="X15" s="202"/>
      <c r="Y15" s="705">
        <f t="shared" si="1"/>
        <v>0</v>
      </c>
      <c r="Z15" s="202"/>
      <c r="AA15" s="202"/>
      <c r="AB15" s="202"/>
      <c r="AC15" s="705">
        <f t="shared" si="2"/>
        <v>0</v>
      </c>
      <c r="AD15" s="651">
        <f t="shared" si="3"/>
        <v>25</v>
      </c>
    </row>
    <row r="16" spans="1:30" s="5" customFormat="1" ht="138.75" customHeight="1">
      <c r="A16" s="33">
        <f t="shared" si="4"/>
        <v>5</v>
      </c>
      <c r="B16" s="28"/>
      <c r="C16" s="49" t="s">
        <v>769</v>
      </c>
      <c r="D16" s="33">
        <v>2001</v>
      </c>
      <c r="E16" s="40" t="s">
        <v>510</v>
      </c>
      <c r="F16" s="49" t="s">
        <v>770</v>
      </c>
      <c r="G16" s="36" t="s">
        <v>1122</v>
      </c>
      <c r="H16" s="32" t="s">
        <v>123</v>
      </c>
      <c r="I16" s="226" t="s">
        <v>611</v>
      </c>
      <c r="J16" s="683"/>
      <c r="K16" s="683"/>
      <c r="L16" s="683"/>
      <c r="M16" s="704">
        <f t="shared" si="0"/>
        <v>0</v>
      </c>
      <c r="N16" s="683">
        <v>8</v>
      </c>
      <c r="O16" s="683">
        <v>11</v>
      </c>
      <c r="P16" s="683"/>
      <c r="Q16" s="705">
        <f>SUM(N16:P16)</f>
        <v>19</v>
      </c>
      <c r="R16" s="202"/>
      <c r="S16" s="202"/>
      <c r="T16" s="202"/>
      <c r="U16" s="705">
        <f>SUM(R16:T16)</f>
        <v>0</v>
      </c>
      <c r="V16" s="202"/>
      <c r="W16" s="202"/>
      <c r="X16" s="202"/>
      <c r="Y16" s="705">
        <f t="shared" si="1"/>
        <v>0</v>
      </c>
      <c r="Z16" s="202"/>
      <c r="AA16" s="202"/>
      <c r="AB16" s="202"/>
      <c r="AC16" s="705">
        <f t="shared" si="2"/>
        <v>0</v>
      </c>
      <c r="AD16" s="651">
        <f t="shared" si="3"/>
        <v>19</v>
      </c>
    </row>
    <row r="17" spans="1:30" s="5" customFormat="1" ht="138.75" customHeight="1">
      <c r="A17" s="33">
        <f t="shared" si="4"/>
        <v>6</v>
      </c>
      <c r="B17" s="45"/>
      <c r="C17" s="49" t="s">
        <v>1262</v>
      </c>
      <c r="D17" s="33">
        <v>2000</v>
      </c>
      <c r="E17" s="40" t="s">
        <v>15</v>
      </c>
      <c r="F17" s="49" t="s">
        <v>1263</v>
      </c>
      <c r="G17" s="36" t="s">
        <v>1264</v>
      </c>
      <c r="H17" s="49" t="s">
        <v>197</v>
      </c>
      <c r="I17" s="442" t="s">
        <v>133</v>
      </c>
      <c r="J17" s="200"/>
      <c r="K17" s="200"/>
      <c r="L17" s="200"/>
      <c r="M17" s="201">
        <f t="shared" si="0"/>
        <v>0</v>
      </c>
      <c r="N17" s="199"/>
      <c r="O17" s="199"/>
      <c r="P17" s="202"/>
      <c r="Q17" s="203">
        <f>P17+O17+N17</f>
        <v>0</v>
      </c>
      <c r="R17" s="199"/>
      <c r="S17" s="199"/>
      <c r="T17" s="199"/>
      <c r="U17" s="203">
        <f>T17+S17+R17</f>
        <v>0</v>
      </c>
      <c r="V17" s="202"/>
      <c r="W17" s="202"/>
      <c r="X17" s="199">
        <v>4</v>
      </c>
      <c r="Y17" s="705">
        <f t="shared" si="1"/>
        <v>4</v>
      </c>
      <c r="Z17" s="202"/>
      <c r="AA17" s="202"/>
      <c r="AB17" s="202"/>
      <c r="AC17" s="705">
        <f t="shared" si="2"/>
        <v>0</v>
      </c>
      <c r="AD17" s="651">
        <f t="shared" si="3"/>
        <v>4</v>
      </c>
    </row>
    <row r="18" spans="1:30" s="5" customFormat="1" ht="138.75" customHeight="1">
      <c r="A18" s="33">
        <f t="shared" si="4"/>
        <v>7</v>
      </c>
      <c r="B18" s="45"/>
      <c r="C18" s="49" t="s">
        <v>1265</v>
      </c>
      <c r="D18" s="33">
        <v>2000</v>
      </c>
      <c r="E18" s="40" t="s">
        <v>73</v>
      </c>
      <c r="F18" s="49" t="s">
        <v>1266</v>
      </c>
      <c r="G18" s="36" t="s">
        <v>1267</v>
      </c>
      <c r="H18" s="49" t="s">
        <v>30</v>
      </c>
      <c r="I18" s="442" t="s">
        <v>1268</v>
      </c>
      <c r="J18" s="200"/>
      <c r="K18" s="200"/>
      <c r="L18" s="200"/>
      <c r="M18" s="201">
        <f t="shared" si="0"/>
        <v>0</v>
      </c>
      <c r="N18" s="199"/>
      <c r="O18" s="199"/>
      <c r="P18" s="202"/>
      <c r="Q18" s="203">
        <f>P18+O18+N18</f>
        <v>0</v>
      </c>
      <c r="R18" s="199"/>
      <c r="S18" s="199"/>
      <c r="T18" s="199"/>
      <c r="U18" s="203">
        <f>T18+S18+R18</f>
        <v>0</v>
      </c>
      <c r="V18" s="202"/>
      <c r="W18" s="202">
        <v>1</v>
      </c>
      <c r="X18" s="199">
        <v>2</v>
      </c>
      <c r="Y18" s="705">
        <f t="shared" si="1"/>
        <v>3</v>
      </c>
      <c r="Z18" s="202"/>
      <c r="AA18" s="202"/>
      <c r="AB18" s="202"/>
      <c r="AC18" s="705">
        <f t="shared" si="2"/>
        <v>0</v>
      </c>
      <c r="AD18" s="651">
        <f t="shared" si="3"/>
        <v>3</v>
      </c>
    </row>
    <row r="19" spans="1:30" s="4" customFormat="1" ht="128.25" customHeight="1">
      <c r="A19" s="33">
        <f t="shared" si="4"/>
        <v>8</v>
      </c>
      <c r="B19" s="28"/>
      <c r="C19" s="49" t="s">
        <v>760</v>
      </c>
      <c r="D19" s="33">
        <v>2001</v>
      </c>
      <c r="E19" s="40" t="s">
        <v>510</v>
      </c>
      <c r="F19" s="49" t="s">
        <v>761</v>
      </c>
      <c r="G19" s="36" t="s">
        <v>762</v>
      </c>
      <c r="H19" s="50" t="s">
        <v>763</v>
      </c>
      <c r="I19" s="98" t="s">
        <v>764</v>
      </c>
      <c r="J19" s="683"/>
      <c r="K19" s="683"/>
      <c r="L19" s="683"/>
      <c r="M19" s="704">
        <f t="shared" si="0"/>
        <v>0</v>
      </c>
      <c r="N19" s="683">
        <v>7</v>
      </c>
      <c r="O19" s="683">
        <v>5</v>
      </c>
      <c r="P19" s="683">
        <v>5</v>
      </c>
      <c r="Q19" s="705">
        <f>SUM(N19:P19)</f>
        <v>17</v>
      </c>
      <c r="R19" s="202"/>
      <c r="S19" s="202"/>
      <c r="T19" s="202"/>
      <c r="U19" s="705">
        <f>SUM(R19:T19)</f>
        <v>0</v>
      </c>
      <c r="V19" s="202"/>
      <c r="W19" s="202"/>
      <c r="X19" s="202"/>
      <c r="Y19" s="705">
        <f t="shared" si="1"/>
        <v>0</v>
      </c>
      <c r="Z19" s="202"/>
      <c r="AA19" s="202"/>
      <c r="AB19" s="202"/>
      <c r="AC19" s="705">
        <f t="shared" si="2"/>
        <v>0</v>
      </c>
      <c r="AD19" s="651">
        <f t="shared" si="3"/>
        <v>17</v>
      </c>
    </row>
    <row r="20" spans="1:30" s="4" customFormat="1" ht="128.25" customHeight="1">
      <c r="A20" s="33">
        <f t="shared" si="4"/>
        <v>9</v>
      </c>
      <c r="B20" s="28"/>
      <c r="C20" s="196" t="s">
        <v>589</v>
      </c>
      <c r="D20" s="33">
        <v>2001</v>
      </c>
      <c r="E20" s="40" t="s">
        <v>510</v>
      </c>
      <c r="F20" s="196" t="s">
        <v>921</v>
      </c>
      <c r="G20" s="36" t="s">
        <v>922</v>
      </c>
      <c r="H20" s="38" t="s">
        <v>36</v>
      </c>
      <c r="I20" s="708" t="s">
        <v>79</v>
      </c>
      <c r="J20" s="683"/>
      <c r="K20" s="683"/>
      <c r="L20" s="683"/>
      <c r="M20" s="704"/>
      <c r="N20" s="683"/>
      <c r="O20" s="683"/>
      <c r="P20" s="683"/>
      <c r="Q20" s="705"/>
      <c r="R20" s="202"/>
      <c r="S20" s="202"/>
      <c r="T20" s="202"/>
      <c r="U20" s="705"/>
      <c r="V20" s="202"/>
      <c r="W20" s="202"/>
      <c r="X20" s="202">
        <v>5</v>
      </c>
      <c r="Y20" s="705">
        <f t="shared" si="1"/>
        <v>5</v>
      </c>
      <c r="Z20" s="202"/>
      <c r="AA20" s="202"/>
      <c r="AB20" s="202"/>
      <c r="AC20" s="705">
        <f t="shared" si="2"/>
        <v>0</v>
      </c>
      <c r="AD20" s="651">
        <f t="shared" si="3"/>
        <v>5</v>
      </c>
    </row>
    <row r="21" spans="1:30" s="4" customFormat="1" ht="128.25" customHeight="1">
      <c r="A21" s="33">
        <f t="shared" si="4"/>
        <v>10</v>
      </c>
      <c r="B21" s="28"/>
      <c r="C21" s="49" t="s">
        <v>403</v>
      </c>
      <c r="D21" s="33">
        <v>2001</v>
      </c>
      <c r="E21" s="40" t="s">
        <v>29</v>
      </c>
      <c r="F21" s="49" t="s">
        <v>772</v>
      </c>
      <c r="G21" s="36" t="s">
        <v>773</v>
      </c>
      <c r="H21" s="32" t="s">
        <v>48</v>
      </c>
      <c r="I21" s="167" t="s">
        <v>212</v>
      </c>
      <c r="J21" s="683"/>
      <c r="K21" s="683"/>
      <c r="L21" s="683"/>
      <c r="M21" s="704">
        <f aca="true" t="shared" si="5" ref="M21:M33">L21+K21+J21</f>
        <v>0</v>
      </c>
      <c r="N21" s="683">
        <v>5</v>
      </c>
      <c r="O21" s="683">
        <v>9</v>
      </c>
      <c r="P21" s="683"/>
      <c r="Q21" s="705">
        <f aca="true" t="shared" si="6" ref="Q21:Q33">SUM(N21:P21)</f>
        <v>14</v>
      </c>
      <c r="R21" s="202"/>
      <c r="S21" s="202"/>
      <c r="T21" s="202"/>
      <c r="U21" s="705">
        <f aca="true" t="shared" si="7" ref="U21:U33">SUM(R21:T21)</f>
        <v>0</v>
      </c>
      <c r="V21" s="202"/>
      <c r="W21" s="202"/>
      <c r="X21" s="202"/>
      <c r="Y21" s="705">
        <f t="shared" si="1"/>
        <v>0</v>
      </c>
      <c r="Z21" s="202"/>
      <c r="AA21" s="202"/>
      <c r="AB21" s="202"/>
      <c r="AC21" s="705">
        <f t="shared" si="2"/>
        <v>0</v>
      </c>
      <c r="AD21" s="651">
        <f t="shared" si="3"/>
        <v>14</v>
      </c>
    </row>
    <row r="22" spans="1:30" ht="109.5" customHeight="1">
      <c r="A22" s="33">
        <f t="shared" si="4"/>
        <v>11</v>
      </c>
      <c r="B22" s="28"/>
      <c r="C22" s="49" t="s">
        <v>771</v>
      </c>
      <c r="D22" s="33">
        <v>2001</v>
      </c>
      <c r="E22" s="39" t="s">
        <v>510</v>
      </c>
      <c r="F22" s="49" t="s">
        <v>679</v>
      </c>
      <c r="G22" s="36" t="s">
        <v>1430</v>
      </c>
      <c r="H22" s="32" t="s">
        <v>763</v>
      </c>
      <c r="I22" s="167" t="s">
        <v>764</v>
      </c>
      <c r="J22" s="498"/>
      <c r="K22" s="498"/>
      <c r="L22" s="703"/>
      <c r="M22" s="704">
        <f t="shared" si="5"/>
        <v>0</v>
      </c>
      <c r="N22" s="202"/>
      <c r="O22" s="202">
        <v>12</v>
      </c>
      <c r="P22" s="202"/>
      <c r="Q22" s="705">
        <f t="shared" si="6"/>
        <v>12</v>
      </c>
      <c r="R22" s="202"/>
      <c r="S22" s="202"/>
      <c r="T22" s="202"/>
      <c r="U22" s="705">
        <f t="shared" si="7"/>
        <v>0</v>
      </c>
      <c r="V22" s="202"/>
      <c r="W22" s="202"/>
      <c r="X22" s="202"/>
      <c r="Y22" s="705">
        <f t="shared" si="1"/>
        <v>0</v>
      </c>
      <c r="Z22" s="202"/>
      <c r="AA22" s="202"/>
      <c r="AB22" s="202"/>
      <c r="AC22" s="705">
        <f t="shared" si="2"/>
        <v>0</v>
      </c>
      <c r="AD22" s="651">
        <f t="shared" si="3"/>
        <v>12</v>
      </c>
    </row>
    <row r="23" spans="1:30" ht="75" customHeight="1">
      <c r="A23" s="33">
        <f t="shared" si="4"/>
        <v>12</v>
      </c>
      <c r="B23" s="28"/>
      <c r="C23" s="49" t="s">
        <v>765</v>
      </c>
      <c r="D23" s="33">
        <v>2000</v>
      </c>
      <c r="E23" s="40" t="s">
        <v>510</v>
      </c>
      <c r="F23" s="49" t="s">
        <v>766</v>
      </c>
      <c r="G23" s="36" t="s">
        <v>767</v>
      </c>
      <c r="H23" s="50" t="s">
        <v>763</v>
      </c>
      <c r="I23" s="98" t="s">
        <v>764</v>
      </c>
      <c r="J23" s="683"/>
      <c r="K23" s="683"/>
      <c r="L23" s="683"/>
      <c r="M23" s="704">
        <f t="shared" si="5"/>
        <v>0</v>
      </c>
      <c r="N23" s="683">
        <v>3</v>
      </c>
      <c r="O23" s="683">
        <v>7</v>
      </c>
      <c r="P23" s="683">
        <v>4</v>
      </c>
      <c r="Q23" s="705">
        <f t="shared" si="6"/>
        <v>14</v>
      </c>
      <c r="R23" s="202"/>
      <c r="S23" s="202"/>
      <c r="T23" s="202"/>
      <c r="U23" s="705">
        <f t="shared" si="7"/>
        <v>0</v>
      </c>
      <c r="V23" s="202"/>
      <c r="W23" s="202"/>
      <c r="X23" s="202"/>
      <c r="Y23" s="705">
        <f t="shared" si="1"/>
        <v>0</v>
      </c>
      <c r="Z23" s="202"/>
      <c r="AA23" s="202"/>
      <c r="AB23" s="202"/>
      <c r="AC23" s="705">
        <f t="shared" si="2"/>
        <v>0</v>
      </c>
      <c r="AD23" s="651">
        <f t="shared" si="3"/>
        <v>14</v>
      </c>
    </row>
    <row r="24" spans="1:30" ht="78.75" customHeight="1">
      <c r="A24" s="33">
        <f t="shared" si="4"/>
        <v>13</v>
      </c>
      <c r="B24" s="28"/>
      <c r="C24" s="49" t="s">
        <v>666</v>
      </c>
      <c r="D24" s="33">
        <v>2002</v>
      </c>
      <c r="E24" s="40" t="s">
        <v>510</v>
      </c>
      <c r="F24" s="49" t="s">
        <v>669</v>
      </c>
      <c r="G24" s="36" t="s">
        <v>768</v>
      </c>
      <c r="H24" s="50" t="s">
        <v>154</v>
      </c>
      <c r="I24" s="98" t="s">
        <v>155</v>
      </c>
      <c r="J24" s="683"/>
      <c r="K24" s="683"/>
      <c r="L24" s="683"/>
      <c r="M24" s="704">
        <f t="shared" si="5"/>
        <v>0</v>
      </c>
      <c r="N24" s="683"/>
      <c r="O24" s="683">
        <v>6</v>
      </c>
      <c r="P24" s="683">
        <v>3</v>
      </c>
      <c r="Q24" s="705">
        <f t="shared" si="6"/>
        <v>9</v>
      </c>
      <c r="R24" s="202"/>
      <c r="S24" s="202"/>
      <c r="T24" s="202"/>
      <c r="U24" s="705">
        <f t="shared" si="7"/>
        <v>0</v>
      </c>
      <c r="V24" s="202"/>
      <c r="W24" s="202"/>
      <c r="X24" s="202"/>
      <c r="Y24" s="705">
        <f t="shared" si="1"/>
        <v>0</v>
      </c>
      <c r="Z24" s="202"/>
      <c r="AA24" s="202"/>
      <c r="AB24" s="202"/>
      <c r="AC24" s="705">
        <f t="shared" si="2"/>
        <v>0</v>
      </c>
      <c r="AD24" s="651">
        <f t="shared" si="3"/>
        <v>9</v>
      </c>
    </row>
    <row r="25" spans="1:30" s="4" customFormat="1" ht="128.25" customHeight="1">
      <c r="A25" s="33">
        <f t="shared" si="4"/>
        <v>14</v>
      </c>
      <c r="B25" s="28"/>
      <c r="C25" s="49" t="s">
        <v>771</v>
      </c>
      <c r="D25" s="33">
        <v>2001</v>
      </c>
      <c r="E25" s="39" t="s">
        <v>510</v>
      </c>
      <c r="F25" s="49" t="s">
        <v>774</v>
      </c>
      <c r="G25" s="36" t="s">
        <v>775</v>
      </c>
      <c r="H25" s="32" t="s">
        <v>763</v>
      </c>
      <c r="I25" s="167" t="s">
        <v>764</v>
      </c>
      <c r="J25" s="683"/>
      <c r="K25" s="683"/>
      <c r="L25" s="683"/>
      <c r="M25" s="704">
        <f t="shared" si="5"/>
        <v>0</v>
      </c>
      <c r="N25" s="683">
        <v>6</v>
      </c>
      <c r="O25" s="683">
        <v>3</v>
      </c>
      <c r="P25" s="683"/>
      <c r="Q25" s="705">
        <f t="shared" si="6"/>
        <v>9</v>
      </c>
      <c r="R25" s="202"/>
      <c r="S25" s="202"/>
      <c r="T25" s="202"/>
      <c r="U25" s="705">
        <f t="shared" si="7"/>
        <v>0</v>
      </c>
      <c r="V25" s="202"/>
      <c r="W25" s="202"/>
      <c r="X25" s="202"/>
      <c r="Y25" s="705">
        <f t="shared" si="1"/>
        <v>0</v>
      </c>
      <c r="Z25" s="202"/>
      <c r="AA25" s="202"/>
      <c r="AB25" s="202"/>
      <c r="AC25" s="705">
        <f t="shared" si="2"/>
        <v>0</v>
      </c>
      <c r="AD25" s="651">
        <f t="shared" si="3"/>
        <v>9</v>
      </c>
    </row>
    <row r="26" spans="1:30" ht="101.25" customHeight="1">
      <c r="A26" s="33">
        <f t="shared" si="4"/>
        <v>15</v>
      </c>
      <c r="B26" s="28"/>
      <c r="C26" s="49" t="s">
        <v>403</v>
      </c>
      <c r="D26" s="33">
        <v>2001</v>
      </c>
      <c r="E26" s="40" t="s">
        <v>29</v>
      </c>
      <c r="F26" s="49" t="s">
        <v>215</v>
      </c>
      <c r="G26" s="36" t="s">
        <v>213</v>
      </c>
      <c r="H26" s="32" t="s">
        <v>48</v>
      </c>
      <c r="I26" s="167" t="s">
        <v>212</v>
      </c>
      <c r="J26" s="498">
        <v>3</v>
      </c>
      <c r="K26" s="498">
        <v>3</v>
      </c>
      <c r="L26" s="703">
        <v>2</v>
      </c>
      <c r="M26" s="704">
        <f t="shared" si="5"/>
        <v>8</v>
      </c>
      <c r="N26" s="202"/>
      <c r="O26" s="202"/>
      <c r="P26" s="202"/>
      <c r="Q26" s="705">
        <f t="shared" si="6"/>
        <v>0</v>
      </c>
      <c r="R26" s="202"/>
      <c r="S26" s="202"/>
      <c r="T26" s="202"/>
      <c r="U26" s="705">
        <f t="shared" si="7"/>
        <v>0</v>
      </c>
      <c r="V26" s="202"/>
      <c r="W26" s="202"/>
      <c r="X26" s="202"/>
      <c r="Y26" s="705">
        <f t="shared" si="1"/>
        <v>0</v>
      </c>
      <c r="Z26" s="202"/>
      <c r="AA26" s="202"/>
      <c r="AB26" s="202"/>
      <c r="AC26" s="705">
        <f t="shared" si="2"/>
        <v>0</v>
      </c>
      <c r="AD26" s="651">
        <f t="shared" si="3"/>
        <v>8</v>
      </c>
    </row>
    <row r="27" spans="1:30" ht="73.5" customHeight="1">
      <c r="A27" s="33">
        <f t="shared" si="4"/>
        <v>16</v>
      </c>
      <c r="B27" s="28"/>
      <c r="C27" s="49" t="s">
        <v>769</v>
      </c>
      <c r="D27" s="33">
        <v>2001</v>
      </c>
      <c r="E27" s="40" t="s">
        <v>510</v>
      </c>
      <c r="F27" s="49" t="s">
        <v>122</v>
      </c>
      <c r="G27" s="36" t="s">
        <v>1435</v>
      </c>
      <c r="H27" s="50" t="s">
        <v>123</v>
      </c>
      <c r="I27" s="98" t="s">
        <v>611</v>
      </c>
      <c r="J27" s="683"/>
      <c r="K27" s="683"/>
      <c r="L27" s="683"/>
      <c r="M27" s="704">
        <f t="shared" si="5"/>
        <v>0</v>
      </c>
      <c r="N27" s="683">
        <v>2</v>
      </c>
      <c r="O27" s="683">
        <v>4</v>
      </c>
      <c r="P27" s="683">
        <v>2</v>
      </c>
      <c r="Q27" s="705">
        <f t="shared" si="6"/>
        <v>8</v>
      </c>
      <c r="R27" s="202"/>
      <c r="S27" s="202"/>
      <c r="T27" s="202"/>
      <c r="U27" s="705">
        <f t="shared" si="7"/>
        <v>0</v>
      </c>
      <c r="V27" s="202"/>
      <c r="W27" s="202"/>
      <c r="X27" s="202"/>
      <c r="Y27" s="705">
        <f t="shared" si="1"/>
        <v>0</v>
      </c>
      <c r="Z27" s="202"/>
      <c r="AA27" s="202"/>
      <c r="AB27" s="202"/>
      <c r="AC27" s="705">
        <f t="shared" si="2"/>
        <v>0</v>
      </c>
      <c r="AD27" s="651">
        <f t="shared" si="3"/>
        <v>8</v>
      </c>
    </row>
    <row r="28" spans="1:30" ht="83.25" customHeight="1">
      <c r="A28" s="33">
        <f t="shared" si="4"/>
        <v>17</v>
      </c>
      <c r="B28" s="28"/>
      <c r="C28" s="49" t="s">
        <v>765</v>
      </c>
      <c r="D28" s="33">
        <v>2000</v>
      </c>
      <c r="E28" s="39" t="s">
        <v>510</v>
      </c>
      <c r="F28" s="49" t="s">
        <v>776</v>
      </c>
      <c r="G28" s="36" t="s">
        <v>777</v>
      </c>
      <c r="H28" s="32" t="s">
        <v>763</v>
      </c>
      <c r="I28" s="167" t="s">
        <v>764</v>
      </c>
      <c r="J28" s="683"/>
      <c r="K28" s="683"/>
      <c r="L28" s="683"/>
      <c r="M28" s="704">
        <f t="shared" si="5"/>
        <v>0</v>
      </c>
      <c r="N28" s="683">
        <v>1</v>
      </c>
      <c r="O28" s="683"/>
      <c r="P28" s="683"/>
      <c r="Q28" s="705">
        <f t="shared" si="6"/>
        <v>1</v>
      </c>
      <c r="R28" s="202"/>
      <c r="S28" s="202"/>
      <c r="T28" s="202"/>
      <c r="U28" s="705">
        <f t="shared" si="7"/>
        <v>0</v>
      </c>
      <c r="V28" s="202"/>
      <c r="W28" s="202"/>
      <c r="X28" s="202"/>
      <c r="Y28" s="705">
        <f t="shared" si="1"/>
        <v>0</v>
      </c>
      <c r="Z28" s="202"/>
      <c r="AA28" s="202"/>
      <c r="AB28" s="202"/>
      <c r="AC28" s="705">
        <f t="shared" si="2"/>
        <v>0</v>
      </c>
      <c r="AD28" s="651">
        <f t="shared" si="3"/>
        <v>1</v>
      </c>
    </row>
    <row r="29" spans="1:30" ht="77.25" thickBot="1">
      <c r="A29" s="33">
        <f t="shared" si="4"/>
        <v>18</v>
      </c>
      <c r="B29" s="28"/>
      <c r="C29" s="46" t="s">
        <v>1078</v>
      </c>
      <c r="D29" s="33">
        <v>2001</v>
      </c>
      <c r="E29" s="40" t="s">
        <v>73</v>
      </c>
      <c r="F29" s="46" t="s">
        <v>926</v>
      </c>
      <c r="G29" s="36" t="s">
        <v>927</v>
      </c>
      <c r="H29" s="38" t="s">
        <v>831</v>
      </c>
      <c r="I29" s="112" t="s">
        <v>395</v>
      </c>
      <c r="J29" s="498"/>
      <c r="K29" s="498"/>
      <c r="L29" s="703"/>
      <c r="M29" s="704">
        <f t="shared" si="5"/>
        <v>0</v>
      </c>
      <c r="N29" s="202"/>
      <c r="O29" s="202"/>
      <c r="P29" s="202"/>
      <c r="Q29" s="705">
        <f t="shared" si="6"/>
        <v>0</v>
      </c>
      <c r="R29" s="202"/>
      <c r="S29" s="202"/>
      <c r="T29" s="202"/>
      <c r="U29" s="705">
        <f t="shared" si="7"/>
        <v>0</v>
      </c>
      <c r="V29" s="202"/>
      <c r="W29" s="202"/>
      <c r="X29" s="202"/>
      <c r="Y29" s="705">
        <f t="shared" si="1"/>
        <v>0</v>
      </c>
      <c r="Z29" s="202"/>
      <c r="AA29" s="202"/>
      <c r="AB29" s="202"/>
      <c r="AC29" s="705">
        <f t="shared" si="2"/>
        <v>0</v>
      </c>
      <c r="AD29" s="651">
        <f t="shared" si="3"/>
        <v>0</v>
      </c>
    </row>
    <row r="30" spans="1:30" ht="81">
      <c r="A30" s="33">
        <f t="shared" si="4"/>
        <v>19</v>
      </c>
      <c r="C30" s="709" t="s">
        <v>1029</v>
      </c>
      <c r="D30" s="54">
        <v>2003</v>
      </c>
      <c r="E30" s="59" t="s">
        <v>73</v>
      </c>
      <c r="F30" s="709" t="s">
        <v>1271</v>
      </c>
      <c r="G30" s="439" t="s">
        <v>1436</v>
      </c>
      <c r="H30" s="710" t="s">
        <v>166</v>
      </c>
      <c r="I30" s="711" t="s">
        <v>1185</v>
      </c>
      <c r="K30" s="498"/>
      <c r="L30" s="703"/>
      <c r="M30" s="704">
        <f t="shared" si="5"/>
        <v>0</v>
      </c>
      <c r="N30" s="202"/>
      <c r="O30" s="202"/>
      <c r="P30" s="202"/>
      <c r="Q30" s="705">
        <f t="shared" si="6"/>
        <v>0</v>
      </c>
      <c r="R30" s="202"/>
      <c r="S30" s="202"/>
      <c r="T30" s="202"/>
      <c r="U30" s="705">
        <f t="shared" si="7"/>
        <v>0</v>
      </c>
      <c r="V30" s="202"/>
      <c r="W30" s="202"/>
      <c r="X30" s="202"/>
      <c r="Y30" s="705">
        <f t="shared" si="1"/>
        <v>0</v>
      </c>
      <c r="Z30" s="202">
        <v>3</v>
      </c>
      <c r="AA30" s="202"/>
      <c r="AB30" s="202"/>
      <c r="AC30" s="705">
        <f t="shared" si="2"/>
        <v>3</v>
      </c>
      <c r="AD30" s="651">
        <f t="shared" si="3"/>
        <v>3</v>
      </c>
    </row>
    <row r="31" spans="1:30" ht="81">
      <c r="A31" s="33">
        <f t="shared" si="4"/>
        <v>20</v>
      </c>
      <c r="C31" s="627" t="s">
        <v>346</v>
      </c>
      <c r="D31" s="55">
        <v>2001</v>
      </c>
      <c r="E31" s="63" t="s">
        <v>24</v>
      </c>
      <c r="F31" s="627" t="s">
        <v>585</v>
      </c>
      <c r="G31" s="628" t="s">
        <v>1437</v>
      </c>
      <c r="H31" s="712" t="s">
        <v>1404</v>
      </c>
      <c r="I31" s="713" t="s">
        <v>1117</v>
      </c>
      <c r="K31" s="498"/>
      <c r="L31" s="703"/>
      <c r="M31" s="704">
        <f t="shared" si="5"/>
        <v>0</v>
      </c>
      <c r="N31" s="202"/>
      <c r="O31" s="202"/>
      <c r="P31" s="202"/>
      <c r="Q31" s="705">
        <f t="shared" si="6"/>
        <v>0</v>
      </c>
      <c r="R31" s="202"/>
      <c r="S31" s="202"/>
      <c r="T31" s="202"/>
      <c r="U31" s="705">
        <f t="shared" si="7"/>
        <v>0</v>
      </c>
      <c r="V31" s="202"/>
      <c r="W31" s="202"/>
      <c r="X31" s="202"/>
      <c r="Y31" s="705">
        <f t="shared" si="1"/>
        <v>0</v>
      </c>
      <c r="Z31" s="202">
        <v>2</v>
      </c>
      <c r="AA31" s="202"/>
      <c r="AB31" s="202"/>
      <c r="AC31" s="705">
        <f t="shared" si="2"/>
        <v>2</v>
      </c>
      <c r="AD31" s="651">
        <f t="shared" si="3"/>
        <v>2</v>
      </c>
    </row>
    <row r="32" spans="1:30" ht="47.25" thickBot="1">
      <c r="A32" s="33">
        <f t="shared" si="4"/>
        <v>21</v>
      </c>
      <c r="C32" s="714" t="s">
        <v>1285</v>
      </c>
      <c r="D32" s="43">
        <v>2001</v>
      </c>
      <c r="E32" s="715" t="s">
        <v>15</v>
      </c>
      <c r="F32" s="714" t="s">
        <v>1388</v>
      </c>
      <c r="G32" s="716"/>
      <c r="H32" s="717" t="s">
        <v>1389</v>
      </c>
      <c r="I32" s="718" t="s">
        <v>931</v>
      </c>
      <c r="K32" s="498"/>
      <c r="L32" s="703"/>
      <c r="M32" s="704">
        <f t="shared" si="5"/>
        <v>0</v>
      </c>
      <c r="N32" s="202"/>
      <c r="O32" s="202"/>
      <c r="P32" s="202"/>
      <c r="Q32" s="705">
        <f t="shared" si="6"/>
        <v>0</v>
      </c>
      <c r="R32" s="202"/>
      <c r="S32" s="202"/>
      <c r="T32" s="202"/>
      <c r="U32" s="705">
        <f t="shared" si="7"/>
        <v>0</v>
      </c>
      <c r="V32" s="202"/>
      <c r="W32" s="202"/>
      <c r="X32" s="202"/>
      <c r="Y32" s="705">
        <f t="shared" si="1"/>
        <v>0</v>
      </c>
      <c r="Z32" s="202">
        <v>1</v>
      </c>
      <c r="AA32" s="202"/>
      <c r="AB32" s="202"/>
      <c r="AC32" s="705">
        <f t="shared" si="2"/>
        <v>1</v>
      </c>
      <c r="AD32" s="651">
        <f t="shared" si="3"/>
        <v>1</v>
      </c>
    </row>
    <row r="33" spans="1:30" ht="102">
      <c r="A33" s="33">
        <f t="shared" si="4"/>
        <v>22</v>
      </c>
      <c r="B33" s="28"/>
      <c r="C33" s="46" t="s">
        <v>1079</v>
      </c>
      <c r="D33" s="33">
        <v>2001</v>
      </c>
      <c r="E33" s="40" t="s">
        <v>29</v>
      </c>
      <c r="F33" s="46" t="s">
        <v>964</v>
      </c>
      <c r="G33" s="36" t="s">
        <v>1080</v>
      </c>
      <c r="H33" s="38" t="s">
        <v>48</v>
      </c>
      <c r="I33" s="112" t="s">
        <v>212</v>
      </c>
      <c r="J33" s="683"/>
      <c r="K33" s="683"/>
      <c r="L33" s="683"/>
      <c r="M33" s="704">
        <f t="shared" si="5"/>
        <v>0</v>
      </c>
      <c r="N33" s="683"/>
      <c r="O33" s="683"/>
      <c r="P33" s="683"/>
      <c r="Q33" s="705">
        <f t="shared" si="6"/>
        <v>0</v>
      </c>
      <c r="R33" s="202"/>
      <c r="S33" s="202"/>
      <c r="T33" s="202">
        <v>1</v>
      </c>
      <c r="U33" s="705">
        <f t="shared" si="7"/>
        <v>1</v>
      </c>
      <c r="V33" s="202"/>
      <c r="W33" s="202"/>
      <c r="X33" s="202"/>
      <c r="Y33" s="705">
        <f t="shared" si="1"/>
        <v>0</v>
      </c>
      <c r="Z33" s="202"/>
      <c r="AA33" s="202"/>
      <c r="AB33" s="202"/>
      <c r="AC33" s="705">
        <f t="shared" si="2"/>
        <v>0</v>
      </c>
      <c r="AD33" s="651">
        <f t="shared" si="3"/>
        <v>1</v>
      </c>
    </row>
    <row r="34" spans="1:28" s="4" customFormat="1" ht="43.5" customHeight="1">
      <c r="A34" s="70"/>
      <c r="B34" s="71"/>
      <c r="C34" s="72"/>
      <c r="D34" s="73"/>
      <c r="E34" s="73"/>
      <c r="F34" s="72"/>
      <c r="G34" s="74"/>
      <c r="H34" s="72"/>
      <c r="I34" s="75"/>
      <c r="J34" s="76"/>
      <c r="K34" s="77"/>
      <c r="L34" s="76"/>
      <c r="M34" s="69"/>
      <c r="N34" s="174"/>
      <c r="O34" s="174"/>
      <c r="P34" s="174"/>
      <c r="R34" s="174"/>
      <c r="S34" s="174"/>
      <c r="T34" s="174"/>
      <c r="V34" s="174"/>
      <c r="W34" s="174"/>
      <c r="X34" s="174"/>
      <c r="Z34" s="174"/>
      <c r="AA34" s="174"/>
      <c r="AB34" s="174"/>
    </row>
    <row r="35" spans="1:28" s="3" customFormat="1" ht="25.5" customHeight="1">
      <c r="A35" s="7"/>
      <c r="B35" s="7"/>
      <c r="D35" s="15" t="s">
        <v>39</v>
      </c>
      <c r="E35" s="29"/>
      <c r="F35" s="8"/>
      <c r="G35" s="8"/>
      <c r="H35" s="8"/>
      <c r="I35" s="8"/>
      <c r="J35" s="8"/>
      <c r="K35" s="15" t="s">
        <v>340</v>
      </c>
      <c r="L35" s="7"/>
      <c r="M35" s="7"/>
      <c r="N35" s="174"/>
      <c r="O35" s="174"/>
      <c r="P35" s="174"/>
      <c r="R35" s="174"/>
      <c r="S35" s="174"/>
      <c r="T35" s="174"/>
      <c r="V35" s="174"/>
      <c r="W35" s="174"/>
      <c r="X35" s="174"/>
      <c r="Z35" s="174"/>
      <c r="AA35" s="174"/>
      <c r="AB35" s="174"/>
    </row>
    <row r="36" spans="1:28" s="3" customFormat="1" ht="25.5" customHeight="1">
      <c r="A36" s="7"/>
      <c r="B36" s="7"/>
      <c r="D36" s="8"/>
      <c r="E36" s="8"/>
      <c r="F36" s="8"/>
      <c r="G36" s="8"/>
      <c r="H36" s="8"/>
      <c r="I36" s="8"/>
      <c r="J36" s="8"/>
      <c r="K36" s="22"/>
      <c r="L36" s="7"/>
      <c r="M36" s="7"/>
      <c r="N36" s="174"/>
      <c r="O36" s="174"/>
      <c r="P36" s="174"/>
      <c r="R36" s="174"/>
      <c r="S36" s="174"/>
      <c r="T36" s="174"/>
      <c r="V36" s="174"/>
      <c r="W36" s="174"/>
      <c r="X36" s="174"/>
      <c r="Z36" s="174"/>
      <c r="AA36" s="174"/>
      <c r="AB36" s="174"/>
    </row>
    <row r="37" spans="1:28" s="3" customFormat="1" ht="25.5" customHeight="1">
      <c r="A37" s="7"/>
      <c r="B37" s="7"/>
      <c r="D37" s="15" t="s">
        <v>2</v>
      </c>
      <c r="E37" s="29"/>
      <c r="F37" s="8"/>
      <c r="G37" s="8"/>
      <c r="H37" s="8"/>
      <c r="I37" s="8"/>
      <c r="J37" s="8"/>
      <c r="K37" s="15" t="s">
        <v>341</v>
      </c>
      <c r="L37" s="7"/>
      <c r="M37" s="7"/>
      <c r="N37" s="174"/>
      <c r="O37" s="174"/>
      <c r="P37" s="174"/>
      <c r="R37" s="174"/>
      <c r="S37" s="174"/>
      <c r="T37" s="174"/>
      <c r="V37" s="174"/>
      <c r="W37" s="174"/>
      <c r="X37" s="174"/>
      <c r="Z37" s="174"/>
      <c r="AA37" s="174"/>
      <c r="AB37" s="174"/>
    </row>
    <row r="38" ht="25.5" customHeight="1"/>
    <row r="39" ht="25.5" customHeight="1"/>
    <row r="40" ht="25.5" customHeight="1"/>
    <row r="41" ht="25.5" customHeight="1"/>
  </sheetData>
  <sheetProtection/>
  <mergeCells count="26">
    <mergeCell ref="A7:A8"/>
    <mergeCell ref="R7:T7"/>
    <mergeCell ref="A2:M2"/>
    <mergeCell ref="A4:M4"/>
    <mergeCell ref="B7:B8"/>
    <mergeCell ref="I7:I8"/>
    <mergeCell ref="Q7:Q8"/>
    <mergeCell ref="V7:X7"/>
    <mergeCell ref="F7:F8"/>
    <mergeCell ref="N7:P7"/>
    <mergeCell ref="C7:C8"/>
    <mergeCell ref="G7:G8"/>
    <mergeCell ref="U7:U8"/>
    <mergeCell ref="D7:D8"/>
    <mergeCell ref="E7:E8"/>
    <mergeCell ref="H7:H8"/>
    <mergeCell ref="A1:AD1"/>
    <mergeCell ref="A3:AC3"/>
    <mergeCell ref="A5:AC5"/>
    <mergeCell ref="A6:AB6"/>
    <mergeCell ref="M7:M8"/>
    <mergeCell ref="J7:L7"/>
    <mergeCell ref="AC7:AC8"/>
    <mergeCell ref="Y7:Y8"/>
    <mergeCell ref="Z7:AB7"/>
    <mergeCell ref="AD7:AD8"/>
  </mergeCells>
  <printOptions horizontalCentered="1"/>
  <pageMargins left="0.1968503937007874" right="0.07874015748031496" top="0.1968503937007874" bottom="0.03937007874015748" header="0" footer="0"/>
  <pageSetup horizontalDpi="600" verticalDpi="600" orientation="landscape" paperSize="9" scale="1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23"/>
  <sheetViews>
    <sheetView view="pageBreakPreview" zoomScale="60" zoomScaleNormal="28" zoomScalePageLayoutView="0" workbookViewId="0" topLeftCell="J18">
      <selection activeCell="I9" sqref="I9"/>
    </sheetView>
  </sheetViews>
  <sheetFormatPr defaultColWidth="9.140625" defaultRowHeight="12.75"/>
  <cols>
    <col min="1" max="1" width="12.421875" style="1" customWidth="1"/>
    <col min="2" max="2" width="2.28125" style="17" customWidth="1"/>
    <col min="3" max="3" width="66.140625" style="2" customWidth="1"/>
    <col min="4" max="4" width="18.421875" style="92" customWidth="1"/>
    <col min="5" max="5" width="16.00390625" style="92" customWidth="1"/>
    <col min="6" max="6" width="54.140625" style="1" customWidth="1"/>
    <col min="7" max="7" width="46.00390625" style="31" customWidth="1"/>
    <col min="8" max="8" width="53.140625" style="1" customWidth="1"/>
    <col min="9" max="9" width="46.28125" style="1" customWidth="1"/>
    <col min="10" max="10" width="21.140625" style="110" customWidth="1"/>
    <col min="11" max="12" width="14.28125" style="110" customWidth="1"/>
    <col min="13" max="13" width="16.28125" style="110" customWidth="1"/>
    <col min="14" max="14" width="13.140625" style="0" customWidth="1"/>
    <col min="15" max="15" width="14.8515625" style="0" customWidth="1"/>
    <col min="16" max="16" width="12.8515625" style="0" customWidth="1"/>
    <col min="17" max="17" width="13.140625" style="0" customWidth="1"/>
    <col min="18" max="18" width="15.421875" style="0" customWidth="1"/>
    <col min="19" max="19" width="19.140625" style="0" customWidth="1"/>
    <col min="20" max="20" width="17.421875" style="0" customWidth="1"/>
    <col min="21" max="21" width="13.140625" style="0" customWidth="1"/>
    <col min="22" max="22" width="15.421875" style="0" customWidth="1"/>
    <col min="23" max="23" width="19.140625" style="0" customWidth="1"/>
    <col min="24" max="24" width="17.421875" style="0" customWidth="1"/>
    <col min="25" max="25" width="13.140625" style="0" customWidth="1"/>
    <col min="26" max="26" width="15.421875" style="0" customWidth="1"/>
    <col min="27" max="27" width="19.140625" style="0" customWidth="1"/>
    <col min="28" max="28" width="17.421875" style="0" customWidth="1"/>
    <col min="29" max="29" width="13.140625" style="0" customWidth="1"/>
    <col min="30" max="30" width="15.140625" style="0" customWidth="1"/>
  </cols>
  <sheetData>
    <row r="1" spans="1:13" ht="33">
      <c r="A1" s="819" t="s">
        <v>16</v>
      </c>
      <c r="B1" s="819"/>
      <c r="C1" s="819"/>
      <c r="D1" s="819"/>
      <c r="E1" s="819"/>
      <c r="F1" s="819"/>
      <c r="G1" s="819"/>
      <c r="H1" s="819"/>
      <c r="I1" s="819"/>
      <c r="J1" s="820"/>
      <c r="K1" s="820"/>
      <c r="L1" s="768"/>
      <c r="M1" s="768"/>
    </row>
    <row r="2" spans="1:13" ht="33">
      <c r="A2" s="819" t="s">
        <v>1097</v>
      </c>
      <c r="B2" s="819"/>
      <c r="C2" s="819"/>
      <c r="D2" s="819"/>
      <c r="E2" s="819"/>
      <c r="F2" s="819"/>
      <c r="G2" s="819"/>
      <c r="H2" s="819"/>
      <c r="I2" s="819"/>
      <c r="J2" s="820"/>
      <c r="K2" s="820"/>
      <c r="L2" s="768"/>
      <c r="M2" s="768"/>
    </row>
    <row r="3" spans="1:13" ht="33">
      <c r="A3" s="819" t="s">
        <v>1121</v>
      </c>
      <c r="B3" s="819"/>
      <c r="C3" s="819"/>
      <c r="D3" s="819"/>
      <c r="E3" s="819"/>
      <c r="F3" s="819"/>
      <c r="G3" s="819"/>
      <c r="H3" s="819"/>
      <c r="I3" s="819"/>
      <c r="J3" s="820"/>
      <c r="K3" s="820"/>
      <c r="L3" s="768"/>
      <c r="M3" s="768"/>
    </row>
    <row r="4" spans="1:13" ht="33.75" thickBot="1">
      <c r="A4" s="819" t="s">
        <v>5</v>
      </c>
      <c r="B4" s="819"/>
      <c r="C4" s="819"/>
      <c r="D4" s="819"/>
      <c r="E4" s="819"/>
      <c r="F4" s="819"/>
      <c r="G4" s="819"/>
      <c r="H4" s="819"/>
      <c r="I4" s="819"/>
      <c r="J4" s="820"/>
      <c r="K4" s="820"/>
      <c r="L4" s="768"/>
      <c r="M4" s="768"/>
    </row>
    <row r="5" spans="1:30" ht="30.75" customHeight="1">
      <c r="A5" s="858" t="s">
        <v>23</v>
      </c>
      <c r="B5" s="827" t="s">
        <v>4</v>
      </c>
      <c r="C5" s="827" t="s">
        <v>1</v>
      </c>
      <c r="D5" s="853" t="s">
        <v>9</v>
      </c>
      <c r="E5" s="853" t="s">
        <v>7</v>
      </c>
      <c r="F5" s="827" t="s">
        <v>3</v>
      </c>
      <c r="G5" s="812" t="s">
        <v>62</v>
      </c>
      <c r="H5" s="843" t="s">
        <v>0</v>
      </c>
      <c r="I5" s="848" t="s">
        <v>8</v>
      </c>
      <c r="J5" s="762" t="s">
        <v>20</v>
      </c>
      <c r="K5" s="763"/>
      <c r="L5" s="764"/>
      <c r="M5" s="758" t="s">
        <v>460</v>
      </c>
      <c r="N5" s="762" t="s">
        <v>20</v>
      </c>
      <c r="O5" s="763"/>
      <c r="P5" s="764"/>
      <c r="Q5" s="867" t="s">
        <v>747</v>
      </c>
      <c r="R5" s="762" t="s">
        <v>20</v>
      </c>
      <c r="S5" s="763"/>
      <c r="T5" s="764"/>
      <c r="U5" s="863" t="s">
        <v>1026</v>
      </c>
      <c r="V5" s="762" t="s">
        <v>20</v>
      </c>
      <c r="W5" s="763"/>
      <c r="X5" s="764"/>
      <c r="Y5" s="863" t="s">
        <v>1145</v>
      </c>
      <c r="Z5" s="762" t="s">
        <v>20</v>
      </c>
      <c r="AA5" s="763"/>
      <c r="AB5" s="764"/>
      <c r="AC5" s="863" t="s">
        <v>1308</v>
      </c>
      <c r="AD5" s="862"/>
    </row>
    <row r="6" spans="1:30" ht="35.25" customHeight="1">
      <c r="A6" s="859"/>
      <c r="B6" s="856"/>
      <c r="C6" s="856"/>
      <c r="D6" s="854"/>
      <c r="E6" s="854"/>
      <c r="F6" s="856"/>
      <c r="G6" s="813"/>
      <c r="H6" s="865"/>
      <c r="I6" s="866"/>
      <c r="J6" s="850"/>
      <c r="K6" s="851"/>
      <c r="L6" s="852"/>
      <c r="M6" s="861"/>
      <c r="N6" s="850"/>
      <c r="O6" s="851"/>
      <c r="P6" s="852"/>
      <c r="Q6" s="868"/>
      <c r="R6" s="850"/>
      <c r="S6" s="851"/>
      <c r="T6" s="852"/>
      <c r="U6" s="864"/>
      <c r="V6" s="850"/>
      <c r="W6" s="851"/>
      <c r="X6" s="852"/>
      <c r="Y6" s="864"/>
      <c r="Z6" s="850"/>
      <c r="AA6" s="851"/>
      <c r="AB6" s="852"/>
      <c r="AC6" s="864"/>
      <c r="AD6" s="862"/>
    </row>
    <row r="7" spans="1:30" ht="54.75" customHeight="1">
      <c r="A7" s="860"/>
      <c r="B7" s="857"/>
      <c r="C7" s="857"/>
      <c r="D7" s="855"/>
      <c r="E7" s="855"/>
      <c r="F7" s="857"/>
      <c r="G7" s="813"/>
      <c r="H7" s="844"/>
      <c r="I7" s="849"/>
      <c r="J7" s="113" t="s">
        <v>457</v>
      </c>
      <c r="K7" s="165" t="s">
        <v>458</v>
      </c>
      <c r="L7" s="166" t="s">
        <v>459</v>
      </c>
      <c r="M7" s="861"/>
      <c r="N7" s="113" t="s">
        <v>733</v>
      </c>
      <c r="O7" s="165" t="s">
        <v>734</v>
      </c>
      <c r="P7" s="166" t="s">
        <v>735</v>
      </c>
      <c r="Q7" s="868"/>
      <c r="R7" s="179" t="s">
        <v>988</v>
      </c>
      <c r="S7" s="179" t="s">
        <v>989</v>
      </c>
      <c r="T7" s="179" t="s">
        <v>990</v>
      </c>
      <c r="U7" s="864"/>
      <c r="V7" s="503" t="s">
        <v>1142</v>
      </c>
      <c r="W7" s="503" t="s">
        <v>1143</v>
      </c>
      <c r="X7" s="503" t="s">
        <v>1144</v>
      </c>
      <c r="Y7" s="864"/>
      <c r="Z7" s="503" t="s">
        <v>1305</v>
      </c>
      <c r="AA7" s="503" t="s">
        <v>1306</v>
      </c>
      <c r="AB7" s="503" t="s">
        <v>1307</v>
      </c>
      <c r="AC7" s="864"/>
      <c r="AD7" s="862"/>
    </row>
    <row r="8" spans="1:30" ht="91.5">
      <c r="A8" s="33">
        <v>1</v>
      </c>
      <c r="B8" s="28"/>
      <c r="C8" s="49" t="s">
        <v>455</v>
      </c>
      <c r="D8" s="33">
        <v>1998</v>
      </c>
      <c r="E8" s="40" t="s">
        <v>15</v>
      </c>
      <c r="F8" s="49" t="s">
        <v>57</v>
      </c>
      <c r="G8" s="34" t="s">
        <v>378</v>
      </c>
      <c r="H8" s="50" t="s">
        <v>75</v>
      </c>
      <c r="I8" s="98" t="s">
        <v>76</v>
      </c>
      <c r="J8" s="654">
        <v>3</v>
      </c>
      <c r="K8" s="654">
        <v>4</v>
      </c>
      <c r="L8" s="719">
        <v>3</v>
      </c>
      <c r="M8" s="720">
        <f aca="true" t="shared" si="0" ref="M8:M20">L8+K8+J8</f>
        <v>10</v>
      </c>
      <c r="N8" s="721">
        <v>3</v>
      </c>
      <c r="O8" s="691">
        <v>7</v>
      </c>
      <c r="P8" s="691">
        <v>2</v>
      </c>
      <c r="Q8" s="692">
        <f aca="true" t="shared" si="1" ref="Q8:Q20">SUM(N8:P8)</f>
        <v>12</v>
      </c>
      <c r="R8" s="691"/>
      <c r="S8" s="691"/>
      <c r="T8" s="691"/>
      <c r="U8" s="722">
        <f aca="true" t="shared" si="2" ref="U8:U20">SUM(R8:T8)</f>
        <v>0</v>
      </c>
      <c r="V8" s="691">
        <v>3</v>
      </c>
      <c r="W8" s="691">
        <v>3</v>
      </c>
      <c r="X8" s="691"/>
      <c r="Y8" s="722">
        <f aca="true" t="shared" si="3" ref="Y8:Y20">SUM(V8:X8)</f>
        <v>6</v>
      </c>
      <c r="Z8" s="691"/>
      <c r="AA8" s="691"/>
      <c r="AB8" s="691"/>
      <c r="AC8" s="722">
        <f aca="true" t="shared" si="4" ref="AC8:AC23">SUM(Z8:AB8)</f>
        <v>0</v>
      </c>
      <c r="AD8" s="558">
        <f aca="true" t="shared" si="5" ref="AD8:AD23">Q8+M8+U8+Y8+AC8</f>
        <v>28</v>
      </c>
    </row>
    <row r="9" spans="1:30" ht="93">
      <c r="A9" s="33">
        <f aca="true" t="shared" si="6" ref="A9:A23">A8+1</f>
        <v>2</v>
      </c>
      <c r="B9" s="28"/>
      <c r="C9" s="49" t="s">
        <v>456</v>
      </c>
      <c r="D9" s="33">
        <v>1997</v>
      </c>
      <c r="E9" s="40">
        <v>1</v>
      </c>
      <c r="F9" s="49" t="s">
        <v>408</v>
      </c>
      <c r="G9" s="34" t="s">
        <v>144</v>
      </c>
      <c r="H9" s="50" t="s">
        <v>145</v>
      </c>
      <c r="I9" s="98" t="s">
        <v>66</v>
      </c>
      <c r="J9" s="654">
        <v>6</v>
      </c>
      <c r="K9" s="654">
        <v>2</v>
      </c>
      <c r="L9" s="719">
        <v>1</v>
      </c>
      <c r="M9" s="720">
        <f t="shared" si="0"/>
        <v>9</v>
      </c>
      <c r="N9" s="691">
        <v>4</v>
      </c>
      <c r="O9" s="691">
        <v>4</v>
      </c>
      <c r="P9" s="691">
        <v>6</v>
      </c>
      <c r="Q9" s="692">
        <f t="shared" si="1"/>
        <v>14</v>
      </c>
      <c r="R9" s="691"/>
      <c r="S9" s="691"/>
      <c r="T9" s="691"/>
      <c r="U9" s="722">
        <f t="shared" si="2"/>
        <v>0</v>
      </c>
      <c r="V9" s="691"/>
      <c r="W9" s="691"/>
      <c r="X9" s="691"/>
      <c r="Y9" s="722">
        <f t="shared" si="3"/>
        <v>0</v>
      </c>
      <c r="Z9" s="691"/>
      <c r="AA9" s="691"/>
      <c r="AB9" s="691"/>
      <c r="AC9" s="722">
        <f t="shared" si="4"/>
        <v>0</v>
      </c>
      <c r="AD9" s="558">
        <f t="shared" si="5"/>
        <v>23</v>
      </c>
    </row>
    <row r="10" spans="1:30" ht="93">
      <c r="A10" s="33">
        <f t="shared" si="6"/>
        <v>3</v>
      </c>
      <c r="B10" s="28"/>
      <c r="C10" s="49" t="s">
        <v>1105</v>
      </c>
      <c r="D10" s="33">
        <v>1997</v>
      </c>
      <c r="E10" s="40" t="s">
        <v>10</v>
      </c>
      <c r="F10" s="49" t="s">
        <v>1106</v>
      </c>
      <c r="G10" s="34" t="s">
        <v>1107</v>
      </c>
      <c r="H10" s="32" t="s">
        <v>785</v>
      </c>
      <c r="I10" s="167" t="s">
        <v>943</v>
      </c>
      <c r="J10" s="520"/>
      <c r="K10" s="652"/>
      <c r="L10" s="521"/>
      <c r="M10" s="720">
        <f t="shared" si="0"/>
        <v>0</v>
      </c>
      <c r="N10" s="199">
        <v>7</v>
      </c>
      <c r="O10" s="691">
        <v>5</v>
      </c>
      <c r="P10" s="691">
        <v>1</v>
      </c>
      <c r="Q10" s="692">
        <f t="shared" si="1"/>
        <v>13</v>
      </c>
      <c r="R10" s="691"/>
      <c r="S10" s="691"/>
      <c r="T10" s="691"/>
      <c r="U10" s="722">
        <f t="shared" si="2"/>
        <v>0</v>
      </c>
      <c r="V10" s="691"/>
      <c r="W10" s="691"/>
      <c r="X10" s="691"/>
      <c r="Y10" s="722">
        <f t="shared" si="3"/>
        <v>0</v>
      </c>
      <c r="Z10" s="691"/>
      <c r="AA10" s="691"/>
      <c r="AB10" s="691"/>
      <c r="AC10" s="722">
        <f t="shared" si="4"/>
        <v>0</v>
      </c>
      <c r="AD10" s="558">
        <f t="shared" si="5"/>
        <v>13</v>
      </c>
    </row>
    <row r="11" spans="1:30" ht="91.5">
      <c r="A11" s="33">
        <f t="shared" si="6"/>
        <v>4</v>
      </c>
      <c r="B11" s="28"/>
      <c r="C11" s="49" t="s">
        <v>1114</v>
      </c>
      <c r="D11" s="33">
        <v>1998</v>
      </c>
      <c r="E11" s="40" t="s">
        <v>29</v>
      </c>
      <c r="F11" s="49" t="s">
        <v>1115</v>
      </c>
      <c r="G11" s="34" t="s">
        <v>1116</v>
      </c>
      <c r="H11" s="32" t="s">
        <v>924</v>
      </c>
      <c r="I11" s="167" t="s">
        <v>1117</v>
      </c>
      <c r="J11" s="520"/>
      <c r="K11" s="652"/>
      <c r="L11" s="521"/>
      <c r="M11" s="720">
        <f t="shared" si="0"/>
        <v>0</v>
      </c>
      <c r="N11" s="721">
        <v>2</v>
      </c>
      <c r="O11" s="691">
        <v>6</v>
      </c>
      <c r="P11" s="691">
        <v>5</v>
      </c>
      <c r="Q11" s="692">
        <f t="shared" si="1"/>
        <v>13</v>
      </c>
      <c r="R11" s="691"/>
      <c r="S11" s="691"/>
      <c r="T11" s="691"/>
      <c r="U11" s="722">
        <f t="shared" si="2"/>
        <v>0</v>
      </c>
      <c r="V11" s="691"/>
      <c r="W11" s="691"/>
      <c r="X11" s="691"/>
      <c r="Y11" s="722">
        <f t="shared" si="3"/>
        <v>0</v>
      </c>
      <c r="Z11" s="691"/>
      <c r="AA11" s="691"/>
      <c r="AB11" s="691"/>
      <c r="AC11" s="722">
        <f t="shared" si="4"/>
        <v>0</v>
      </c>
      <c r="AD11" s="558">
        <f t="shared" si="5"/>
        <v>13</v>
      </c>
    </row>
    <row r="12" spans="1:30" ht="93">
      <c r="A12" s="33">
        <f t="shared" si="6"/>
        <v>5</v>
      </c>
      <c r="B12" s="28"/>
      <c r="C12" s="49" t="s">
        <v>1108</v>
      </c>
      <c r="D12" s="33">
        <v>1996</v>
      </c>
      <c r="E12" s="40" t="s">
        <v>10</v>
      </c>
      <c r="F12" s="49" t="s">
        <v>1109</v>
      </c>
      <c r="G12" s="34" t="s">
        <v>1110</v>
      </c>
      <c r="H12" s="32" t="s">
        <v>785</v>
      </c>
      <c r="I12" s="167" t="s">
        <v>943</v>
      </c>
      <c r="J12" s="520"/>
      <c r="K12" s="652"/>
      <c r="L12" s="652"/>
      <c r="M12" s="720">
        <f t="shared" si="0"/>
        <v>0</v>
      </c>
      <c r="N12" s="721">
        <v>6</v>
      </c>
      <c r="O12" s="691">
        <v>1</v>
      </c>
      <c r="P12" s="691">
        <v>4</v>
      </c>
      <c r="Q12" s="692">
        <f t="shared" si="1"/>
        <v>11</v>
      </c>
      <c r="R12" s="691"/>
      <c r="S12" s="691"/>
      <c r="T12" s="691"/>
      <c r="U12" s="722">
        <f t="shared" si="2"/>
        <v>0</v>
      </c>
      <c r="V12" s="691"/>
      <c r="W12" s="691"/>
      <c r="X12" s="691"/>
      <c r="Y12" s="722">
        <f t="shared" si="3"/>
        <v>0</v>
      </c>
      <c r="Z12" s="691"/>
      <c r="AA12" s="691"/>
      <c r="AB12" s="691"/>
      <c r="AC12" s="722">
        <f t="shared" si="4"/>
        <v>0</v>
      </c>
      <c r="AD12" s="558">
        <f t="shared" si="5"/>
        <v>11</v>
      </c>
    </row>
    <row r="13" spans="1:30" ht="93">
      <c r="A13" s="33">
        <f t="shared" si="6"/>
        <v>6</v>
      </c>
      <c r="B13" s="28"/>
      <c r="C13" s="553" t="s">
        <v>454</v>
      </c>
      <c r="D13" s="554">
        <v>1997</v>
      </c>
      <c r="E13" s="555" t="s">
        <v>10</v>
      </c>
      <c r="F13" s="553" t="s">
        <v>1325</v>
      </c>
      <c r="G13" s="313" t="s">
        <v>218</v>
      </c>
      <c r="H13" s="556" t="s">
        <v>374</v>
      </c>
      <c r="I13" s="557" t="s">
        <v>373</v>
      </c>
      <c r="J13" s="520"/>
      <c r="K13" s="652"/>
      <c r="L13" s="521"/>
      <c r="M13" s="720">
        <f t="shared" si="0"/>
        <v>0</v>
      </c>
      <c r="N13" s="721"/>
      <c r="O13" s="691"/>
      <c r="P13" s="691"/>
      <c r="Q13" s="692">
        <f t="shared" si="1"/>
        <v>0</v>
      </c>
      <c r="R13" s="691"/>
      <c r="S13" s="691"/>
      <c r="T13" s="691"/>
      <c r="U13" s="722">
        <f t="shared" si="2"/>
        <v>0</v>
      </c>
      <c r="V13" s="691"/>
      <c r="W13" s="691"/>
      <c r="X13" s="691"/>
      <c r="Y13" s="722">
        <f t="shared" si="3"/>
        <v>0</v>
      </c>
      <c r="Z13" s="691">
        <v>5</v>
      </c>
      <c r="AA13" s="691">
        <v>4</v>
      </c>
      <c r="AB13" s="691"/>
      <c r="AC13" s="722">
        <f t="shared" si="4"/>
        <v>9</v>
      </c>
      <c r="AD13" s="558">
        <f t="shared" si="5"/>
        <v>9</v>
      </c>
    </row>
    <row r="14" spans="1:30" ht="93">
      <c r="A14" s="33">
        <f t="shared" si="6"/>
        <v>7</v>
      </c>
      <c r="B14" s="28"/>
      <c r="C14" s="489" t="s">
        <v>454</v>
      </c>
      <c r="D14" s="464">
        <v>1997</v>
      </c>
      <c r="E14" s="477" t="s">
        <v>10</v>
      </c>
      <c r="F14" s="489" t="s">
        <v>259</v>
      </c>
      <c r="G14" s="480" t="s">
        <v>218</v>
      </c>
      <c r="H14" s="490" t="s">
        <v>374</v>
      </c>
      <c r="I14" s="491" t="s">
        <v>373</v>
      </c>
      <c r="J14" s="654">
        <v>5</v>
      </c>
      <c r="K14" s="654">
        <v>3</v>
      </c>
      <c r="L14" s="719">
        <v>0</v>
      </c>
      <c r="M14" s="720">
        <f t="shared" si="0"/>
        <v>8</v>
      </c>
      <c r="N14" s="691"/>
      <c r="O14" s="691"/>
      <c r="P14" s="691"/>
      <c r="Q14" s="692">
        <f t="shared" si="1"/>
        <v>0</v>
      </c>
      <c r="R14" s="691"/>
      <c r="S14" s="691"/>
      <c r="T14" s="691"/>
      <c r="U14" s="722">
        <f t="shared" si="2"/>
        <v>0</v>
      </c>
      <c r="V14" s="691"/>
      <c r="W14" s="691"/>
      <c r="X14" s="691"/>
      <c r="Y14" s="722">
        <f t="shared" si="3"/>
        <v>0</v>
      </c>
      <c r="Z14" s="691"/>
      <c r="AA14" s="691"/>
      <c r="AB14" s="691"/>
      <c r="AC14" s="722">
        <f t="shared" si="4"/>
        <v>0</v>
      </c>
      <c r="AD14" s="558">
        <f t="shared" si="5"/>
        <v>8</v>
      </c>
    </row>
    <row r="15" spans="1:30" ht="93">
      <c r="A15" s="33">
        <f t="shared" si="6"/>
        <v>8</v>
      </c>
      <c r="B15" s="28"/>
      <c r="C15" s="49" t="s">
        <v>1111</v>
      </c>
      <c r="D15" s="33">
        <v>1997</v>
      </c>
      <c r="E15" s="40" t="s">
        <v>73</v>
      </c>
      <c r="F15" s="49" t="s">
        <v>1112</v>
      </c>
      <c r="G15" s="34" t="s">
        <v>1113</v>
      </c>
      <c r="H15" s="32" t="s">
        <v>949</v>
      </c>
      <c r="I15" s="226" t="s">
        <v>950</v>
      </c>
      <c r="J15" s="520"/>
      <c r="K15" s="652"/>
      <c r="L15" s="521"/>
      <c r="M15" s="720">
        <f t="shared" si="0"/>
        <v>0</v>
      </c>
      <c r="N15" s="721">
        <v>5</v>
      </c>
      <c r="O15" s="691">
        <v>3</v>
      </c>
      <c r="P15" s="691"/>
      <c r="Q15" s="692">
        <f t="shared" si="1"/>
        <v>8</v>
      </c>
      <c r="R15" s="691"/>
      <c r="S15" s="691"/>
      <c r="T15" s="691"/>
      <c r="U15" s="722">
        <f t="shared" si="2"/>
        <v>0</v>
      </c>
      <c r="V15" s="691"/>
      <c r="W15" s="691"/>
      <c r="X15" s="691"/>
      <c r="Y15" s="722">
        <f t="shared" si="3"/>
        <v>0</v>
      </c>
      <c r="Z15" s="691"/>
      <c r="AA15" s="691"/>
      <c r="AB15" s="691"/>
      <c r="AC15" s="722">
        <f t="shared" si="4"/>
        <v>0</v>
      </c>
      <c r="AD15" s="558">
        <f t="shared" si="5"/>
        <v>8</v>
      </c>
    </row>
    <row r="16" spans="1:30" ht="116.25">
      <c r="A16" s="33">
        <f t="shared" si="6"/>
        <v>9</v>
      </c>
      <c r="B16" s="28"/>
      <c r="C16" s="49" t="s">
        <v>1120</v>
      </c>
      <c r="D16" s="33">
        <v>1999</v>
      </c>
      <c r="E16" s="39" t="s">
        <v>29</v>
      </c>
      <c r="F16" s="49" t="s">
        <v>956</v>
      </c>
      <c r="G16" s="34" t="s">
        <v>684</v>
      </c>
      <c r="H16" s="38" t="s">
        <v>154</v>
      </c>
      <c r="I16" s="112" t="s">
        <v>957</v>
      </c>
      <c r="J16" s="200"/>
      <c r="K16" s="652"/>
      <c r="L16" s="200"/>
      <c r="M16" s="720">
        <f t="shared" si="0"/>
        <v>0</v>
      </c>
      <c r="N16" s="652" t="s">
        <v>29</v>
      </c>
      <c r="O16" s="199">
        <v>8</v>
      </c>
      <c r="P16" s="691"/>
      <c r="Q16" s="692">
        <f t="shared" si="1"/>
        <v>8</v>
      </c>
      <c r="R16" s="691"/>
      <c r="S16" s="691"/>
      <c r="T16" s="691"/>
      <c r="U16" s="722">
        <f t="shared" si="2"/>
        <v>0</v>
      </c>
      <c r="V16" s="691"/>
      <c r="W16" s="691"/>
      <c r="X16" s="691"/>
      <c r="Y16" s="722">
        <f t="shared" si="3"/>
        <v>0</v>
      </c>
      <c r="Z16" s="691"/>
      <c r="AA16" s="691"/>
      <c r="AB16" s="691"/>
      <c r="AC16" s="722">
        <f t="shared" si="4"/>
        <v>0</v>
      </c>
      <c r="AD16" s="558">
        <f t="shared" si="5"/>
        <v>8</v>
      </c>
    </row>
    <row r="17" spans="1:30" ht="93">
      <c r="A17" s="33">
        <f t="shared" si="6"/>
        <v>10</v>
      </c>
      <c r="B17" s="28"/>
      <c r="C17" s="196" t="s">
        <v>1164</v>
      </c>
      <c r="D17" s="33">
        <v>1998</v>
      </c>
      <c r="E17" s="40">
        <v>1</v>
      </c>
      <c r="F17" s="196" t="s">
        <v>1240</v>
      </c>
      <c r="G17" s="34" t="s">
        <v>1249</v>
      </c>
      <c r="H17" s="46" t="s">
        <v>1167</v>
      </c>
      <c r="I17" s="46" t="s">
        <v>1168</v>
      </c>
      <c r="J17" s="723"/>
      <c r="K17" s="723"/>
      <c r="L17" s="723"/>
      <c r="M17" s="720">
        <f t="shared" si="0"/>
        <v>0</v>
      </c>
      <c r="N17" s="694"/>
      <c r="O17" s="694"/>
      <c r="P17" s="694"/>
      <c r="Q17" s="692">
        <f t="shared" si="1"/>
        <v>0</v>
      </c>
      <c r="R17" s="694"/>
      <c r="S17" s="694"/>
      <c r="T17" s="694"/>
      <c r="U17" s="722">
        <f t="shared" si="2"/>
        <v>0</v>
      </c>
      <c r="V17" s="694">
        <v>1</v>
      </c>
      <c r="W17" s="694">
        <v>2</v>
      </c>
      <c r="X17" s="694"/>
      <c r="Y17" s="722">
        <f t="shared" si="3"/>
        <v>3</v>
      </c>
      <c r="Z17" s="691">
        <v>2</v>
      </c>
      <c r="AA17" s="691">
        <v>3</v>
      </c>
      <c r="AB17" s="691"/>
      <c r="AC17" s="722">
        <f t="shared" si="4"/>
        <v>5</v>
      </c>
      <c r="AD17" s="558">
        <f t="shared" si="5"/>
        <v>8</v>
      </c>
    </row>
    <row r="18" spans="1:30" ht="93">
      <c r="A18" s="33">
        <f t="shared" si="6"/>
        <v>11</v>
      </c>
      <c r="B18" s="28"/>
      <c r="C18" s="196" t="s">
        <v>49</v>
      </c>
      <c r="D18" s="33">
        <v>1997</v>
      </c>
      <c r="E18" s="40" t="s">
        <v>15</v>
      </c>
      <c r="F18" s="196" t="s">
        <v>170</v>
      </c>
      <c r="G18" s="34" t="s">
        <v>1293</v>
      </c>
      <c r="H18" s="32" t="s">
        <v>171</v>
      </c>
      <c r="I18" s="46" t="s">
        <v>50</v>
      </c>
      <c r="J18" s="723"/>
      <c r="K18" s="723"/>
      <c r="L18" s="723"/>
      <c r="M18" s="720">
        <f t="shared" si="0"/>
        <v>0</v>
      </c>
      <c r="N18" s="694"/>
      <c r="O18" s="694"/>
      <c r="P18" s="694"/>
      <c r="Q18" s="692">
        <f t="shared" si="1"/>
        <v>0</v>
      </c>
      <c r="R18" s="694"/>
      <c r="S18" s="694"/>
      <c r="T18" s="694"/>
      <c r="U18" s="722">
        <f t="shared" si="2"/>
        <v>0</v>
      </c>
      <c r="V18" s="694">
        <v>2</v>
      </c>
      <c r="W18" s="694"/>
      <c r="X18" s="694"/>
      <c r="Y18" s="722">
        <f t="shared" si="3"/>
        <v>2</v>
      </c>
      <c r="Z18" s="691">
        <v>4</v>
      </c>
      <c r="AA18" s="691">
        <v>2</v>
      </c>
      <c r="AB18" s="691"/>
      <c r="AC18" s="722">
        <f t="shared" si="4"/>
        <v>6</v>
      </c>
      <c r="AD18" s="558">
        <f t="shared" si="5"/>
        <v>8</v>
      </c>
    </row>
    <row r="19" spans="1:30" ht="91.5">
      <c r="A19" s="33">
        <f t="shared" si="6"/>
        <v>12</v>
      </c>
      <c r="B19" s="28"/>
      <c r="C19" s="49" t="s">
        <v>143</v>
      </c>
      <c r="D19" s="33">
        <v>1997</v>
      </c>
      <c r="E19" s="40">
        <v>1</v>
      </c>
      <c r="F19" s="49" t="s">
        <v>177</v>
      </c>
      <c r="G19" s="34" t="s">
        <v>150</v>
      </c>
      <c r="H19" s="50" t="s">
        <v>145</v>
      </c>
      <c r="I19" s="98" t="s">
        <v>66</v>
      </c>
      <c r="J19" s="654">
        <v>4</v>
      </c>
      <c r="K19" s="654">
        <v>1</v>
      </c>
      <c r="L19" s="719">
        <v>2</v>
      </c>
      <c r="M19" s="720">
        <f t="shared" si="0"/>
        <v>7</v>
      </c>
      <c r="N19" s="691"/>
      <c r="O19" s="691"/>
      <c r="P19" s="691"/>
      <c r="Q19" s="692">
        <f t="shared" si="1"/>
        <v>0</v>
      </c>
      <c r="R19" s="691"/>
      <c r="S19" s="691"/>
      <c r="T19" s="691"/>
      <c r="U19" s="722">
        <f t="shared" si="2"/>
        <v>0</v>
      </c>
      <c r="V19" s="691"/>
      <c r="W19" s="691"/>
      <c r="X19" s="691"/>
      <c r="Y19" s="722">
        <f t="shared" si="3"/>
        <v>0</v>
      </c>
      <c r="Z19" s="691"/>
      <c r="AA19" s="691"/>
      <c r="AB19" s="691"/>
      <c r="AC19" s="722">
        <f t="shared" si="4"/>
        <v>0</v>
      </c>
      <c r="AD19" s="558">
        <f t="shared" si="5"/>
        <v>7</v>
      </c>
    </row>
    <row r="20" spans="1:30" s="192" customFormat="1" ht="86.25" customHeight="1">
      <c r="A20" s="33">
        <f t="shared" si="6"/>
        <v>13</v>
      </c>
      <c r="B20" s="28"/>
      <c r="C20" s="49" t="s">
        <v>1118</v>
      </c>
      <c r="D20" s="33">
        <v>1999</v>
      </c>
      <c r="E20" s="40" t="s">
        <v>73</v>
      </c>
      <c r="F20" s="49" t="s">
        <v>514</v>
      </c>
      <c r="G20" s="34" t="s">
        <v>1119</v>
      </c>
      <c r="H20" s="32" t="s">
        <v>507</v>
      </c>
      <c r="I20" s="226" t="s">
        <v>508</v>
      </c>
      <c r="J20" s="520"/>
      <c r="K20" s="652"/>
      <c r="L20" s="652"/>
      <c r="M20" s="720">
        <f t="shared" si="0"/>
        <v>0</v>
      </c>
      <c r="N20" s="199">
        <v>1</v>
      </c>
      <c r="O20" s="691">
        <v>2</v>
      </c>
      <c r="P20" s="691"/>
      <c r="Q20" s="692">
        <f t="shared" si="1"/>
        <v>3</v>
      </c>
      <c r="R20" s="691"/>
      <c r="S20" s="691"/>
      <c r="T20" s="691"/>
      <c r="U20" s="722">
        <f t="shared" si="2"/>
        <v>0</v>
      </c>
      <c r="V20" s="691"/>
      <c r="W20" s="691"/>
      <c r="X20" s="691"/>
      <c r="Y20" s="722">
        <f t="shared" si="3"/>
        <v>0</v>
      </c>
      <c r="Z20" s="691"/>
      <c r="AA20" s="691"/>
      <c r="AB20" s="691"/>
      <c r="AC20" s="722">
        <f t="shared" si="4"/>
        <v>0</v>
      </c>
      <c r="AD20" s="558">
        <f t="shared" si="5"/>
        <v>3</v>
      </c>
    </row>
    <row r="21" spans="1:30" s="192" customFormat="1" ht="86.25" customHeight="1">
      <c r="A21" s="33">
        <f t="shared" si="6"/>
        <v>14</v>
      </c>
      <c r="B21" s="28"/>
      <c r="C21" s="227" t="s">
        <v>513</v>
      </c>
      <c r="D21" s="177">
        <v>1999</v>
      </c>
      <c r="E21" s="177" t="s">
        <v>73</v>
      </c>
      <c r="F21" s="227" t="s">
        <v>945</v>
      </c>
      <c r="G21" s="37" t="s">
        <v>946</v>
      </c>
      <c r="H21" s="32" t="s">
        <v>507</v>
      </c>
      <c r="I21" s="167" t="s">
        <v>508</v>
      </c>
      <c r="J21" s="723"/>
      <c r="K21" s="723"/>
      <c r="L21" s="723"/>
      <c r="M21" s="720"/>
      <c r="N21" s="694"/>
      <c r="O21" s="694"/>
      <c r="P21" s="694"/>
      <c r="Q21" s="692"/>
      <c r="R21" s="694"/>
      <c r="S21" s="694"/>
      <c r="T21" s="694"/>
      <c r="U21" s="722"/>
      <c r="V21" s="694"/>
      <c r="W21" s="694"/>
      <c r="X21" s="694"/>
      <c r="Y21" s="722"/>
      <c r="Z21" s="691">
        <v>1</v>
      </c>
      <c r="AA21" s="691">
        <v>1</v>
      </c>
      <c r="AB21" s="691"/>
      <c r="AC21" s="722">
        <f t="shared" si="4"/>
        <v>2</v>
      </c>
      <c r="AD21" s="558">
        <f t="shared" si="5"/>
        <v>2</v>
      </c>
    </row>
    <row r="22" spans="1:30" ht="116.25">
      <c r="A22" s="33">
        <f t="shared" si="6"/>
        <v>15</v>
      </c>
      <c r="B22" s="28"/>
      <c r="C22" s="50" t="s">
        <v>377</v>
      </c>
      <c r="D22" s="33">
        <v>1997</v>
      </c>
      <c r="E22" s="39" t="s">
        <v>10</v>
      </c>
      <c r="F22" s="50" t="s">
        <v>266</v>
      </c>
      <c r="G22" s="26" t="s">
        <v>217</v>
      </c>
      <c r="H22" s="60" t="s">
        <v>374</v>
      </c>
      <c r="I22" s="60" t="s">
        <v>373</v>
      </c>
      <c r="J22" s="654">
        <v>0</v>
      </c>
      <c r="K22" s="654"/>
      <c r="L22" s="719"/>
      <c r="M22" s="720">
        <f>L22+K22+J22</f>
        <v>0</v>
      </c>
      <c r="N22" s="691"/>
      <c r="O22" s="691"/>
      <c r="P22" s="691"/>
      <c r="Q22" s="692">
        <f>SUM(N22:P22)</f>
        <v>0</v>
      </c>
      <c r="R22" s="691"/>
      <c r="S22" s="691"/>
      <c r="T22" s="691"/>
      <c r="U22" s="692">
        <f>SUM(R22:T22)</f>
        <v>0</v>
      </c>
      <c r="V22" s="691"/>
      <c r="W22" s="691"/>
      <c r="X22" s="691"/>
      <c r="Y22" s="722">
        <f>SUM(V22:X22)</f>
        <v>0</v>
      </c>
      <c r="Z22" s="691"/>
      <c r="AA22" s="691"/>
      <c r="AB22" s="691"/>
      <c r="AC22" s="722">
        <f t="shared" si="4"/>
        <v>0</v>
      </c>
      <c r="AD22" s="558">
        <f t="shared" si="5"/>
        <v>0</v>
      </c>
    </row>
    <row r="23" spans="1:30" ht="70.5" thickBot="1">
      <c r="A23" s="33">
        <f t="shared" si="6"/>
        <v>16</v>
      </c>
      <c r="B23" s="28"/>
      <c r="C23" s="220" t="s">
        <v>379</v>
      </c>
      <c r="D23" s="43">
        <v>1997</v>
      </c>
      <c r="E23" s="39" t="s">
        <v>15</v>
      </c>
      <c r="F23" s="50" t="s">
        <v>380</v>
      </c>
      <c r="G23" s="26" t="s">
        <v>381</v>
      </c>
      <c r="H23" s="60" t="s">
        <v>171</v>
      </c>
      <c r="I23" s="60" t="s">
        <v>50</v>
      </c>
      <c r="J23" s="104">
        <v>0</v>
      </c>
      <c r="K23" s="104"/>
      <c r="L23" s="105"/>
      <c r="M23" s="106">
        <f>L23+K23+J23</f>
        <v>0</v>
      </c>
      <c r="N23" s="184"/>
      <c r="O23" s="184"/>
      <c r="P23" s="184"/>
      <c r="Q23" s="212">
        <f>SUM(N23:P23)</f>
        <v>0</v>
      </c>
      <c r="R23" s="184"/>
      <c r="S23" s="184"/>
      <c r="T23" s="184"/>
      <c r="U23" s="212">
        <f>SUM(R23:T23)</f>
        <v>0</v>
      </c>
      <c r="V23" s="195"/>
      <c r="W23" s="195"/>
      <c r="X23" s="195"/>
      <c r="Y23" s="236">
        <f>SUM(V23:X23)</f>
        <v>0</v>
      </c>
      <c r="Z23" s="195"/>
      <c r="AA23" s="195"/>
      <c r="AB23" s="195"/>
      <c r="AC23" s="236">
        <f t="shared" si="4"/>
        <v>0</v>
      </c>
      <c r="AD23" s="558">
        <f t="shared" si="5"/>
        <v>0</v>
      </c>
    </row>
  </sheetData>
  <sheetProtection/>
  <mergeCells count="24">
    <mergeCell ref="AD5:AD7"/>
    <mergeCell ref="R5:T6"/>
    <mergeCell ref="U5:U7"/>
    <mergeCell ref="H5:H7"/>
    <mergeCell ref="I5:I7"/>
    <mergeCell ref="Y5:Y7"/>
    <mergeCell ref="Z5:AB6"/>
    <mergeCell ref="AC5:AC7"/>
    <mergeCell ref="V5:X6"/>
    <mergeCell ref="Q5:Q7"/>
    <mergeCell ref="N5:P6"/>
    <mergeCell ref="A5:A7"/>
    <mergeCell ref="B5:B7"/>
    <mergeCell ref="C5:C7"/>
    <mergeCell ref="D5:D7"/>
    <mergeCell ref="M5:M7"/>
    <mergeCell ref="A1:M1"/>
    <mergeCell ref="A2:M2"/>
    <mergeCell ref="A3:M3"/>
    <mergeCell ref="A4:M4"/>
    <mergeCell ref="J5:L6"/>
    <mergeCell ref="E5:E7"/>
    <mergeCell ref="F5:F7"/>
    <mergeCell ref="G5:G7"/>
  </mergeCells>
  <printOptions/>
  <pageMargins left="0.7" right="0.7" top="0.75" bottom="0.75" header="0.3" footer="0.3"/>
  <pageSetup fitToHeight="0" fitToWidth="1" horizontalDpi="600" verticalDpi="600" orientation="landscape" paperSize="9" scale="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L45"/>
  <sheetViews>
    <sheetView view="pageBreakPreview" zoomScale="26" zoomScaleNormal="30" zoomScaleSheetLayoutView="26" zoomScalePageLayoutView="0" workbookViewId="0" topLeftCell="A28">
      <selection activeCell="E38" sqref="E38"/>
    </sheetView>
  </sheetViews>
  <sheetFormatPr defaultColWidth="9.140625" defaultRowHeight="12.75"/>
  <cols>
    <col min="1" max="1" width="12.421875" style="1" customWidth="1"/>
    <col min="2" max="2" width="0.13671875" style="17" customWidth="1"/>
    <col min="3" max="3" width="64.8515625" style="2" customWidth="1"/>
    <col min="4" max="4" width="18.421875" style="92" customWidth="1"/>
    <col min="5" max="5" width="22.421875" style="92" customWidth="1"/>
    <col min="6" max="6" width="40.57421875" style="1" customWidth="1"/>
    <col min="7" max="7" width="48.421875" style="31" customWidth="1"/>
    <col min="8" max="8" width="57.140625" style="1" customWidth="1"/>
    <col min="9" max="9" width="45.8515625" style="1" customWidth="1"/>
    <col min="10" max="10" width="17.421875" style="1" customWidth="1"/>
    <col min="11" max="11" width="19.00390625" style="1" customWidth="1"/>
    <col min="12" max="12" width="14.7109375" style="1" customWidth="1"/>
    <col min="13" max="13" width="27.7109375" style="1" customWidth="1"/>
    <col min="14" max="14" width="18.57421875" style="1" customWidth="1"/>
    <col min="15" max="15" width="16.7109375" style="1" customWidth="1"/>
    <col min="16" max="16" width="17.7109375" style="1" customWidth="1"/>
    <col min="17" max="17" width="20.7109375" style="1" customWidth="1"/>
    <col min="18" max="18" width="22.140625" style="1" customWidth="1"/>
    <col min="19" max="19" width="16.00390625" style="1" customWidth="1"/>
    <col min="20" max="20" width="14.7109375" style="1" customWidth="1"/>
    <col min="21" max="21" width="20.00390625" style="1" customWidth="1"/>
    <col min="22" max="22" width="14.7109375" style="1" customWidth="1"/>
    <col min="23" max="23" width="16.00390625" style="1" customWidth="1"/>
    <col min="24" max="24" width="16.140625" style="1" customWidth="1"/>
    <col min="25" max="25" width="22.8515625" style="1" customWidth="1"/>
    <col min="26" max="26" width="14.57421875" style="1" customWidth="1"/>
    <col min="27" max="27" width="15.421875" style="1" customWidth="1"/>
    <col min="28" max="28" width="13.7109375" style="1" customWidth="1"/>
    <col min="29" max="29" width="28.28125" style="1" customWidth="1"/>
    <col min="30" max="30" width="2.00390625" style="1" customWidth="1"/>
    <col min="31" max="31" width="15.421875" style="1" hidden="1" customWidth="1"/>
    <col min="32" max="32" width="17.28125" style="1" hidden="1" customWidth="1"/>
    <col min="33" max="33" width="17.00390625" style="1" hidden="1" customWidth="1"/>
    <col min="34" max="34" width="14.7109375" style="1" hidden="1" customWidth="1"/>
    <col min="35" max="35" width="15.421875" style="1" hidden="1" customWidth="1"/>
    <col min="36" max="36" width="17.28125" style="1" hidden="1" customWidth="1"/>
    <col min="37" max="37" width="17.00390625" style="1" hidden="1" customWidth="1"/>
    <col min="38" max="38" width="17.8515625" style="551" customWidth="1"/>
  </cols>
  <sheetData>
    <row r="1" spans="1:37" ht="33" customHeight="1">
      <c r="A1" s="819" t="s">
        <v>16</v>
      </c>
      <c r="B1" s="819"/>
      <c r="C1" s="819"/>
      <c r="D1" s="819"/>
      <c r="E1" s="819"/>
      <c r="F1" s="819"/>
      <c r="G1" s="819"/>
      <c r="H1" s="819"/>
      <c r="I1" s="819"/>
      <c r="J1" s="820"/>
      <c r="K1" s="820"/>
      <c r="L1" s="768"/>
      <c r="M1" s="768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</row>
    <row r="2" spans="1:37" ht="33" customHeight="1">
      <c r="A2" s="819"/>
      <c r="B2" s="819"/>
      <c r="C2" s="819"/>
      <c r="D2" s="819"/>
      <c r="E2" s="819"/>
      <c r="F2" s="819"/>
      <c r="G2" s="819"/>
      <c r="H2" s="819"/>
      <c r="I2" s="819"/>
      <c r="J2" s="820"/>
      <c r="K2" s="820"/>
      <c r="L2" s="768"/>
      <c r="M2" s="768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</row>
    <row r="3" spans="1:37" ht="33" customHeight="1">
      <c r="A3" s="819">
        <v>2014</v>
      </c>
      <c r="B3" s="819"/>
      <c r="C3" s="819"/>
      <c r="D3" s="819"/>
      <c r="E3" s="819"/>
      <c r="F3" s="819"/>
      <c r="G3" s="819"/>
      <c r="H3" s="819"/>
      <c r="I3" s="819"/>
      <c r="J3" s="820"/>
      <c r="K3" s="820"/>
      <c r="L3" s="768"/>
      <c r="M3" s="768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</row>
    <row r="4" spans="1:37" ht="33">
      <c r="A4" s="871"/>
      <c r="B4" s="819"/>
      <c r="C4" s="819"/>
      <c r="D4" s="819"/>
      <c r="E4" s="819"/>
      <c r="F4" s="819"/>
      <c r="G4" s="819"/>
      <c r="H4" s="819"/>
      <c r="I4" s="819"/>
      <c r="J4" s="820"/>
      <c r="K4" s="820"/>
      <c r="L4" s="768"/>
      <c r="M4" s="768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</row>
    <row r="5" spans="1:37" s="560" customFormat="1" ht="70.5" customHeight="1">
      <c r="A5" s="749" t="s">
        <v>463</v>
      </c>
      <c r="B5" s="749"/>
      <c r="C5" s="749"/>
      <c r="D5" s="749"/>
      <c r="E5" s="749"/>
      <c r="F5" s="749"/>
      <c r="G5" s="749"/>
      <c r="H5" s="749"/>
      <c r="I5" s="749"/>
      <c r="J5" s="787"/>
      <c r="K5" s="787"/>
      <c r="L5" s="788"/>
      <c r="M5" s="788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59"/>
      <c r="AC5" s="559"/>
      <c r="AD5" s="559"/>
      <c r="AE5" s="559"/>
      <c r="AF5" s="559"/>
      <c r="AG5" s="559"/>
      <c r="AH5" s="559"/>
      <c r="AI5" s="559"/>
      <c r="AJ5" s="559"/>
      <c r="AK5" s="559"/>
    </row>
    <row r="6" spans="1:37" ht="33.75" customHeight="1" thickBot="1">
      <c r="A6" s="819" t="s">
        <v>5</v>
      </c>
      <c r="B6" s="819"/>
      <c r="C6" s="819"/>
      <c r="D6" s="819"/>
      <c r="E6" s="819"/>
      <c r="F6" s="819"/>
      <c r="G6" s="819"/>
      <c r="H6" s="819"/>
      <c r="I6" s="819"/>
      <c r="J6" s="820"/>
      <c r="K6" s="820"/>
      <c r="L6" s="768"/>
      <c r="M6" s="768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</row>
    <row r="7" spans="1:38" ht="12.75" customHeight="1">
      <c r="A7" s="858" t="s">
        <v>23</v>
      </c>
      <c r="B7" s="827" t="s">
        <v>4</v>
      </c>
      <c r="C7" s="827" t="s">
        <v>1</v>
      </c>
      <c r="D7" s="853" t="s">
        <v>9</v>
      </c>
      <c r="E7" s="853" t="s">
        <v>7</v>
      </c>
      <c r="F7" s="827" t="s">
        <v>3</v>
      </c>
      <c r="G7" s="812" t="s">
        <v>62</v>
      </c>
      <c r="H7" s="843" t="s">
        <v>0</v>
      </c>
      <c r="I7" s="848" t="s">
        <v>8</v>
      </c>
      <c r="J7" s="762" t="s">
        <v>20</v>
      </c>
      <c r="K7" s="763"/>
      <c r="L7" s="764"/>
      <c r="M7" s="872" t="s">
        <v>460</v>
      </c>
      <c r="N7" s="762" t="s">
        <v>20</v>
      </c>
      <c r="O7" s="763"/>
      <c r="P7" s="764"/>
      <c r="Q7" s="869" t="s">
        <v>747</v>
      </c>
      <c r="R7" s="762" t="s">
        <v>20</v>
      </c>
      <c r="S7" s="763"/>
      <c r="T7" s="764"/>
      <c r="U7" s="869" t="s">
        <v>1026</v>
      </c>
      <c r="V7" s="762" t="s">
        <v>20</v>
      </c>
      <c r="W7" s="763"/>
      <c r="X7" s="764"/>
      <c r="Y7" s="869" t="s">
        <v>1145</v>
      </c>
      <c r="Z7" s="762" t="s">
        <v>20</v>
      </c>
      <c r="AA7" s="763"/>
      <c r="AB7" s="764"/>
      <c r="AC7" s="869" t="s">
        <v>1308</v>
      </c>
      <c r="AD7" s="762" t="s">
        <v>20</v>
      </c>
      <c r="AE7" s="763"/>
      <c r="AF7" s="764"/>
      <c r="AG7" s="869" t="s">
        <v>1309</v>
      </c>
      <c r="AH7" s="762" t="s">
        <v>20</v>
      </c>
      <c r="AI7" s="763"/>
      <c r="AJ7" s="764"/>
      <c r="AK7" s="869" t="s">
        <v>1310</v>
      </c>
      <c r="AL7" s="874"/>
    </row>
    <row r="8" spans="1:38" ht="52.5" customHeight="1">
      <c r="A8" s="859"/>
      <c r="B8" s="856"/>
      <c r="C8" s="856"/>
      <c r="D8" s="854"/>
      <c r="E8" s="854"/>
      <c r="F8" s="856"/>
      <c r="G8" s="813"/>
      <c r="H8" s="865"/>
      <c r="I8" s="866"/>
      <c r="J8" s="850"/>
      <c r="K8" s="851"/>
      <c r="L8" s="852"/>
      <c r="M8" s="873"/>
      <c r="N8" s="850"/>
      <c r="O8" s="851"/>
      <c r="P8" s="852"/>
      <c r="Q8" s="870"/>
      <c r="R8" s="850"/>
      <c r="S8" s="851"/>
      <c r="T8" s="852"/>
      <c r="U8" s="870"/>
      <c r="V8" s="850"/>
      <c r="W8" s="851"/>
      <c r="X8" s="852"/>
      <c r="Y8" s="870"/>
      <c r="Z8" s="850"/>
      <c r="AA8" s="851"/>
      <c r="AB8" s="852"/>
      <c r="AC8" s="870"/>
      <c r="AD8" s="850"/>
      <c r="AE8" s="851"/>
      <c r="AF8" s="852"/>
      <c r="AG8" s="870"/>
      <c r="AH8" s="850"/>
      <c r="AI8" s="851"/>
      <c r="AJ8" s="852"/>
      <c r="AK8" s="870"/>
      <c r="AL8" s="874"/>
    </row>
    <row r="9" spans="1:38" ht="213" customHeight="1">
      <c r="A9" s="860"/>
      <c r="B9" s="857"/>
      <c r="C9" s="857"/>
      <c r="D9" s="855"/>
      <c r="E9" s="855"/>
      <c r="F9" s="857"/>
      <c r="G9" s="813"/>
      <c r="H9" s="844"/>
      <c r="I9" s="849"/>
      <c r="J9" s="113" t="s">
        <v>457</v>
      </c>
      <c r="K9" s="165" t="s">
        <v>458</v>
      </c>
      <c r="L9" s="166" t="s">
        <v>462</v>
      </c>
      <c r="M9" s="873"/>
      <c r="N9" s="113" t="s">
        <v>733</v>
      </c>
      <c r="O9" s="165" t="s">
        <v>734</v>
      </c>
      <c r="P9" s="166" t="s">
        <v>735</v>
      </c>
      <c r="Q9" s="870"/>
      <c r="R9" s="113" t="s">
        <v>988</v>
      </c>
      <c r="S9" s="113" t="s">
        <v>989</v>
      </c>
      <c r="T9" s="113" t="s">
        <v>990</v>
      </c>
      <c r="U9" s="870"/>
      <c r="V9" s="113" t="s">
        <v>1142</v>
      </c>
      <c r="W9" s="113" t="s">
        <v>1143</v>
      </c>
      <c r="X9" s="113" t="s">
        <v>1209</v>
      </c>
      <c r="Y9" s="870"/>
      <c r="Z9" s="113" t="s">
        <v>1305</v>
      </c>
      <c r="AA9" s="113" t="s">
        <v>1306</v>
      </c>
      <c r="AB9" s="113" t="s">
        <v>1307</v>
      </c>
      <c r="AC9" s="870"/>
      <c r="AD9" s="113"/>
      <c r="AE9" s="113"/>
      <c r="AF9" s="113"/>
      <c r="AG9" s="870"/>
      <c r="AH9" s="113"/>
      <c r="AI9" s="113"/>
      <c r="AJ9" s="113"/>
      <c r="AK9" s="870"/>
      <c r="AL9" s="874"/>
    </row>
    <row r="10" spans="1:38" ht="127.5" customHeight="1">
      <c r="A10" s="33">
        <f aca="true" t="shared" si="0" ref="A10:A21">A9+1</f>
        <v>1</v>
      </c>
      <c r="B10" s="28"/>
      <c r="C10" s="49" t="s">
        <v>55</v>
      </c>
      <c r="D10" s="47">
        <v>1991</v>
      </c>
      <c r="E10" s="47" t="s">
        <v>11</v>
      </c>
      <c r="F10" s="46" t="s">
        <v>404</v>
      </c>
      <c r="G10" s="36" t="s">
        <v>95</v>
      </c>
      <c r="H10" s="46" t="s">
        <v>71</v>
      </c>
      <c r="I10" s="183" t="s">
        <v>72</v>
      </c>
      <c r="J10" s="200">
        <v>11</v>
      </c>
      <c r="K10" s="200">
        <v>5</v>
      </c>
      <c r="L10" s="199">
        <v>12</v>
      </c>
      <c r="M10" s="201">
        <f aca="true" t="shared" si="1" ref="M10:M38">L10+K10+J10</f>
        <v>28</v>
      </c>
      <c r="N10" s="200">
        <v>9</v>
      </c>
      <c r="O10" s="200">
        <v>5</v>
      </c>
      <c r="P10" s="200">
        <v>5</v>
      </c>
      <c r="Q10" s="201">
        <f aca="true" t="shared" si="2" ref="Q10:Q38">P10+O10+N10</f>
        <v>19</v>
      </c>
      <c r="R10" s="200">
        <v>2</v>
      </c>
      <c r="S10" s="200">
        <v>8</v>
      </c>
      <c r="T10" s="200">
        <v>13</v>
      </c>
      <c r="U10" s="201">
        <f aca="true" t="shared" si="3" ref="U10:U38">T10+S10+R10</f>
        <v>23</v>
      </c>
      <c r="V10" s="200">
        <v>7</v>
      </c>
      <c r="W10" s="200">
        <v>5</v>
      </c>
      <c r="X10" s="200">
        <v>11</v>
      </c>
      <c r="Y10" s="201">
        <f aca="true" t="shared" si="4" ref="Y10:Y39">X10+W10+V10</f>
        <v>23</v>
      </c>
      <c r="Z10" s="200">
        <v>9</v>
      </c>
      <c r="AA10" s="200">
        <v>13</v>
      </c>
      <c r="AB10" s="200">
        <v>7</v>
      </c>
      <c r="AC10" s="201">
        <f aca="true" t="shared" si="5" ref="AC10:AC41">AB10+AA10+Z10</f>
        <v>29</v>
      </c>
      <c r="AD10" s="200"/>
      <c r="AE10" s="200"/>
      <c r="AF10" s="200"/>
      <c r="AG10" s="201">
        <f>AF10+AE10+AD10</f>
        <v>0</v>
      </c>
      <c r="AH10" s="200"/>
      <c r="AI10" s="200"/>
      <c r="AJ10" s="200"/>
      <c r="AK10" s="201">
        <f aca="true" t="shared" si="6" ref="AK10:AK41">AJ10+AI10+AH10</f>
        <v>0</v>
      </c>
      <c r="AL10" s="724">
        <f aca="true" t="shared" si="7" ref="AL10:AL41">AK10+AG10+AC10+Y10+U10+Q10+M10</f>
        <v>122</v>
      </c>
    </row>
    <row r="11" spans="1:38" ht="144" customHeight="1">
      <c r="A11" s="33">
        <f t="shared" si="0"/>
        <v>2</v>
      </c>
      <c r="B11" s="28"/>
      <c r="C11" s="49" t="s">
        <v>405</v>
      </c>
      <c r="D11" s="47">
        <v>1958</v>
      </c>
      <c r="E11" s="47" t="s">
        <v>27</v>
      </c>
      <c r="F11" s="46" t="s">
        <v>406</v>
      </c>
      <c r="G11" s="36" t="s">
        <v>407</v>
      </c>
      <c r="H11" s="46" t="s">
        <v>41</v>
      </c>
      <c r="I11" s="183" t="s">
        <v>14</v>
      </c>
      <c r="J11" s="200">
        <v>0</v>
      </c>
      <c r="K11" s="200">
        <v>16</v>
      </c>
      <c r="L11" s="199">
        <v>15</v>
      </c>
      <c r="M11" s="201">
        <f t="shared" si="1"/>
        <v>31</v>
      </c>
      <c r="N11" s="200"/>
      <c r="O11" s="200">
        <v>14</v>
      </c>
      <c r="P11" s="200">
        <v>7</v>
      </c>
      <c r="Q11" s="201">
        <f t="shared" si="2"/>
        <v>21</v>
      </c>
      <c r="R11" s="200"/>
      <c r="S11" s="200">
        <v>15</v>
      </c>
      <c r="T11" s="200">
        <v>16</v>
      </c>
      <c r="U11" s="201">
        <f t="shared" si="3"/>
        <v>31</v>
      </c>
      <c r="V11" s="200"/>
      <c r="W11" s="200">
        <v>10</v>
      </c>
      <c r="X11" s="200">
        <v>5</v>
      </c>
      <c r="Y11" s="201">
        <f t="shared" si="4"/>
        <v>15</v>
      </c>
      <c r="Z11" s="200"/>
      <c r="AA11" s="200">
        <v>9</v>
      </c>
      <c r="AB11" s="200">
        <v>10</v>
      </c>
      <c r="AC11" s="201">
        <f t="shared" si="5"/>
        <v>19</v>
      </c>
      <c r="AD11" s="200"/>
      <c r="AE11" s="200"/>
      <c r="AF11" s="200"/>
      <c r="AG11" s="201"/>
      <c r="AH11" s="200"/>
      <c r="AI11" s="200"/>
      <c r="AJ11" s="200"/>
      <c r="AK11" s="201">
        <f t="shared" si="6"/>
        <v>0</v>
      </c>
      <c r="AL11" s="724">
        <f t="shared" si="7"/>
        <v>117</v>
      </c>
    </row>
    <row r="12" spans="1:38" ht="127.5">
      <c r="A12" s="33">
        <f t="shared" si="0"/>
        <v>3</v>
      </c>
      <c r="B12" s="28"/>
      <c r="C12" s="49" t="s">
        <v>46</v>
      </c>
      <c r="D12" s="47">
        <v>1980</v>
      </c>
      <c r="E12" s="47" t="s">
        <v>27</v>
      </c>
      <c r="F12" s="46" t="s">
        <v>206</v>
      </c>
      <c r="G12" s="36" t="s">
        <v>191</v>
      </c>
      <c r="H12" s="46" t="s">
        <v>48</v>
      </c>
      <c r="I12" s="183" t="s">
        <v>74</v>
      </c>
      <c r="J12" s="200">
        <v>16</v>
      </c>
      <c r="K12" s="200">
        <v>10</v>
      </c>
      <c r="L12" s="199">
        <v>0</v>
      </c>
      <c r="M12" s="201">
        <f t="shared" si="1"/>
        <v>26</v>
      </c>
      <c r="N12" s="200">
        <v>14</v>
      </c>
      <c r="O12" s="200">
        <v>1</v>
      </c>
      <c r="P12" s="200">
        <v>16</v>
      </c>
      <c r="Q12" s="201">
        <f t="shared" si="2"/>
        <v>31</v>
      </c>
      <c r="R12" s="200">
        <v>13</v>
      </c>
      <c r="S12" s="200">
        <v>13</v>
      </c>
      <c r="T12" s="200">
        <v>7</v>
      </c>
      <c r="U12" s="201">
        <f t="shared" si="3"/>
        <v>33</v>
      </c>
      <c r="V12" s="200"/>
      <c r="W12" s="200"/>
      <c r="X12" s="200"/>
      <c r="Y12" s="201">
        <f t="shared" si="4"/>
        <v>0</v>
      </c>
      <c r="Z12" s="200"/>
      <c r="AA12" s="200"/>
      <c r="AB12" s="200"/>
      <c r="AC12" s="201">
        <f t="shared" si="5"/>
        <v>0</v>
      </c>
      <c r="AD12" s="200"/>
      <c r="AE12" s="200"/>
      <c r="AF12" s="200"/>
      <c r="AG12" s="201">
        <f aca="true" t="shared" si="8" ref="AG12:AG41">AF12+AE12+AD12</f>
        <v>0</v>
      </c>
      <c r="AH12" s="200"/>
      <c r="AI12" s="200"/>
      <c r="AJ12" s="200"/>
      <c r="AK12" s="201">
        <f t="shared" si="6"/>
        <v>0</v>
      </c>
      <c r="AL12" s="724">
        <f t="shared" si="7"/>
        <v>90</v>
      </c>
    </row>
    <row r="13" spans="1:38" ht="132" customHeight="1">
      <c r="A13" s="33">
        <f t="shared" si="0"/>
        <v>4</v>
      </c>
      <c r="B13" s="28"/>
      <c r="C13" s="49" t="s">
        <v>137</v>
      </c>
      <c r="D13" s="47">
        <v>1982</v>
      </c>
      <c r="E13" s="47" t="s">
        <v>11</v>
      </c>
      <c r="F13" s="46" t="s">
        <v>138</v>
      </c>
      <c r="G13" s="36" t="s">
        <v>139</v>
      </c>
      <c r="H13" s="46" t="s">
        <v>140</v>
      </c>
      <c r="I13" s="183" t="s">
        <v>141</v>
      </c>
      <c r="J13" s="200">
        <v>8</v>
      </c>
      <c r="K13" s="200">
        <v>15</v>
      </c>
      <c r="L13" s="199">
        <v>13</v>
      </c>
      <c r="M13" s="201">
        <f t="shared" si="1"/>
        <v>36</v>
      </c>
      <c r="N13" s="200">
        <v>4</v>
      </c>
      <c r="O13" s="200">
        <v>5</v>
      </c>
      <c r="P13" s="200">
        <v>2</v>
      </c>
      <c r="Q13" s="201">
        <f t="shared" si="2"/>
        <v>11</v>
      </c>
      <c r="R13" s="200"/>
      <c r="S13" s="200">
        <v>11</v>
      </c>
      <c r="T13" s="200">
        <v>2</v>
      </c>
      <c r="U13" s="201">
        <f t="shared" si="3"/>
        <v>13</v>
      </c>
      <c r="V13" s="200"/>
      <c r="W13" s="200"/>
      <c r="X13" s="200"/>
      <c r="Y13" s="201">
        <f t="shared" si="4"/>
        <v>0</v>
      </c>
      <c r="Z13" s="200">
        <v>4</v>
      </c>
      <c r="AA13" s="200">
        <v>10</v>
      </c>
      <c r="AB13" s="200">
        <v>9</v>
      </c>
      <c r="AC13" s="201">
        <f t="shared" si="5"/>
        <v>23</v>
      </c>
      <c r="AD13" s="200"/>
      <c r="AE13" s="200"/>
      <c r="AF13" s="200"/>
      <c r="AG13" s="201">
        <f t="shared" si="8"/>
        <v>0</v>
      </c>
      <c r="AH13" s="200"/>
      <c r="AI13" s="200"/>
      <c r="AJ13" s="200"/>
      <c r="AK13" s="201">
        <f t="shared" si="6"/>
        <v>0</v>
      </c>
      <c r="AL13" s="724">
        <f t="shared" si="7"/>
        <v>83</v>
      </c>
    </row>
    <row r="14" spans="1:38" ht="102">
      <c r="A14" s="33">
        <f t="shared" si="0"/>
        <v>5</v>
      </c>
      <c r="B14" s="28"/>
      <c r="C14" s="49" t="s">
        <v>54</v>
      </c>
      <c r="D14" s="47">
        <v>1981</v>
      </c>
      <c r="E14" s="47" t="s">
        <v>11</v>
      </c>
      <c r="F14" s="46" t="s">
        <v>199</v>
      </c>
      <c r="G14" s="36" t="s">
        <v>200</v>
      </c>
      <c r="H14" s="46" t="s">
        <v>30</v>
      </c>
      <c r="I14" s="183" t="s">
        <v>201</v>
      </c>
      <c r="J14" s="200">
        <v>9</v>
      </c>
      <c r="K14" s="200">
        <v>11</v>
      </c>
      <c r="L14" s="199">
        <v>6</v>
      </c>
      <c r="M14" s="201">
        <f t="shared" si="1"/>
        <v>26</v>
      </c>
      <c r="N14" s="200">
        <v>3</v>
      </c>
      <c r="O14" s="200">
        <v>10</v>
      </c>
      <c r="P14" s="200">
        <v>1</v>
      </c>
      <c r="Q14" s="201">
        <f t="shared" si="2"/>
        <v>14</v>
      </c>
      <c r="R14" s="200"/>
      <c r="S14" s="200"/>
      <c r="T14" s="200"/>
      <c r="U14" s="201">
        <f t="shared" si="3"/>
        <v>0</v>
      </c>
      <c r="V14" s="200">
        <v>5</v>
      </c>
      <c r="W14" s="200">
        <v>6</v>
      </c>
      <c r="X14" s="200">
        <v>9</v>
      </c>
      <c r="Y14" s="201">
        <f t="shared" si="4"/>
        <v>20</v>
      </c>
      <c r="Z14" s="200">
        <v>7</v>
      </c>
      <c r="AA14" s="200">
        <v>6</v>
      </c>
      <c r="AB14" s="200">
        <v>3</v>
      </c>
      <c r="AC14" s="201">
        <f t="shared" si="5"/>
        <v>16</v>
      </c>
      <c r="AD14" s="200"/>
      <c r="AE14" s="200"/>
      <c r="AF14" s="200"/>
      <c r="AG14" s="201">
        <f t="shared" si="8"/>
        <v>0</v>
      </c>
      <c r="AH14" s="200"/>
      <c r="AI14" s="200"/>
      <c r="AJ14" s="200"/>
      <c r="AK14" s="201">
        <f t="shared" si="6"/>
        <v>0</v>
      </c>
      <c r="AL14" s="724">
        <f t="shared" si="7"/>
        <v>76</v>
      </c>
    </row>
    <row r="15" spans="1:38" ht="102">
      <c r="A15" s="33">
        <f t="shared" si="0"/>
        <v>6</v>
      </c>
      <c r="B15" s="28"/>
      <c r="C15" s="49" t="s">
        <v>748</v>
      </c>
      <c r="D15" s="47">
        <v>1988</v>
      </c>
      <c r="E15" s="47" t="s">
        <v>43</v>
      </c>
      <c r="F15" s="46" t="s">
        <v>749</v>
      </c>
      <c r="G15" s="36" t="s">
        <v>502</v>
      </c>
      <c r="H15" s="46" t="s">
        <v>750</v>
      </c>
      <c r="I15" s="183" t="s">
        <v>14</v>
      </c>
      <c r="J15" s="200"/>
      <c r="K15" s="200"/>
      <c r="L15" s="199"/>
      <c r="M15" s="201">
        <f t="shared" si="1"/>
        <v>0</v>
      </c>
      <c r="N15" s="200">
        <v>16</v>
      </c>
      <c r="O15" s="200">
        <v>12</v>
      </c>
      <c r="P15" s="200">
        <v>12</v>
      </c>
      <c r="Q15" s="201">
        <f t="shared" si="2"/>
        <v>40</v>
      </c>
      <c r="R15" s="200"/>
      <c r="S15" s="200"/>
      <c r="T15" s="200">
        <v>5</v>
      </c>
      <c r="U15" s="201">
        <f t="shared" si="3"/>
        <v>5</v>
      </c>
      <c r="V15" s="200">
        <v>6</v>
      </c>
      <c r="W15" s="200">
        <v>9</v>
      </c>
      <c r="X15" s="200">
        <v>10</v>
      </c>
      <c r="Y15" s="201">
        <f t="shared" si="4"/>
        <v>25</v>
      </c>
      <c r="Z15" s="200">
        <v>5</v>
      </c>
      <c r="AA15" s="200"/>
      <c r="AB15" s="200"/>
      <c r="AC15" s="201">
        <f t="shared" si="5"/>
        <v>5</v>
      </c>
      <c r="AD15" s="200"/>
      <c r="AE15" s="200"/>
      <c r="AF15" s="200"/>
      <c r="AG15" s="201">
        <f t="shared" si="8"/>
        <v>0</v>
      </c>
      <c r="AH15" s="200"/>
      <c r="AI15" s="200"/>
      <c r="AJ15" s="200"/>
      <c r="AK15" s="201">
        <f t="shared" si="6"/>
        <v>0</v>
      </c>
      <c r="AL15" s="724">
        <f t="shared" si="7"/>
        <v>75</v>
      </c>
    </row>
    <row r="16" spans="1:38" ht="127.5">
      <c r="A16" s="33">
        <f t="shared" si="0"/>
        <v>7</v>
      </c>
      <c r="B16" s="28"/>
      <c r="C16" s="49" t="s">
        <v>397</v>
      </c>
      <c r="D16" s="47">
        <v>1987</v>
      </c>
      <c r="E16" s="47" t="s">
        <v>27</v>
      </c>
      <c r="F16" s="46" t="s">
        <v>398</v>
      </c>
      <c r="G16" s="36" t="s">
        <v>399</v>
      </c>
      <c r="H16" s="46" t="s">
        <v>41</v>
      </c>
      <c r="I16" s="183" t="s">
        <v>420</v>
      </c>
      <c r="J16" s="200">
        <v>0</v>
      </c>
      <c r="K16" s="200">
        <v>3</v>
      </c>
      <c r="L16" s="199">
        <v>11</v>
      </c>
      <c r="M16" s="201">
        <f t="shared" si="1"/>
        <v>14</v>
      </c>
      <c r="N16" s="200"/>
      <c r="O16" s="200">
        <v>3</v>
      </c>
      <c r="P16" s="200">
        <v>14</v>
      </c>
      <c r="Q16" s="201">
        <f t="shared" si="2"/>
        <v>17</v>
      </c>
      <c r="R16" s="200"/>
      <c r="S16" s="200">
        <v>14</v>
      </c>
      <c r="T16" s="200">
        <v>4</v>
      </c>
      <c r="U16" s="201">
        <f t="shared" si="3"/>
        <v>18</v>
      </c>
      <c r="V16" s="200"/>
      <c r="W16" s="200"/>
      <c r="X16" s="200"/>
      <c r="Y16" s="201">
        <f t="shared" si="4"/>
        <v>0</v>
      </c>
      <c r="Z16" s="200"/>
      <c r="AA16" s="200">
        <v>12</v>
      </c>
      <c r="AB16" s="200">
        <v>11</v>
      </c>
      <c r="AC16" s="201">
        <f t="shared" si="5"/>
        <v>23</v>
      </c>
      <c r="AD16" s="200"/>
      <c r="AE16" s="200"/>
      <c r="AF16" s="200"/>
      <c r="AG16" s="201">
        <f t="shared" si="8"/>
        <v>0</v>
      </c>
      <c r="AH16" s="200"/>
      <c r="AI16" s="200"/>
      <c r="AJ16" s="200"/>
      <c r="AK16" s="201">
        <f t="shared" si="6"/>
        <v>0</v>
      </c>
      <c r="AL16" s="724">
        <f t="shared" si="7"/>
        <v>72</v>
      </c>
    </row>
    <row r="17" spans="1:38" ht="127.5">
      <c r="A17" s="464">
        <f t="shared" si="0"/>
        <v>8</v>
      </c>
      <c r="B17" s="476"/>
      <c r="C17" s="489" t="s">
        <v>84</v>
      </c>
      <c r="D17" s="517">
        <v>1991</v>
      </c>
      <c r="E17" s="517" t="s">
        <v>11</v>
      </c>
      <c r="F17" s="516" t="s">
        <v>189</v>
      </c>
      <c r="G17" s="478" t="s">
        <v>190</v>
      </c>
      <c r="H17" s="516" t="s">
        <v>71</v>
      </c>
      <c r="I17" s="518" t="s">
        <v>72</v>
      </c>
      <c r="J17" s="200">
        <v>7</v>
      </c>
      <c r="K17" s="200">
        <v>12</v>
      </c>
      <c r="L17" s="199">
        <v>1</v>
      </c>
      <c r="M17" s="201">
        <f t="shared" si="1"/>
        <v>20</v>
      </c>
      <c r="N17" s="200">
        <v>2</v>
      </c>
      <c r="O17" s="200">
        <v>15</v>
      </c>
      <c r="P17" s="200">
        <v>4</v>
      </c>
      <c r="Q17" s="201">
        <f t="shared" si="2"/>
        <v>21</v>
      </c>
      <c r="R17" s="200">
        <v>6</v>
      </c>
      <c r="S17" s="200">
        <v>3</v>
      </c>
      <c r="T17" s="200">
        <v>15</v>
      </c>
      <c r="U17" s="201">
        <f t="shared" si="3"/>
        <v>24</v>
      </c>
      <c r="V17" s="200"/>
      <c r="W17" s="200"/>
      <c r="X17" s="200"/>
      <c r="Y17" s="201">
        <f t="shared" si="4"/>
        <v>0</v>
      </c>
      <c r="Z17" s="200"/>
      <c r="AA17" s="200"/>
      <c r="AB17" s="200"/>
      <c r="AC17" s="201">
        <f t="shared" si="5"/>
        <v>0</v>
      </c>
      <c r="AD17" s="200"/>
      <c r="AE17" s="200"/>
      <c r="AF17" s="200"/>
      <c r="AG17" s="201">
        <f t="shared" si="8"/>
        <v>0</v>
      </c>
      <c r="AH17" s="200"/>
      <c r="AI17" s="200"/>
      <c r="AJ17" s="200"/>
      <c r="AK17" s="201">
        <f t="shared" si="6"/>
        <v>0</v>
      </c>
      <c r="AL17" s="724">
        <f t="shared" si="7"/>
        <v>65</v>
      </c>
    </row>
    <row r="18" spans="1:38" ht="136.5" customHeight="1">
      <c r="A18" s="464">
        <f t="shared" si="0"/>
        <v>9</v>
      </c>
      <c r="B18" s="476"/>
      <c r="C18" s="489" t="s">
        <v>184</v>
      </c>
      <c r="D18" s="517">
        <v>1989</v>
      </c>
      <c r="E18" s="517" t="s">
        <v>11</v>
      </c>
      <c r="F18" s="516" t="s">
        <v>354</v>
      </c>
      <c r="G18" s="478" t="s">
        <v>119</v>
      </c>
      <c r="H18" s="516" t="s">
        <v>117</v>
      </c>
      <c r="I18" s="518" t="s">
        <v>58</v>
      </c>
      <c r="J18" s="200">
        <v>12</v>
      </c>
      <c r="K18" s="200">
        <v>10</v>
      </c>
      <c r="L18" s="199">
        <v>3</v>
      </c>
      <c r="M18" s="201">
        <f t="shared" si="1"/>
        <v>25</v>
      </c>
      <c r="N18" s="200">
        <v>13</v>
      </c>
      <c r="O18" s="200">
        <v>16</v>
      </c>
      <c r="P18" s="200">
        <v>10</v>
      </c>
      <c r="Q18" s="201">
        <f t="shared" si="2"/>
        <v>39</v>
      </c>
      <c r="R18" s="200"/>
      <c r="S18" s="200"/>
      <c r="T18" s="200"/>
      <c r="U18" s="201">
        <f t="shared" si="3"/>
        <v>0</v>
      </c>
      <c r="V18" s="200"/>
      <c r="W18" s="200"/>
      <c r="X18" s="200"/>
      <c r="Y18" s="201">
        <f t="shared" si="4"/>
        <v>0</v>
      </c>
      <c r="Z18" s="200"/>
      <c r="AA18" s="200"/>
      <c r="AB18" s="200"/>
      <c r="AC18" s="201">
        <f t="shared" si="5"/>
        <v>0</v>
      </c>
      <c r="AD18" s="200"/>
      <c r="AE18" s="200"/>
      <c r="AF18" s="200"/>
      <c r="AG18" s="201">
        <f t="shared" si="8"/>
        <v>0</v>
      </c>
      <c r="AH18" s="200"/>
      <c r="AI18" s="200"/>
      <c r="AJ18" s="200"/>
      <c r="AK18" s="201">
        <f t="shared" si="6"/>
        <v>0</v>
      </c>
      <c r="AL18" s="724">
        <f t="shared" si="7"/>
        <v>64</v>
      </c>
    </row>
    <row r="19" spans="1:38" ht="136.5" customHeight="1">
      <c r="A19" s="464">
        <f t="shared" si="0"/>
        <v>10</v>
      </c>
      <c r="B19" s="476"/>
      <c r="C19" s="489" t="s">
        <v>183</v>
      </c>
      <c r="D19" s="517">
        <v>1985</v>
      </c>
      <c r="E19" s="517" t="s">
        <v>11</v>
      </c>
      <c r="F19" s="516" t="s">
        <v>126</v>
      </c>
      <c r="G19" s="478" t="s">
        <v>118</v>
      </c>
      <c r="H19" s="516" t="s">
        <v>117</v>
      </c>
      <c r="I19" s="518" t="s">
        <v>58</v>
      </c>
      <c r="J19" s="200">
        <v>2</v>
      </c>
      <c r="K19" s="200">
        <v>14</v>
      </c>
      <c r="L19" s="199">
        <v>14</v>
      </c>
      <c r="M19" s="201">
        <f t="shared" si="1"/>
        <v>30</v>
      </c>
      <c r="N19" s="200">
        <v>11</v>
      </c>
      <c r="O19" s="200">
        <v>11</v>
      </c>
      <c r="P19" s="200">
        <v>9</v>
      </c>
      <c r="Q19" s="201">
        <f t="shared" si="2"/>
        <v>31</v>
      </c>
      <c r="R19" s="200"/>
      <c r="S19" s="200"/>
      <c r="T19" s="200"/>
      <c r="U19" s="201">
        <f t="shared" si="3"/>
        <v>0</v>
      </c>
      <c r="V19" s="200"/>
      <c r="W19" s="200"/>
      <c r="X19" s="200"/>
      <c r="Y19" s="201">
        <f t="shared" si="4"/>
        <v>0</v>
      </c>
      <c r="Z19" s="200"/>
      <c r="AA19" s="200"/>
      <c r="AB19" s="200"/>
      <c r="AC19" s="201">
        <f t="shared" si="5"/>
        <v>0</v>
      </c>
      <c r="AD19" s="200"/>
      <c r="AE19" s="200"/>
      <c r="AF19" s="200"/>
      <c r="AG19" s="201">
        <f t="shared" si="8"/>
        <v>0</v>
      </c>
      <c r="AH19" s="200"/>
      <c r="AI19" s="200"/>
      <c r="AJ19" s="200"/>
      <c r="AK19" s="201">
        <f t="shared" si="6"/>
        <v>0</v>
      </c>
      <c r="AL19" s="724">
        <f t="shared" si="7"/>
        <v>61</v>
      </c>
    </row>
    <row r="20" spans="1:38" ht="87.75" customHeight="1">
      <c r="A20" s="33">
        <f t="shared" si="0"/>
        <v>11</v>
      </c>
      <c r="B20" s="28"/>
      <c r="C20" s="49" t="s">
        <v>54</v>
      </c>
      <c r="D20" s="47">
        <v>1981</v>
      </c>
      <c r="E20" s="47" t="s">
        <v>11</v>
      </c>
      <c r="F20" s="46" t="s">
        <v>892</v>
      </c>
      <c r="G20" s="36" t="s">
        <v>893</v>
      </c>
      <c r="H20" s="46" t="s">
        <v>30</v>
      </c>
      <c r="I20" s="183" t="s">
        <v>201</v>
      </c>
      <c r="J20" s="200"/>
      <c r="K20" s="200"/>
      <c r="L20" s="199"/>
      <c r="M20" s="201">
        <f t="shared" si="1"/>
        <v>0</v>
      </c>
      <c r="N20" s="200"/>
      <c r="O20" s="200"/>
      <c r="P20" s="200"/>
      <c r="Q20" s="201">
        <f t="shared" si="2"/>
        <v>0</v>
      </c>
      <c r="R20" s="200">
        <v>4</v>
      </c>
      <c r="S20" s="200">
        <v>10</v>
      </c>
      <c r="T20" s="200">
        <v>10</v>
      </c>
      <c r="U20" s="201">
        <f t="shared" si="3"/>
        <v>24</v>
      </c>
      <c r="V20" s="200">
        <v>4</v>
      </c>
      <c r="W20" s="200">
        <v>3</v>
      </c>
      <c r="X20" s="200">
        <v>8</v>
      </c>
      <c r="Y20" s="201">
        <f t="shared" si="4"/>
        <v>15</v>
      </c>
      <c r="Z20" s="200">
        <v>8</v>
      </c>
      <c r="AA20" s="200">
        <v>8</v>
      </c>
      <c r="AB20" s="200">
        <v>4</v>
      </c>
      <c r="AC20" s="201">
        <f t="shared" si="5"/>
        <v>20</v>
      </c>
      <c r="AD20" s="200"/>
      <c r="AE20" s="200"/>
      <c r="AF20" s="200"/>
      <c r="AG20" s="201">
        <f t="shared" si="8"/>
        <v>0</v>
      </c>
      <c r="AH20" s="200"/>
      <c r="AI20" s="200"/>
      <c r="AJ20" s="200"/>
      <c r="AK20" s="201">
        <f t="shared" si="6"/>
        <v>0</v>
      </c>
      <c r="AL20" s="724">
        <f t="shared" si="7"/>
        <v>59</v>
      </c>
    </row>
    <row r="21" spans="1:38" ht="119.25" customHeight="1">
      <c r="A21" s="33">
        <f t="shared" si="0"/>
        <v>12</v>
      </c>
      <c r="B21" s="28"/>
      <c r="C21" s="49" t="s">
        <v>748</v>
      </c>
      <c r="D21" s="47">
        <v>1988</v>
      </c>
      <c r="E21" s="47" t="s">
        <v>43</v>
      </c>
      <c r="F21" s="46" t="s">
        <v>752</v>
      </c>
      <c r="G21" s="36" t="s">
        <v>984</v>
      </c>
      <c r="H21" s="46" t="s">
        <v>750</v>
      </c>
      <c r="I21" s="183" t="s">
        <v>14</v>
      </c>
      <c r="J21" s="200"/>
      <c r="K21" s="200"/>
      <c r="L21" s="199"/>
      <c r="M21" s="201">
        <f t="shared" si="1"/>
        <v>0</v>
      </c>
      <c r="N21" s="200">
        <v>10</v>
      </c>
      <c r="O21" s="200">
        <v>8</v>
      </c>
      <c r="P21" s="200">
        <v>3</v>
      </c>
      <c r="Q21" s="201">
        <f t="shared" si="2"/>
        <v>21</v>
      </c>
      <c r="R21" s="200">
        <v>11</v>
      </c>
      <c r="S21" s="200">
        <v>4</v>
      </c>
      <c r="T21" s="200"/>
      <c r="U21" s="201">
        <f t="shared" si="3"/>
        <v>15</v>
      </c>
      <c r="V21" s="200"/>
      <c r="W21" s="200"/>
      <c r="X21" s="200"/>
      <c r="Y21" s="201">
        <f t="shared" si="4"/>
        <v>0</v>
      </c>
      <c r="Z21" s="200">
        <v>3</v>
      </c>
      <c r="AA21" s="200">
        <v>11</v>
      </c>
      <c r="AB21" s="200">
        <v>8</v>
      </c>
      <c r="AC21" s="201">
        <f t="shared" si="5"/>
        <v>22</v>
      </c>
      <c r="AD21" s="200"/>
      <c r="AE21" s="200"/>
      <c r="AF21" s="200"/>
      <c r="AG21" s="201">
        <f t="shared" si="8"/>
        <v>0</v>
      </c>
      <c r="AH21" s="200"/>
      <c r="AI21" s="200"/>
      <c r="AJ21" s="200"/>
      <c r="AK21" s="201">
        <f t="shared" si="6"/>
        <v>0</v>
      </c>
      <c r="AL21" s="724">
        <f t="shared" si="7"/>
        <v>58</v>
      </c>
    </row>
    <row r="22" spans="1:38" ht="141">
      <c r="A22" s="33">
        <f>A20+1</f>
        <v>12</v>
      </c>
      <c r="B22" s="28"/>
      <c r="C22" s="49" t="s">
        <v>184</v>
      </c>
      <c r="D22" s="47">
        <v>1989</v>
      </c>
      <c r="E22" s="47" t="s">
        <v>11</v>
      </c>
      <c r="F22" s="46" t="s">
        <v>450</v>
      </c>
      <c r="G22" s="36" t="s">
        <v>120</v>
      </c>
      <c r="H22" s="46" t="s">
        <v>117</v>
      </c>
      <c r="I22" s="183" t="s">
        <v>58</v>
      </c>
      <c r="J22" s="200">
        <v>10</v>
      </c>
      <c r="K22" s="200">
        <v>7</v>
      </c>
      <c r="L22" s="199">
        <v>10</v>
      </c>
      <c r="M22" s="201">
        <f t="shared" si="1"/>
        <v>27</v>
      </c>
      <c r="N22" s="200">
        <v>6</v>
      </c>
      <c r="O22" s="200">
        <v>9</v>
      </c>
      <c r="P22" s="200">
        <v>15</v>
      </c>
      <c r="Q22" s="201">
        <f t="shared" si="2"/>
        <v>30</v>
      </c>
      <c r="R22" s="200"/>
      <c r="S22" s="200"/>
      <c r="T22" s="200"/>
      <c r="U22" s="201">
        <f t="shared" si="3"/>
        <v>0</v>
      </c>
      <c r="V22" s="200"/>
      <c r="W22" s="200"/>
      <c r="X22" s="200"/>
      <c r="Y22" s="201">
        <f t="shared" si="4"/>
        <v>0</v>
      </c>
      <c r="Z22" s="200"/>
      <c r="AA22" s="200"/>
      <c r="AB22" s="200"/>
      <c r="AC22" s="201">
        <f t="shared" si="5"/>
        <v>0</v>
      </c>
      <c r="AD22" s="200"/>
      <c r="AE22" s="200"/>
      <c r="AF22" s="200"/>
      <c r="AG22" s="201">
        <f t="shared" si="8"/>
        <v>0</v>
      </c>
      <c r="AH22" s="200"/>
      <c r="AI22" s="200"/>
      <c r="AJ22" s="200"/>
      <c r="AK22" s="201">
        <f t="shared" si="6"/>
        <v>0</v>
      </c>
      <c r="AL22" s="724">
        <f t="shared" si="7"/>
        <v>57</v>
      </c>
    </row>
    <row r="23" spans="1:38" ht="91.5" customHeight="1">
      <c r="A23" s="33">
        <f aca="true" t="shared" si="9" ref="A23:A34">A22+1</f>
        <v>13</v>
      </c>
      <c r="B23" s="28"/>
      <c r="C23" s="49" t="s">
        <v>1081</v>
      </c>
      <c r="D23" s="47">
        <v>1991</v>
      </c>
      <c r="E23" s="47" t="s">
        <v>10</v>
      </c>
      <c r="F23" s="46" t="s">
        <v>527</v>
      </c>
      <c r="G23" s="36" t="s">
        <v>1082</v>
      </c>
      <c r="H23" s="46" t="s">
        <v>1083</v>
      </c>
      <c r="I23" s="183" t="s">
        <v>233</v>
      </c>
      <c r="J23" s="200"/>
      <c r="K23" s="200"/>
      <c r="L23" s="199"/>
      <c r="M23" s="201">
        <f t="shared" si="1"/>
        <v>0</v>
      </c>
      <c r="N23" s="200"/>
      <c r="O23" s="200"/>
      <c r="P23" s="200"/>
      <c r="Q23" s="201">
        <f t="shared" si="2"/>
        <v>0</v>
      </c>
      <c r="R23" s="200">
        <v>12</v>
      </c>
      <c r="S23" s="200">
        <v>12</v>
      </c>
      <c r="T23" s="200">
        <v>14</v>
      </c>
      <c r="U23" s="201">
        <f t="shared" si="3"/>
        <v>38</v>
      </c>
      <c r="V23" s="200"/>
      <c r="W23" s="200"/>
      <c r="X23" s="200"/>
      <c r="Y23" s="201">
        <f t="shared" si="4"/>
        <v>0</v>
      </c>
      <c r="Z23" s="200">
        <v>6</v>
      </c>
      <c r="AA23" s="200">
        <v>7</v>
      </c>
      <c r="AB23" s="200">
        <v>6</v>
      </c>
      <c r="AC23" s="201">
        <f t="shared" si="5"/>
        <v>19</v>
      </c>
      <c r="AD23" s="200"/>
      <c r="AE23" s="200"/>
      <c r="AF23" s="200"/>
      <c r="AG23" s="201">
        <f t="shared" si="8"/>
        <v>0</v>
      </c>
      <c r="AH23" s="200"/>
      <c r="AI23" s="200"/>
      <c r="AJ23" s="200"/>
      <c r="AK23" s="201">
        <f t="shared" si="6"/>
        <v>0</v>
      </c>
      <c r="AL23" s="724">
        <f t="shared" si="7"/>
        <v>57</v>
      </c>
    </row>
    <row r="24" spans="1:38" ht="91.5">
      <c r="A24" s="33">
        <f t="shared" si="9"/>
        <v>14</v>
      </c>
      <c r="B24" s="28"/>
      <c r="C24" s="49" t="s">
        <v>46</v>
      </c>
      <c r="D24" s="47">
        <v>1980</v>
      </c>
      <c r="E24" s="47" t="s">
        <v>27</v>
      </c>
      <c r="F24" s="46" t="s">
        <v>751</v>
      </c>
      <c r="G24" s="36" t="s">
        <v>985</v>
      </c>
      <c r="H24" s="46" t="s">
        <v>48</v>
      </c>
      <c r="I24" s="183" t="s">
        <v>74</v>
      </c>
      <c r="J24" s="520"/>
      <c r="K24" s="521"/>
      <c r="L24" s="521"/>
      <c r="M24" s="201">
        <f t="shared" si="1"/>
        <v>0</v>
      </c>
      <c r="N24" s="520">
        <v>15</v>
      </c>
      <c r="O24" s="521">
        <v>13</v>
      </c>
      <c r="P24" s="521"/>
      <c r="Q24" s="201">
        <f t="shared" si="2"/>
        <v>28</v>
      </c>
      <c r="R24" s="200">
        <v>8</v>
      </c>
      <c r="S24" s="200">
        <v>7</v>
      </c>
      <c r="T24" s="200">
        <v>12</v>
      </c>
      <c r="U24" s="201">
        <f t="shared" si="3"/>
        <v>27</v>
      </c>
      <c r="V24" s="200"/>
      <c r="W24" s="200"/>
      <c r="X24" s="200"/>
      <c r="Y24" s="201">
        <f t="shared" si="4"/>
        <v>0</v>
      </c>
      <c r="Z24" s="200"/>
      <c r="AA24" s="200"/>
      <c r="AB24" s="200"/>
      <c r="AC24" s="201">
        <f t="shared" si="5"/>
        <v>0</v>
      </c>
      <c r="AD24" s="200"/>
      <c r="AE24" s="200"/>
      <c r="AF24" s="200"/>
      <c r="AG24" s="201">
        <f t="shared" si="8"/>
        <v>0</v>
      </c>
      <c r="AH24" s="200"/>
      <c r="AI24" s="200"/>
      <c r="AJ24" s="200"/>
      <c r="AK24" s="201">
        <f t="shared" si="6"/>
        <v>0</v>
      </c>
      <c r="AL24" s="724">
        <f t="shared" si="7"/>
        <v>55</v>
      </c>
    </row>
    <row r="25" spans="1:38" ht="102" customHeight="1">
      <c r="A25" s="33">
        <f t="shared" si="9"/>
        <v>15</v>
      </c>
      <c r="B25" s="28"/>
      <c r="C25" s="49" t="s">
        <v>183</v>
      </c>
      <c r="D25" s="47">
        <v>1985</v>
      </c>
      <c r="E25" s="47" t="s">
        <v>11</v>
      </c>
      <c r="F25" s="46" t="s">
        <v>127</v>
      </c>
      <c r="G25" s="36" t="s">
        <v>116</v>
      </c>
      <c r="H25" s="46" t="s">
        <v>117</v>
      </c>
      <c r="I25" s="183" t="s">
        <v>58</v>
      </c>
      <c r="J25" s="200">
        <v>14</v>
      </c>
      <c r="K25" s="200">
        <v>8</v>
      </c>
      <c r="L25" s="199">
        <v>7</v>
      </c>
      <c r="M25" s="201">
        <f t="shared" si="1"/>
        <v>29</v>
      </c>
      <c r="N25" s="200">
        <v>12</v>
      </c>
      <c r="O25" s="200">
        <v>1</v>
      </c>
      <c r="P25" s="200">
        <v>11</v>
      </c>
      <c r="Q25" s="201">
        <f t="shared" si="2"/>
        <v>24</v>
      </c>
      <c r="R25" s="200"/>
      <c r="S25" s="200"/>
      <c r="T25" s="200"/>
      <c r="U25" s="201">
        <f t="shared" si="3"/>
        <v>0</v>
      </c>
      <c r="V25" s="200"/>
      <c r="W25" s="200"/>
      <c r="X25" s="200"/>
      <c r="Y25" s="201">
        <f t="shared" si="4"/>
        <v>0</v>
      </c>
      <c r="Z25" s="200"/>
      <c r="AA25" s="200"/>
      <c r="AB25" s="200"/>
      <c r="AC25" s="201">
        <f t="shared" si="5"/>
        <v>0</v>
      </c>
      <c r="AD25" s="200"/>
      <c r="AE25" s="200"/>
      <c r="AF25" s="200"/>
      <c r="AG25" s="201">
        <f t="shared" si="8"/>
        <v>0</v>
      </c>
      <c r="AH25" s="200"/>
      <c r="AI25" s="200"/>
      <c r="AJ25" s="200"/>
      <c r="AK25" s="201">
        <f t="shared" si="6"/>
        <v>0</v>
      </c>
      <c r="AL25" s="724">
        <f t="shared" si="7"/>
        <v>53</v>
      </c>
    </row>
    <row r="26" spans="1:38" ht="95.25" customHeight="1">
      <c r="A26" s="33">
        <f t="shared" si="9"/>
        <v>16</v>
      </c>
      <c r="B26" s="28"/>
      <c r="C26" s="49" t="s">
        <v>86</v>
      </c>
      <c r="D26" s="47">
        <v>1991</v>
      </c>
      <c r="E26" s="47" t="s">
        <v>11</v>
      </c>
      <c r="F26" s="46" t="s">
        <v>187</v>
      </c>
      <c r="G26" s="36" t="s">
        <v>188</v>
      </c>
      <c r="H26" s="46" t="s">
        <v>71</v>
      </c>
      <c r="I26" s="183" t="s">
        <v>72</v>
      </c>
      <c r="J26" s="200">
        <v>4</v>
      </c>
      <c r="K26" s="200">
        <v>2</v>
      </c>
      <c r="L26" s="199">
        <v>5</v>
      </c>
      <c r="M26" s="201">
        <f t="shared" si="1"/>
        <v>11</v>
      </c>
      <c r="N26" s="200">
        <v>1</v>
      </c>
      <c r="O26" s="200">
        <v>1</v>
      </c>
      <c r="P26" s="200">
        <v>1</v>
      </c>
      <c r="Q26" s="201">
        <f t="shared" si="2"/>
        <v>3</v>
      </c>
      <c r="R26" s="200">
        <v>9</v>
      </c>
      <c r="S26" s="200">
        <v>1</v>
      </c>
      <c r="T26" s="200">
        <v>3</v>
      </c>
      <c r="U26" s="201">
        <f t="shared" si="3"/>
        <v>13</v>
      </c>
      <c r="V26" s="200">
        <v>1</v>
      </c>
      <c r="W26" s="200">
        <v>8</v>
      </c>
      <c r="X26" s="200"/>
      <c r="Y26" s="201">
        <f t="shared" si="4"/>
        <v>9</v>
      </c>
      <c r="Z26" s="200">
        <v>1</v>
      </c>
      <c r="AA26" s="200">
        <v>2</v>
      </c>
      <c r="AB26" s="200"/>
      <c r="AC26" s="201">
        <f t="shared" si="5"/>
        <v>3</v>
      </c>
      <c r="AD26" s="200"/>
      <c r="AE26" s="200"/>
      <c r="AF26" s="200"/>
      <c r="AG26" s="201">
        <f t="shared" si="8"/>
        <v>0</v>
      </c>
      <c r="AH26" s="200"/>
      <c r="AI26" s="200"/>
      <c r="AJ26" s="200"/>
      <c r="AK26" s="201">
        <f t="shared" si="6"/>
        <v>0</v>
      </c>
      <c r="AL26" s="724">
        <f t="shared" si="7"/>
        <v>39</v>
      </c>
    </row>
    <row r="27" spans="1:38" ht="102.75" customHeight="1">
      <c r="A27" s="33">
        <f t="shared" si="9"/>
        <v>17</v>
      </c>
      <c r="B27" s="28"/>
      <c r="C27" s="49" t="s">
        <v>361</v>
      </c>
      <c r="D27" s="47">
        <v>1992</v>
      </c>
      <c r="E27" s="47"/>
      <c r="F27" s="46" t="s">
        <v>192</v>
      </c>
      <c r="G27" s="36" t="s">
        <v>193</v>
      </c>
      <c r="H27" s="46" t="s">
        <v>169</v>
      </c>
      <c r="I27" s="183" t="s">
        <v>14</v>
      </c>
      <c r="J27" s="200">
        <v>3</v>
      </c>
      <c r="K27" s="200">
        <v>1</v>
      </c>
      <c r="L27" s="199">
        <v>8</v>
      </c>
      <c r="M27" s="201">
        <f t="shared" si="1"/>
        <v>12</v>
      </c>
      <c r="N27" s="200">
        <v>7</v>
      </c>
      <c r="O27" s="200">
        <v>2</v>
      </c>
      <c r="P27" s="200">
        <v>13</v>
      </c>
      <c r="Q27" s="201">
        <f t="shared" si="2"/>
        <v>22</v>
      </c>
      <c r="R27" s="200"/>
      <c r="S27" s="200"/>
      <c r="T27" s="200"/>
      <c r="U27" s="201">
        <f t="shared" si="3"/>
        <v>0</v>
      </c>
      <c r="V27" s="200"/>
      <c r="W27" s="200"/>
      <c r="X27" s="200"/>
      <c r="Y27" s="201">
        <f t="shared" si="4"/>
        <v>0</v>
      </c>
      <c r="Z27" s="200"/>
      <c r="AA27" s="200"/>
      <c r="AB27" s="200"/>
      <c r="AC27" s="201">
        <f t="shared" si="5"/>
        <v>0</v>
      </c>
      <c r="AD27" s="200"/>
      <c r="AE27" s="200"/>
      <c r="AF27" s="200"/>
      <c r="AG27" s="201">
        <f t="shared" si="8"/>
        <v>0</v>
      </c>
      <c r="AH27" s="200"/>
      <c r="AI27" s="200"/>
      <c r="AJ27" s="200"/>
      <c r="AK27" s="201">
        <f t="shared" si="6"/>
        <v>0</v>
      </c>
      <c r="AL27" s="724">
        <f t="shared" si="7"/>
        <v>34</v>
      </c>
    </row>
    <row r="28" spans="1:38" ht="141">
      <c r="A28" s="33">
        <f t="shared" si="9"/>
        <v>18</v>
      </c>
      <c r="B28" s="28"/>
      <c r="C28" s="49" t="s">
        <v>185</v>
      </c>
      <c r="D28" s="47">
        <v>1983</v>
      </c>
      <c r="E28" s="47" t="s">
        <v>27</v>
      </c>
      <c r="F28" s="46" t="s">
        <v>125</v>
      </c>
      <c r="G28" s="36" t="s">
        <v>121</v>
      </c>
      <c r="H28" s="46" t="s">
        <v>117</v>
      </c>
      <c r="I28" s="183" t="s">
        <v>58</v>
      </c>
      <c r="J28" s="200">
        <v>6</v>
      </c>
      <c r="K28" s="200">
        <v>1</v>
      </c>
      <c r="L28" s="199">
        <v>4</v>
      </c>
      <c r="M28" s="201">
        <f t="shared" si="1"/>
        <v>11</v>
      </c>
      <c r="N28" s="200">
        <v>8</v>
      </c>
      <c r="O28" s="200">
        <v>6</v>
      </c>
      <c r="P28" s="200">
        <v>8</v>
      </c>
      <c r="Q28" s="201">
        <f t="shared" si="2"/>
        <v>22</v>
      </c>
      <c r="R28" s="200"/>
      <c r="S28" s="200"/>
      <c r="T28" s="200"/>
      <c r="U28" s="201">
        <f t="shared" si="3"/>
        <v>0</v>
      </c>
      <c r="V28" s="200"/>
      <c r="W28" s="200"/>
      <c r="X28" s="200"/>
      <c r="Y28" s="201">
        <f t="shared" si="4"/>
        <v>0</v>
      </c>
      <c r="Z28" s="200"/>
      <c r="AA28" s="200"/>
      <c r="AB28" s="200"/>
      <c r="AC28" s="201">
        <f t="shared" si="5"/>
        <v>0</v>
      </c>
      <c r="AD28" s="200"/>
      <c r="AE28" s="200"/>
      <c r="AF28" s="200"/>
      <c r="AG28" s="201">
        <f t="shared" si="8"/>
        <v>0</v>
      </c>
      <c r="AH28" s="200"/>
      <c r="AI28" s="200"/>
      <c r="AJ28" s="200"/>
      <c r="AK28" s="201">
        <f t="shared" si="6"/>
        <v>0</v>
      </c>
      <c r="AL28" s="724">
        <f t="shared" si="7"/>
        <v>33</v>
      </c>
    </row>
    <row r="29" spans="1:38" ht="91.5">
      <c r="A29" s="33">
        <f t="shared" si="9"/>
        <v>19</v>
      </c>
      <c r="B29" s="28"/>
      <c r="C29" s="49" t="s">
        <v>47</v>
      </c>
      <c r="D29" s="47">
        <v>1958</v>
      </c>
      <c r="E29" s="47" t="s">
        <v>27</v>
      </c>
      <c r="F29" s="46" t="s">
        <v>202</v>
      </c>
      <c r="G29" s="36" t="s">
        <v>203</v>
      </c>
      <c r="H29" s="46" t="s">
        <v>123</v>
      </c>
      <c r="I29" s="183" t="s">
        <v>205</v>
      </c>
      <c r="J29" s="200">
        <v>5</v>
      </c>
      <c r="K29" s="200">
        <v>6</v>
      </c>
      <c r="L29" s="199">
        <v>0</v>
      </c>
      <c r="M29" s="201">
        <f t="shared" si="1"/>
        <v>11</v>
      </c>
      <c r="N29" s="200"/>
      <c r="O29" s="200"/>
      <c r="P29" s="200"/>
      <c r="Q29" s="201">
        <f t="shared" si="2"/>
        <v>0</v>
      </c>
      <c r="R29" s="200"/>
      <c r="S29" s="200"/>
      <c r="T29" s="200"/>
      <c r="U29" s="201">
        <f t="shared" si="3"/>
        <v>0</v>
      </c>
      <c r="V29" s="200">
        <v>8</v>
      </c>
      <c r="W29" s="200">
        <v>7</v>
      </c>
      <c r="X29" s="200">
        <v>6</v>
      </c>
      <c r="Y29" s="201">
        <f t="shared" si="4"/>
        <v>21</v>
      </c>
      <c r="Z29" s="200"/>
      <c r="AA29" s="200"/>
      <c r="AB29" s="200"/>
      <c r="AC29" s="201">
        <f t="shared" si="5"/>
        <v>0</v>
      </c>
      <c r="AD29" s="200"/>
      <c r="AE29" s="200"/>
      <c r="AF29" s="200"/>
      <c r="AG29" s="201">
        <f t="shared" si="8"/>
        <v>0</v>
      </c>
      <c r="AH29" s="200"/>
      <c r="AI29" s="200"/>
      <c r="AJ29" s="200"/>
      <c r="AK29" s="201">
        <f t="shared" si="6"/>
        <v>0</v>
      </c>
      <c r="AL29" s="724">
        <f t="shared" si="7"/>
        <v>32</v>
      </c>
    </row>
    <row r="30" spans="1:38" ht="102">
      <c r="A30" s="33">
        <f t="shared" si="9"/>
        <v>20</v>
      </c>
      <c r="B30" s="28"/>
      <c r="C30" s="49" t="s">
        <v>46</v>
      </c>
      <c r="D30" s="47">
        <v>1980</v>
      </c>
      <c r="E30" s="47" t="s">
        <v>27</v>
      </c>
      <c r="F30" s="46" t="s">
        <v>754</v>
      </c>
      <c r="G30" s="36" t="s">
        <v>980</v>
      </c>
      <c r="H30" s="46" t="s">
        <v>48</v>
      </c>
      <c r="I30" s="183" t="s">
        <v>74</v>
      </c>
      <c r="J30" s="200"/>
      <c r="K30" s="200"/>
      <c r="L30" s="199"/>
      <c r="M30" s="201">
        <f t="shared" si="1"/>
        <v>0</v>
      </c>
      <c r="N30" s="200">
        <v>1</v>
      </c>
      <c r="O30" s="200">
        <v>7</v>
      </c>
      <c r="P30" s="200"/>
      <c r="Q30" s="201">
        <f t="shared" si="2"/>
        <v>8</v>
      </c>
      <c r="R30" s="200">
        <v>14</v>
      </c>
      <c r="S30" s="200">
        <v>2</v>
      </c>
      <c r="T30" s="200">
        <v>8</v>
      </c>
      <c r="U30" s="201">
        <f t="shared" si="3"/>
        <v>24</v>
      </c>
      <c r="V30" s="200"/>
      <c r="W30" s="200"/>
      <c r="X30" s="200"/>
      <c r="Y30" s="201">
        <f t="shared" si="4"/>
        <v>0</v>
      </c>
      <c r="Z30" s="200"/>
      <c r="AA30" s="200"/>
      <c r="AB30" s="200"/>
      <c r="AC30" s="201">
        <f t="shared" si="5"/>
        <v>0</v>
      </c>
      <c r="AD30" s="200"/>
      <c r="AE30" s="200"/>
      <c r="AF30" s="200"/>
      <c r="AG30" s="201">
        <f t="shared" si="8"/>
        <v>0</v>
      </c>
      <c r="AH30" s="200"/>
      <c r="AI30" s="200"/>
      <c r="AJ30" s="200"/>
      <c r="AK30" s="201">
        <f t="shared" si="6"/>
        <v>0</v>
      </c>
      <c r="AL30" s="724">
        <f t="shared" si="7"/>
        <v>32</v>
      </c>
    </row>
    <row r="31" spans="1:38" ht="102">
      <c r="A31" s="33">
        <f t="shared" si="9"/>
        <v>21</v>
      </c>
      <c r="B31" s="28"/>
      <c r="C31" s="49" t="s">
        <v>137</v>
      </c>
      <c r="D31" s="47">
        <v>1982</v>
      </c>
      <c r="E31" s="47" t="s">
        <v>11</v>
      </c>
      <c r="F31" s="46" t="s">
        <v>753</v>
      </c>
      <c r="G31" s="36" t="s">
        <v>986</v>
      </c>
      <c r="H31" s="46" t="s">
        <v>140</v>
      </c>
      <c r="I31" s="183" t="s">
        <v>141</v>
      </c>
      <c r="J31" s="200"/>
      <c r="K31" s="200"/>
      <c r="L31" s="199"/>
      <c r="M31" s="201">
        <f t="shared" si="1"/>
        <v>0</v>
      </c>
      <c r="N31" s="200">
        <v>5</v>
      </c>
      <c r="O31" s="200">
        <v>1</v>
      </c>
      <c r="P31" s="200">
        <v>6</v>
      </c>
      <c r="Q31" s="201">
        <f t="shared" si="2"/>
        <v>12</v>
      </c>
      <c r="R31" s="200">
        <v>7</v>
      </c>
      <c r="S31" s="200">
        <v>6</v>
      </c>
      <c r="T31" s="200">
        <v>6</v>
      </c>
      <c r="U31" s="201">
        <f t="shared" si="3"/>
        <v>19</v>
      </c>
      <c r="V31" s="200"/>
      <c r="W31" s="200"/>
      <c r="X31" s="200"/>
      <c r="Y31" s="201">
        <f t="shared" si="4"/>
        <v>0</v>
      </c>
      <c r="Z31" s="200"/>
      <c r="AA31" s="200"/>
      <c r="AB31" s="200"/>
      <c r="AC31" s="201">
        <f t="shared" si="5"/>
        <v>0</v>
      </c>
      <c r="AD31" s="200"/>
      <c r="AE31" s="200"/>
      <c r="AF31" s="200"/>
      <c r="AG31" s="201">
        <f t="shared" si="8"/>
        <v>0</v>
      </c>
      <c r="AH31" s="200"/>
      <c r="AI31" s="200"/>
      <c r="AJ31" s="200"/>
      <c r="AK31" s="201">
        <f t="shared" si="6"/>
        <v>0</v>
      </c>
      <c r="AL31" s="724">
        <f t="shared" si="7"/>
        <v>31</v>
      </c>
    </row>
    <row r="32" spans="1:38" ht="102" customHeight="1">
      <c r="A32" s="33">
        <f t="shared" si="9"/>
        <v>22</v>
      </c>
      <c r="B32" s="28"/>
      <c r="C32" s="49" t="s">
        <v>194</v>
      </c>
      <c r="D32" s="47">
        <v>1986</v>
      </c>
      <c r="E32" s="47"/>
      <c r="F32" s="46" t="s">
        <v>195</v>
      </c>
      <c r="G32" s="36" t="s">
        <v>196</v>
      </c>
      <c r="H32" s="46" t="s">
        <v>197</v>
      </c>
      <c r="I32" s="183" t="s">
        <v>198</v>
      </c>
      <c r="J32" s="200">
        <v>15</v>
      </c>
      <c r="K32" s="200">
        <v>4</v>
      </c>
      <c r="L32" s="199">
        <v>9</v>
      </c>
      <c r="M32" s="201">
        <f t="shared" si="1"/>
        <v>28</v>
      </c>
      <c r="N32" s="200"/>
      <c r="O32" s="200"/>
      <c r="P32" s="200"/>
      <c r="Q32" s="201">
        <f t="shared" si="2"/>
        <v>0</v>
      </c>
      <c r="R32" s="200"/>
      <c r="S32" s="200"/>
      <c r="T32" s="200"/>
      <c r="U32" s="201">
        <f t="shared" si="3"/>
        <v>0</v>
      </c>
      <c r="V32" s="200"/>
      <c r="W32" s="200"/>
      <c r="X32" s="200"/>
      <c r="Y32" s="201">
        <f t="shared" si="4"/>
        <v>0</v>
      </c>
      <c r="Z32" s="200"/>
      <c r="AA32" s="200"/>
      <c r="AB32" s="200"/>
      <c r="AC32" s="201">
        <f t="shared" si="5"/>
        <v>0</v>
      </c>
      <c r="AD32" s="200"/>
      <c r="AE32" s="200"/>
      <c r="AF32" s="200"/>
      <c r="AG32" s="201">
        <f t="shared" si="8"/>
        <v>0</v>
      </c>
      <c r="AH32" s="200"/>
      <c r="AI32" s="200"/>
      <c r="AJ32" s="200"/>
      <c r="AK32" s="201">
        <f t="shared" si="6"/>
        <v>0</v>
      </c>
      <c r="AL32" s="724">
        <f t="shared" si="7"/>
        <v>28</v>
      </c>
    </row>
    <row r="33" spans="1:38" ht="102">
      <c r="A33" s="33">
        <f t="shared" si="9"/>
        <v>23</v>
      </c>
      <c r="B33" s="28"/>
      <c r="C33" s="49" t="s">
        <v>186</v>
      </c>
      <c r="D33" s="47">
        <v>1986</v>
      </c>
      <c r="E33" s="47" t="s">
        <v>11</v>
      </c>
      <c r="F33" s="46" t="s">
        <v>207</v>
      </c>
      <c r="G33" s="36" t="s">
        <v>65</v>
      </c>
      <c r="H33" s="46" t="s">
        <v>145</v>
      </c>
      <c r="I33" s="183" t="s">
        <v>66</v>
      </c>
      <c r="J33" s="200">
        <v>13</v>
      </c>
      <c r="K33" s="200">
        <v>13</v>
      </c>
      <c r="L33" s="199">
        <v>2</v>
      </c>
      <c r="M33" s="201">
        <f t="shared" si="1"/>
        <v>28</v>
      </c>
      <c r="N33" s="200"/>
      <c r="O33" s="200"/>
      <c r="P33" s="200"/>
      <c r="Q33" s="201">
        <f t="shared" si="2"/>
        <v>0</v>
      </c>
      <c r="R33" s="200"/>
      <c r="S33" s="200"/>
      <c r="T33" s="200"/>
      <c r="U33" s="201">
        <f t="shared" si="3"/>
        <v>0</v>
      </c>
      <c r="V33" s="200"/>
      <c r="W33" s="200"/>
      <c r="X33" s="200"/>
      <c r="Y33" s="201">
        <f t="shared" si="4"/>
        <v>0</v>
      </c>
      <c r="Z33" s="200"/>
      <c r="AA33" s="200"/>
      <c r="AB33" s="200"/>
      <c r="AC33" s="201">
        <f t="shared" si="5"/>
        <v>0</v>
      </c>
      <c r="AD33" s="200"/>
      <c r="AE33" s="200"/>
      <c r="AF33" s="200"/>
      <c r="AG33" s="201">
        <f t="shared" si="8"/>
        <v>0</v>
      </c>
      <c r="AH33" s="200"/>
      <c r="AI33" s="200"/>
      <c r="AJ33" s="200"/>
      <c r="AK33" s="201">
        <f t="shared" si="6"/>
        <v>0</v>
      </c>
      <c r="AL33" s="724">
        <f t="shared" si="7"/>
        <v>28</v>
      </c>
    </row>
    <row r="34" spans="1:38" ht="127.5" customHeight="1">
      <c r="A34" s="33">
        <f t="shared" si="9"/>
        <v>24</v>
      </c>
      <c r="B34" s="28"/>
      <c r="C34" s="49" t="s">
        <v>993</v>
      </c>
      <c r="D34" s="47">
        <v>1954</v>
      </c>
      <c r="E34" s="47" t="s">
        <v>11</v>
      </c>
      <c r="F34" s="46" t="s">
        <v>1084</v>
      </c>
      <c r="G34" s="36" t="s">
        <v>1085</v>
      </c>
      <c r="H34" s="46" t="s">
        <v>1086</v>
      </c>
      <c r="I34" s="183" t="s">
        <v>14</v>
      </c>
      <c r="J34" s="200"/>
      <c r="K34" s="200"/>
      <c r="L34" s="199"/>
      <c r="M34" s="201">
        <f t="shared" si="1"/>
        <v>0</v>
      </c>
      <c r="N34" s="200"/>
      <c r="O34" s="200"/>
      <c r="P34" s="200"/>
      <c r="Q34" s="201">
        <f t="shared" si="2"/>
        <v>0</v>
      </c>
      <c r="R34" s="200">
        <v>5</v>
      </c>
      <c r="S34" s="200">
        <v>5</v>
      </c>
      <c r="T34" s="200">
        <v>11</v>
      </c>
      <c r="U34" s="201">
        <f t="shared" si="3"/>
        <v>21</v>
      </c>
      <c r="V34" s="200"/>
      <c r="W34" s="200">
        <v>1</v>
      </c>
      <c r="X34" s="200">
        <v>1</v>
      </c>
      <c r="Y34" s="201">
        <f t="shared" si="4"/>
        <v>2</v>
      </c>
      <c r="Z34" s="200"/>
      <c r="AA34" s="200"/>
      <c r="AB34" s="200"/>
      <c r="AC34" s="201">
        <f t="shared" si="5"/>
        <v>0</v>
      </c>
      <c r="AD34" s="200"/>
      <c r="AE34" s="200"/>
      <c r="AF34" s="200"/>
      <c r="AG34" s="201">
        <f t="shared" si="8"/>
        <v>0</v>
      </c>
      <c r="AH34" s="200"/>
      <c r="AI34" s="200"/>
      <c r="AJ34" s="200"/>
      <c r="AK34" s="201">
        <f t="shared" si="6"/>
        <v>0</v>
      </c>
      <c r="AL34" s="724">
        <f t="shared" si="7"/>
        <v>23</v>
      </c>
    </row>
    <row r="35" spans="1:38" ht="80.25" customHeight="1">
      <c r="A35" s="33">
        <f>A33+1</f>
        <v>24</v>
      </c>
      <c r="B35" s="28"/>
      <c r="C35" s="49" t="s">
        <v>267</v>
      </c>
      <c r="D35" s="47">
        <v>1979</v>
      </c>
      <c r="E35" s="47" t="s">
        <v>11</v>
      </c>
      <c r="F35" s="46" t="s">
        <v>1087</v>
      </c>
      <c r="G35" s="36" t="s">
        <v>1088</v>
      </c>
      <c r="H35" s="46" t="s">
        <v>140</v>
      </c>
      <c r="I35" s="183" t="s">
        <v>141</v>
      </c>
      <c r="J35" s="200"/>
      <c r="K35" s="200"/>
      <c r="L35" s="199"/>
      <c r="M35" s="201">
        <f t="shared" si="1"/>
        <v>0</v>
      </c>
      <c r="N35" s="200"/>
      <c r="O35" s="200"/>
      <c r="P35" s="200"/>
      <c r="Q35" s="201">
        <f t="shared" si="2"/>
        <v>0</v>
      </c>
      <c r="R35" s="200">
        <v>3</v>
      </c>
      <c r="S35" s="200"/>
      <c r="T35" s="200">
        <v>9</v>
      </c>
      <c r="U35" s="201">
        <f t="shared" si="3"/>
        <v>12</v>
      </c>
      <c r="V35" s="200"/>
      <c r="W35" s="200"/>
      <c r="X35" s="200"/>
      <c r="Y35" s="201">
        <f t="shared" si="4"/>
        <v>0</v>
      </c>
      <c r="Z35" s="200"/>
      <c r="AA35" s="200"/>
      <c r="AB35" s="200"/>
      <c r="AC35" s="201">
        <f t="shared" si="5"/>
        <v>0</v>
      </c>
      <c r="AD35" s="200"/>
      <c r="AE35" s="200"/>
      <c r="AF35" s="200"/>
      <c r="AG35" s="201">
        <f t="shared" si="8"/>
        <v>0</v>
      </c>
      <c r="AH35" s="200"/>
      <c r="AI35" s="200"/>
      <c r="AJ35" s="200"/>
      <c r="AK35" s="201">
        <f t="shared" si="6"/>
        <v>0</v>
      </c>
      <c r="AL35" s="724">
        <f t="shared" si="7"/>
        <v>12</v>
      </c>
    </row>
    <row r="36" spans="1:38" ht="80.25" customHeight="1">
      <c r="A36" s="33">
        <f aca="true" t="shared" si="10" ref="A36:A41">A35+1</f>
        <v>25</v>
      </c>
      <c r="B36" s="28"/>
      <c r="C36" s="49" t="s">
        <v>1206</v>
      </c>
      <c r="D36" s="47">
        <v>1990</v>
      </c>
      <c r="E36" s="47" t="s">
        <v>15</v>
      </c>
      <c r="F36" s="46" t="s">
        <v>1207</v>
      </c>
      <c r="G36" s="36" t="s">
        <v>1208</v>
      </c>
      <c r="H36" s="46" t="s">
        <v>578</v>
      </c>
      <c r="I36" s="46" t="s">
        <v>575</v>
      </c>
      <c r="J36" s="200"/>
      <c r="K36" s="200"/>
      <c r="L36" s="199"/>
      <c r="M36" s="201">
        <f t="shared" si="1"/>
        <v>0</v>
      </c>
      <c r="N36" s="200"/>
      <c r="O36" s="200"/>
      <c r="P36" s="200"/>
      <c r="Q36" s="201">
        <f t="shared" si="2"/>
        <v>0</v>
      </c>
      <c r="R36" s="200"/>
      <c r="S36" s="200"/>
      <c r="T36" s="200"/>
      <c r="U36" s="201">
        <f t="shared" si="3"/>
        <v>0</v>
      </c>
      <c r="V36" s="200">
        <v>2</v>
      </c>
      <c r="W36" s="200">
        <v>4</v>
      </c>
      <c r="X36" s="200">
        <v>3</v>
      </c>
      <c r="Y36" s="201">
        <f t="shared" si="4"/>
        <v>9</v>
      </c>
      <c r="Z36" s="200"/>
      <c r="AA36" s="200"/>
      <c r="AB36" s="200"/>
      <c r="AC36" s="201">
        <f t="shared" si="5"/>
        <v>0</v>
      </c>
      <c r="AD36" s="200"/>
      <c r="AE36" s="200"/>
      <c r="AF36" s="200"/>
      <c r="AG36" s="201">
        <f t="shared" si="8"/>
        <v>0</v>
      </c>
      <c r="AH36" s="200"/>
      <c r="AI36" s="200"/>
      <c r="AJ36" s="200"/>
      <c r="AK36" s="201">
        <f t="shared" si="6"/>
        <v>0</v>
      </c>
      <c r="AL36" s="724">
        <f t="shared" si="7"/>
        <v>9</v>
      </c>
    </row>
    <row r="37" spans="1:38" ht="96.75" customHeight="1">
      <c r="A37" s="33">
        <f t="shared" si="10"/>
        <v>26</v>
      </c>
      <c r="B37" s="28"/>
      <c r="C37" s="196" t="s">
        <v>421</v>
      </c>
      <c r="D37" s="33">
        <v>1990</v>
      </c>
      <c r="E37" s="40" t="s">
        <v>10</v>
      </c>
      <c r="F37" s="196" t="s">
        <v>1426</v>
      </c>
      <c r="G37" s="67"/>
      <c r="H37" s="32" t="s">
        <v>41</v>
      </c>
      <c r="I37" s="32" t="s">
        <v>420</v>
      </c>
      <c r="J37" s="200"/>
      <c r="K37" s="200"/>
      <c r="L37" s="199"/>
      <c r="M37" s="201">
        <f t="shared" si="1"/>
        <v>0</v>
      </c>
      <c r="N37" s="200"/>
      <c r="O37" s="200"/>
      <c r="P37" s="200"/>
      <c r="Q37" s="201">
        <f t="shared" si="2"/>
        <v>0</v>
      </c>
      <c r="R37" s="200"/>
      <c r="S37" s="200"/>
      <c r="T37" s="200"/>
      <c r="U37" s="201">
        <f t="shared" si="3"/>
        <v>0</v>
      </c>
      <c r="V37" s="200"/>
      <c r="W37" s="200"/>
      <c r="X37" s="200"/>
      <c r="Y37" s="201">
        <f t="shared" si="4"/>
        <v>0</v>
      </c>
      <c r="Z37" s="200"/>
      <c r="AA37" s="200">
        <v>4</v>
      </c>
      <c r="AB37" s="200">
        <v>5</v>
      </c>
      <c r="AC37" s="201">
        <f t="shared" si="5"/>
        <v>9</v>
      </c>
      <c r="AD37" s="200"/>
      <c r="AE37" s="200"/>
      <c r="AF37" s="200"/>
      <c r="AG37" s="201">
        <f t="shared" si="8"/>
        <v>0</v>
      </c>
      <c r="AH37" s="200"/>
      <c r="AI37" s="200"/>
      <c r="AJ37" s="200"/>
      <c r="AK37" s="201">
        <f t="shared" si="6"/>
        <v>0</v>
      </c>
      <c r="AL37" s="724">
        <f t="shared" si="7"/>
        <v>9</v>
      </c>
    </row>
    <row r="38" spans="1:38" ht="96.75" customHeight="1">
      <c r="A38" s="33">
        <f t="shared" si="10"/>
        <v>27</v>
      </c>
      <c r="B38" s="28"/>
      <c r="C38" s="46" t="s">
        <v>575</v>
      </c>
      <c r="D38" s="47">
        <v>1956</v>
      </c>
      <c r="E38" s="47" t="s">
        <v>11</v>
      </c>
      <c r="F38" s="46" t="s">
        <v>1207</v>
      </c>
      <c r="G38" s="36" t="s">
        <v>1208</v>
      </c>
      <c r="H38" s="46" t="s">
        <v>578</v>
      </c>
      <c r="I38" s="183" t="s">
        <v>14</v>
      </c>
      <c r="J38" s="200"/>
      <c r="K38" s="200"/>
      <c r="L38" s="199"/>
      <c r="M38" s="201">
        <f t="shared" si="1"/>
        <v>0</v>
      </c>
      <c r="N38" s="200"/>
      <c r="O38" s="200"/>
      <c r="P38" s="200"/>
      <c r="Q38" s="201">
        <f t="shared" si="2"/>
        <v>0</v>
      </c>
      <c r="R38" s="200"/>
      <c r="S38" s="200"/>
      <c r="T38" s="200"/>
      <c r="U38" s="201">
        <f t="shared" si="3"/>
        <v>0</v>
      </c>
      <c r="V38" s="200"/>
      <c r="W38" s="200"/>
      <c r="X38" s="200"/>
      <c r="Y38" s="201">
        <f t="shared" si="4"/>
        <v>0</v>
      </c>
      <c r="Z38" s="200"/>
      <c r="AA38" s="200">
        <v>5</v>
      </c>
      <c r="AB38" s="200">
        <v>2</v>
      </c>
      <c r="AC38" s="201">
        <f t="shared" si="5"/>
        <v>7</v>
      </c>
      <c r="AD38" s="200"/>
      <c r="AE38" s="200"/>
      <c r="AF38" s="200"/>
      <c r="AG38" s="201">
        <f t="shared" si="8"/>
        <v>0</v>
      </c>
      <c r="AH38" s="200"/>
      <c r="AI38" s="200"/>
      <c r="AJ38" s="200"/>
      <c r="AK38" s="201">
        <f t="shared" si="6"/>
        <v>0</v>
      </c>
      <c r="AL38" s="724">
        <f t="shared" si="7"/>
        <v>7</v>
      </c>
    </row>
    <row r="39" spans="1:38" ht="96.75" customHeight="1">
      <c r="A39" s="33">
        <f t="shared" si="10"/>
        <v>28</v>
      </c>
      <c r="B39" s="28"/>
      <c r="C39" s="32" t="s">
        <v>1185</v>
      </c>
      <c r="D39" s="33">
        <v>1967</v>
      </c>
      <c r="E39" s="33" t="s">
        <v>1154</v>
      </c>
      <c r="F39" s="32" t="s">
        <v>1201</v>
      </c>
      <c r="G39" s="37" t="s">
        <v>1202</v>
      </c>
      <c r="H39" s="32" t="s">
        <v>30</v>
      </c>
      <c r="I39" s="32" t="s">
        <v>1187</v>
      </c>
      <c r="J39" s="200"/>
      <c r="K39" s="200"/>
      <c r="L39" s="199"/>
      <c r="M39" s="201">
        <f>L39+K39+J39</f>
        <v>0</v>
      </c>
      <c r="N39" s="200"/>
      <c r="O39" s="200"/>
      <c r="P39" s="200"/>
      <c r="Q39" s="201">
        <f>P39+O39+N39</f>
        <v>0</v>
      </c>
      <c r="R39" s="200"/>
      <c r="S39" s="200"/>
      <c r="T39" s="200"/>
      <c r="U39" s="201">
        <f>T39+S39+R39</f>
        <v>0</v>
      </c>
      <c r="V39" s="200"/>
      <c r="W39" s="200"/>
      <c r="X39" s="200"/>
      <c r="Y39" s="201">
        <f t="shared" si="4"/>
        <v>0</v>
      </c>
      <c r="Z39" s="200">
        <v>2</v>
      </c>
      <c r="AA39" s="200">
        <v>3</v>
      </c>
      <c r="AB39" s="200"/>
      <c r="AC39" s="201">
        <f t="shared" si="5"/>
        <v>5</v>
      </c>
      <c r="AD39" s="200"/>
      <c r="AE39" s="200"/>
      <c r="AF39" s="200"/>
      <c r="AG39" s="201">
        <f t="shared" si="8"/>
        <v>0</v>
      </c>
      <c r="AH39" s="200"/>
      <c r="AI39" s="200"/>
      <c r="AJ39" s="200"/>
      <c r="AK39" s="201">
        <f t="shared" si="6"/>
        <v>0</v>
      </c>
      <c r="AL39" s="724">
        <f t="shared" si="7"/>
        <v>5</v>
      </c>
    </row>
    <row r="40" spans="1:38" ht="102">
      <c r="A40" s="33">
        <f t="shared" si="10"/>
        <v>29</v>
      </c>
      <c r="B40" s="28"/>
      <c r="C40" s="49" t="s">
        <v>240</v>
      </c>
      <c r="D40" s="47">
        <v>1988</v>
      </c>
      <c r="E40" s="47" t="s">
        <v>11</v>
      </c>
      <c r="F40" s="46" t="s">
        <v>126</v>
      </c>
      <c r="G40" s="36" t="s">
        <v>1205</v>
      </c>
      <c r="H40" s="46" t="s">
        <v>36</v>
      </c>
      <c r="I40" s="46" t="s">
        <v>155</v>
      </c>
      <c r="J40" s="200"/>
      <c r="K40" s="200"/>
      <c r="L40" s="199"/>
      <c r="M40" s="201">
        <f>L40+K40+J40</f>
        <v>0</v>
      </c>
      <c r="N40" s="200"/>
      <c r="O40" s="200"/>
      <c r="P40" s="200"/>
      <c r="Q40" s="201">
        <f>P40+O40+N40</f>
        <v>0</v>
      </c>
      <c r="R40" s="200"/>
      <c r="S40" s="200"/>
      <c r="T40" s="200"/>
      <c r="U40" s="201">
        <f>T40+S40+R40</f>
        <v>0</v>
      </c>
      <c r="V40" s="200">
        <v>3</v>
      </c>
      <c r="W40" s="200">
        <v>2</v>
      </c>
      <c r="X40" s="200"/>
      <c r="Y40" s="201">
        <f>X40+W40+V40</f>
        <v>5</v>
      </c>
      <c r="Z40" s="200"/>
      <c r="AA40" s="200"/>
      <c r="AB40" s="200"/>
      <c r="AC40" s="201">
        <f t="shared" si="5"/>
        <v>0</v>
      </c>
      <c r="AD40" s="200"/>
      <c r="AE40" s="200"/>
      <c r="AF40" s="200"/>
      <c r="AG40" s="201">
        <f t="shared" si="8"/>
        <v>0</v>
      </c>
      <c r="AH40" s="200"/>
      <c r="AI40" s="200"/>
      <c r="AJ40" s="200"/>
      <c r="AK40" s="201">
        <f t="shared" si="6"/>
        <v>0</v>
      </c>
      <c r="AL40" s="724">
        <f t="shared" si="7"/>
        <v>5</v>
      </c>
    </row>
    <row r="41" spans="1:38" ht="66" customHeight="1">
      <c r="A41" s="33">
        <f t="shared" si="10"/>
        <v>30</v>
      </c>
      <c r="B41" s="28"/>
      <c r="C41" s="49" t="s">
        <v>303</v>
      </c>
      <c r="D41" s="47">
        <v>1971</v>
      </c>
      <c r="E41" s="47" t="s">
        <v>29</v>
      </c>
      <c r="F41" s="46" t="s">
        <v>1261</v>
      </c>
      <c r="G41" s="36"/>
      <c r="H41" s="46" t="s">
        <v>197</v>
      </c>
      <c r="I41" s="183" t="s">
        <v>198</v>
      </c>
      <c r="J41" s="200"/>
      <c r="K41" s="200"/>
      <c r="L41" s="199"/>
      <c r="M41" s="201">
        <f>L41+K41+J41</f>
        <v>0</v>
      </c>
      <c r="N41" s="200"/>
      <c r="O41" s="200"/>
      <c r="P41" s="200"/>
      <c r="Q41" s="201">
        <f>P41+O41+N41</f>
        <v>0</v>
      </c>
      <c r="R41" s="200"/>
      <c r="S41" s="200"/>
      <c r="T41" s="200"/>
      <c r="U41" s="201">
        <f>T41+S41+R41</f>
        <v>0</v>
      </c>
      <c r="V41" s="200"/>
      <c r="W41" s="200"/>
      <c r="X41" s="200">
        <v>4</v>
      </c>
      <c r="Y41" s="201">
        <f>X41+W41+V41</f>
        <v>4</v>
      </c>
      <c r="Z41" s="200"/>
      <c r="AA41" s="200"/>
      <c r="AB41" s="200"/>
      <c r="AC41" s="201">
        <f t="shared" si="5"/>
        <v>0</v>
      </c>
      <c r="AD41" s="200"/>
      <c r="AE41" s="200"/>
      <c r="AF41" s="200"/>
      <c r="AG41" s="201">
        <f t="shared" si="8"/>
        <v>0</v>
      </c>
      <c r="AH41" s="200"/>
      <c r="AI41" s="200"/>
      <c r="AJ41" s="200"/>
      <c r="AK41" s="201">
        <f t="shared" si="6"/>
        <v>0</v>
      </c>
      <c r="AL41" s="724">
        <f t="shared" si="7"/>
        <v>4</v>
      </c>
    </row>
    <row r="42" spans="1:37" ht="33">
      <c r="A42" s="79"/>
      <c r="B42" s="93"/>
      <c r="C42" s="168"/>
      <c r="D42" s="79"/>
      <c r="E42" s="169"/>
      <c r="F42" s="97"/>
      <c r="G42" s="170"/>
      <c r="H42" s="97"/>
      <c r="I42" s="171"/>
      <c r="J42" s="82"/>
      <c r="K42" s="64"/>
      <c r="L42" s="64"/>
      <c r="M42" s="64"/>
      <c r="N42" s="82"/>
      <c r="O42" s="64"/>
      <c r="P42" s="64"/>
      <c r="Q42" s="64"/>
      <c r="R42" s="82"/>
      <c r="S42" s="64"/>
      <c r="T42" s="64"/>
      <c r="U42" s="64"/>
      <c r="V42" s="82"/>
      <c r="W42" s="64"/>
      <c r="X42" s="64"/>
      <c r="Y42" s="64"/>
      <c r="Z42" s="82"/>
      <c r="AA42" s="64"/>
      <c r="AB42" s="64"/>
      <c r="AC42" s="64"/>
      <c r="AD42" s="82"/>
      <c r="AE42" s="64"/>
      <c r="AF42" s="64"/>
      <c r="AG42" s="64"/>
      <c r="AH42" s="82"/>
      <c r="AI42" s="64"/>
      <c r="AJ42" s="64"/>
      <c r="AK42" s="64"/>
    </row>
    <row r="43" spans="1:37" ht="33">
      <c r="A43" s="20"/>
      <c r="B43" s="94"/>
      <c r="C43" s="20"/>
      <c r="D43" s="15" t="s">
        <v>39</v>
      </c>
      <c r="E43" s="29"/>
      <c r="F43" s="8"/>
      <c r="G43" s="95"/>
      <c r="H43" s="8"/>
      <c r="I43" s="15" t="s">
        <v>340</v>
      </c>
      <c r="J43" s="3"/>
      <c r="K43" s="20"/>
      <c r="L43" s="20"/>
      <c r="M43" s="20"/>
      <c r="N43" s="3"/>
      <c r="O43" s="20"/>
      <c r="P43" s="20"/>
      <c r="Q43" s="20"/>
      <c r="R43" s="3"/>
      <c r="S43" s="20"/>
      <c r="T43" s="20"/>
      <c r="U43" s="20"/>
      <c r="V43" s="3"/>
      <c r="W43" s="20"/>
      <c r="X43" s="20"/>
      <c r="Y43" s="20"/>
      <c r="Z43" s="3"/>
      <c r="AA43" s="20"/>
      <c r="AB43" s="20"/>
      <c r="AC43" s="20"/>
      <c r="AD43" s="3"/>
      <c r="AE43" s="20"/>
      <c r="AF43" s="20"/>
      <c r="AG43" s="20"/>
      <c r="AH43" s="3"/>
      <c r="AI43" s="20"/>
      <c r="AJ43" s="20"/>
      <c r="AK43" s="20"/>
    </row>
    <row r="44" spans="1:37" ht="33">
      <c r="A44" s="20"/>
      <c r="B44" s="94"/>
      <c r="C44" s="20"/>
      <c r="D44" s="8"/>
      <c r="E44" s="8"/>
      <c r="F44" s="8"/>
      <c r="G44" s="95"/>
      <c r="H44" s="8"/>
      <c r="I44" s="22"/>
      <c r="J44" s="3"/>
      <c r="K44" s="20"/>
      <c r="L44" s="20"/>
      <c r="M44" s="20"/>
      <c r="N44" s="3"/>
      <c r="O44" s="20"/>
      <c r="P44" s="20"/>
      <c r="Q44" s="20"/>
      <c r="R44" s="3"/>
      <c r="S44" s="20"/>
      <c r="T44" s="20"/>
      <c r="U44" s="20"/>
      <c r="V44" s="3"/>
      <c r="W44" s="20"/>
      <c r="X44" s="20"/>
      <c r="Y44" s="20"/>
      <c r="Z44" s="3"/>
      <c r="AA44" s="20"/>
      <c r="AB44" s="20"/>
      <c r="AC44" s="20"/>
      <c r="AD44" s="3"/>
      <c r="AE44" s="20"/>
      <c r="AF44" s="20"/>
      <c r="AG44" s="20"/>
      <c r="AH44" s="3"/>
      <c r="AI44" s="20"/>
      <c r="AJ44" s="20"/>
      <c r="AK44" s="20"/>
    </row>
    <row r="45" spans="1:37" ht="33">
      <c r="A45" s="20"/>
      <c r="B45" s="94"/>
      <c r="C45" s="20"/>
      <c r="D45" s="15" t="s">
        <v>2</v>
      </c>
      <c r="E45" s="29"/>
      <c r="F45" s="8"/>
      <c r="G45" s="95"/>
      <c r="H45" s="8"/>
      <c r="I45" s="15" t="s">
        <v>341</v>
      </c>
      <c r="J45" s="3"/>
      <c r="K45" s="20"/>
      <c r="L45" s="20"/>
      <c r="M45" s="20"/>
      <c r="N45" s="3"/>
      <c r="O45" s="20"/>
      <c r="P45" s="20"/>
      <c r="Q45" s="20"/>
      <c r="R45" s="3"/>
      <c r="S45" s="20"/>
      <c r="T45" s="20"/>
      <c r="U45" s="20"/>
      <c r="V45" s="3"/>
      <c r="W45" s="20"/>
      <c r="X45" s="20"/>
      <c r="Y45" s="20"/>
      <c r="Z45" s="3"/>
      <c r="AA45" s="20"/>
      <c r="AB45" s="20"/>
      <c r="AC45" s="20"/>
      <c r="AD45" s="3"/>
      <c r="AE45" s="20"/>
      <c r="AF45" s="20"/>
      <c r="AG45" s="20"/>
      <c r="AH45" s="3"/>
      <c r="AI45" s="20"/>
      <c r="AJ45" s="20"/>
      <c r="AK45" s="20"/>
    </row>
  </sheetData>
  <sheetProtection/>
  <mergeCells count="30">
    <mergeCell ref="M7:M9"/>
    <mergeCell ref="AH7:AJ8"/>
    <mergeCell ref="AK7:AK9"/>
    <mergeCell ref="AL7:AL9"/>
    <mergeCell ref="Z7:AB8"/>
    <mergeCell ref="AC7:AC9"/>
    <mergeCell ref="AD7:AF8"/>
    <mergeCell ref="AG7:AG9"/>
    <mergeCell ref="A1:M1"/>
    <mergeCell ref="A2:M2"/>
    <mergeCell ref="A3:M3"/>
    <mergeCell ref="A4:M4"/>
    <mergeCell ref="A5:M5"/>
    <mergeCell ref="A6:M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V7:X8"/>
    <mergeCell ref="Y7:Y9"/>
    <mergeCell ref="R7:T8"/>
    <mergeCell ref="U7:U9"/>
    <mergeCell ref="N7:P8"/>
    <mergeCell ref="Q7:Q9"/>
    <mergeCell ref="J7:L8"/>
  </mergeCells>
  <printOptions/>
  <pageMargins left="0.7" right="0.7" top="0.75" bottom="0.75" header="0.3" footer="0.3"/>
  <pageSetup fitToHeight="0" fitToWidth="1" horizontalDpi="600" verticalDpi="600" orientation="landscape" paperSize="9" scale="19" r:id="rId2"/>
  <rowBreaks count="1" manualBreakCount="1">
    <brk id="27" max="3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L47"/>
  <sheetViews>
    <sheetView view="pageBreakPreview" zoomScale="24" zoomScaleSheetLayoutView="24" zoomScalePageLayoutView="0" workbookViewId="0" topLeftCell="A31">
      <selection activeCell="G37" sqref="G37"/>
    </sheetView>
  </sheetViews>
  <sheetFormatPr defaultColWidth="9.140625" defaultRowHeight="12.75"/>
  <cols>
    <col min="1" max="1" width="16.00390625" style="1" customWidth="1"/>
    <col min="2" max="2" width="13.140625" style="17" customWidth="1"/>
    <col min="3" max="3" width="75.140625" style="2" customWidth="1"/>
    <col min="4" max="4" width="23.57421875" style="92" customWidth="1"/>
    <col min="5" max="5" width="26.00390625" style="92" customWidth="1"/>
    <col min="6" max="6" width="69.8515625" style="1" customWidth="1"/>
    <col min="7" max="7" width="80.8515625" style="17" customWidth="1"/>
    <col min="8" max="8" width="59.421875" style="1" customWidth="1"/>
    <col min="9" max="9" width="49.8515625" style="1" customWidth="1"/>
    <col min="10" max="10" width="27.00390625" style="110" customWidth="1"/>
    <col min="11" max="11" width="17.57421875" style="110" customWidth="1"/>
    <col min="12" max="12" width="20.57421875" style="110" customWidth="1"/>
    <col min="13" max="13" width="22.7109375" style="110" customWidth="1"/>
    <col min="14" max="14" width="20.7109375" style="163" customWidth="1"/>
    <col min="15" max="15" width="23.28125" style="163" customWidth="1"/>
    <col min="16" max="16" width="22.28125" style="163" customWidth="1"/>
    <col min="17" max="17" width="26.421875" style="164" customWidth="1"/>
    <col min="18" max="19" width="24.421875" style="163" customWidth="1"/>
    <col min="20" max="20" width="27.7109375" style="163" customWidth="1"/>
    <col min="21" max="21" width="24.28125" style="164" customWidth="1"/>
    <col min="22" max="22" width="23.7109375" style="163" customWidth="1"/>
    <col min="23" max="23" width="22.8515625" style="163" customWidth="1"/>
    <col min="24" max="24" width="26.00390625" style="163" customWidth="1"/>
    <col min="25" max="25" width="24.421875" style="164" customWidth="1"/>
    <col min="26" max="26" width="19.8515625" style="163" customWidth="1"/>
    <col min="27" max="27" width="20.57421875" style="163" customWidth="1"/>
    <col min="28" max="28" width="16.421875" style="163" customWidth="1"/>
    <col min="29" max="29" width="24.421875" style="164" customWidth="1"/>
    <col min="30" max="30" width="1.28515625" style="163" customWidth="1"/>
    <col min="31" max="31" width="15.28125" style="163" hidden="1" customWidth="1"/>
    <col min="32" max="32" width="16.421875" style="163" hidden="1" customWidth="1"/>
    <col min="33" max="33" width="24.421875" style="164" hidden="1" customWidth="1"/>
    <col min="34" max="34" width="19.8515625" style="163" hidden="1" customWidth="1"/>
    <col min="35" max="35" width="15.28125" style="163" hidden="1" customWidth="1"/>
    <col min="36" max="36" width="16.421875" style="163" hidden="1" customWidth="1"/>
    <col min="37" max="37" width="24.421875" style="164" hidden="1" customWidth="1"/>
    <col min="38" max="38" width="23.421875" style="0" customWidth="1"/>
  </cols>
  <sheetData>
    <row r="1" spans="1:13" ht="33">
      <c r="A1" s="819" t="s">
        <v>16</v>
      </c>
      <c r="B1" s="819"/>
      <c r="C1" s="819"/>
      <c r="D1" s="819"/>
      <c r="E1" s="819"/>
      <c r="F1" s="819"/>
      <c r="G1" s="819"/>
      <c r="H1" s="819"/>
      <c r="I1" s="819"/>
      <c r="J1" s="820"/>
      <c r="K1" s="820"/>
      <c r="L1" s="768"/>
      <c r="M1" s="768"/>
    </row>
    <row r="2" spans="1:37" s="526" customFormat="1" ht="61.5">
      <c r="A2" s="875" t="s">
        <v>453</v>
      </c>
      <c r="B2" s="875"/>
      <c r="C2" s="875"/>
      <c r="D2" s="875"/>
      <c r="E2" s="875"/>
      <c r="F2" s="875"/>
      <c r="G2" s="875"/>
      <c r="H2" s="875"/>
      <c r="I2" s="875"/>
      <c r="J2" s="876"/>
      <c r="K2" s="876"/>
      <c r="L2" s="877"/>
      <c r="M2" s="877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5"/>
      <c r="AB2" s="525"/>
      <c r="AC2" s="525"/>
      <c r="AD2" s="525"/>
      <c r="AE2" s="525"/>
      <c r="AF2" s="525"/>
      <c r="AG2" s="525"/>
      <c r="AH2" s="525"/>
      <c r="AI2" s="525"/>
      <c r="AJ2" s="525"/>
      <c r="AK2" s="525"/>
    </row>
    <row r="3" spans="1:13" ht="33.75" thickBot="1">
      <c r="A3" s="819" t="s">
        <v>5</v>
      </c>
      <c r="B3" s="819"/>
      <c r="C3" s="819"/>
      <c r="D3" s="819"/>
      <c r="E3" s="819"/>
      <c r="F3" s="819"/>
      <c r="G3" s="819"/>
      <c r="H3" s="819"/>
      <c r="I3" s="819"/>
      <c r="J3" s="820"/>
      <c r="K3" s="820"/>
      <c r="L3" s="768"/>
      <c r="M3" s="768"/>
    </row>
    <row r="4" spans="1:38" ht="12.75">
      <c r="A4" s="858" t="s">
        <v>23</v>
      </c>
      <c r="B4" s="827" t="s">
        <v>4</v>
      </c>
      <c r="C4" s="827" t="s">
        <v>1</v>
      </c>
      <c r="D4" s="853" t="s">
        <v>9</v>
      </c>
      <c r="E4" s="853" t="s">
        <v>7</v>
      </c>
      <c r="F4" s="827" t="s">
        <v>3</v>
      </c>
      <c r="G4" s="878" t="s">
        <v>62</v>
      </c>
      <c r="H4" s="843" t="s">
        <v>0</v>
      </c>
      <c r="I4" s="848" t="s">
        <v>8</v>
      </c>
      <c r="J4" s="762" t="s">
        <v>1371</v>
      </c>
      <c r="K4" s="763"/>
      <c r="L4" s="764"/>
      <c r="M4" s="872" t="s">
        <v>460</v>
      </c>
      <c r="N4" s="762" t="s">
        <v>1372</v>
      </c>
      <c r="O4" s="763"/>
      <c r="P4" s="764"/>
      <c r="Q4" s="872" t="s">
        <v>736</v>
      </c>
      <c r="R4" s="762" t="s">
        <v>1373</v>
      </c>
      <c r="S4" s="763"/>
      <c r="T4" s="764"/>
      <c r="U4" s="872" t="s">
        <v>1006</v>
      </c>
      <c r="V4" s="762" t="s">
        <v>1374</v>
      </c>
      <c r="W4" s="763"/>
      <c r="X4" s="764"/>
      <c r="Y4" s="872" t="s">
        <v>1298</v>
      </c>
      <c r="Z4" s="762" t="s">
        <v>1375</v>
      </c>
      <c r="AA4" s="763"/>
      <c r="AB4" s="764"/>
      <c r="AC4" s="872" t="s">
        <v>1315</v>
      </c>
      <c r="AD4" s="762" t="s">
        <v>1376</v>
      </c>
      <c r="AE4" s="763"/>
      <c r="AF4" s="764"/>
      <c r="AG4" s="872" t="s">
        <v>1309</v>
      </c>
      <c r="AH4" s="762" t="s">
        <v>1377</v>
      </c>
      <c r="AI4" s="763"/>
      <c r="AJ4" s="764"/>
      <c r="AK4" s="872" t="s">
        <v>1316</v>
      </c>
      <c r="AL4" s="880" t="s">
        <v>1378</v>
      </c>
    </row>
    <row r="5" spans="1:38" ht="65.25" customHeight="1">
      <c r="A5" s="859"/>
      <c r="B5" s="856"/>
      <c r="C5" s="856"/>
      <c r="D5" s="854"/>
      <c r="E5" s="854"/>
      <c r="F5" s="856"/>
      <c r="G5" s="879"/>
      <c r="H5" s="865"/>
      <c r="I5" s="866"/>
      <c r="J5" s="850"/>
      <c r="K5" s="851"/>
      <c r="L5" s="852"/>
      <c r="M5" s="873"/>
      <c r="N5" s="850"/>
      <c r="O5" s="851"/>
      <c r="P5" s="852"/>
      <c r="Q5" s="873"/>
      <c r="R5" s="850"/>
      <c r="S5" s="851"/>
      <c r="T5" s="852"/>
      <c r="U5" s="873"/>
      <c r="V5" s="850"/>
      <c r="W5" s="851"/>
      <c r="X5" s="852"/>
      <c r="Y5" s="873"/>
      <c r="Z5" s="850"/>
      <c r="AA5" s="851"/>
      <c r="AB5" s="852"/>
      <c r="AC5" s="873"/>
      <c r="AD5" s="850"/>
      <c r="AE5" s="851"/>
      <c r="AF5" s="852"/>
      <c r="AG5" s="873"/>
      <c r="AH5" s="850"/>
      <c r="AI5" s="851"/>
      <c r="AJ5" s="852"/>
      <c r="AK5" s="873"/>
      <c r="AL5" s="880"/>
    </row>
    <row r="6" spans="1:38" ht="98.25" customHeight="1" thickBot="1">
      <c r="A6" s="860"/>
      <c r="B6" s="857"/>
      <c r="C6" s="857"/>
      <c r="D6" s="855"/>
      <c r="E6" s="855"/>
      <c r="F6" s="857"/>
      <c r="G6" s="879"/>
      <c r="H6" s="844"/>
      <c r="I6" s="849"/>
      <c r="J6" s="113" t="s">
        <v>457</v>
      </c>
      <c r="K6" s="165" t="s">
        <v>458</v>
      </c>
      <c r="L6" s="166" t="s">
        <v>462</v>
      </c>
      <c r="M6" s="873"/>
      <c r="N6" s="113" t="s">
        <v>733</v>
      </c>
      <c r="O6" s="165" t="s">
        <v>734</v>
      </c>
      <c r="P6" s="166" t="s">
        <v>735</v>
      </c>
      <c r="Q6" s="873"/>
      <c r="R6" s="113" t="s">
        <v>988</v>
      </c>
      <c r="S6" s="113" t="s">
        <v>989</v>
      </c>
      <c r="T6" s="113" t="s">
        <v>990</v>
      </c>
      <c r="U6" s="873"/>
      <c r="V6" s="113" t="s">
        <v>1142</v>
      </c>
      <c r="W6" s="113" t="s">
        <v>1143</v>
      </c>
      <c r="X6" s="113" t="s">
        <v>1144</v>
      </c>
      <c r="Y6" s="873"/>
      <c r="Z6" s="113" t="s">
        <v>1305</v>
      </c>
      <c r="AA6" s="113" t="s">
        <v>1306</v>
      </c>
      <c r="AB6" s="113" t="s">
        <v>1307</v>
      </c>
      <c r="AC6" s="873"/>
      <c r="AD6" s="113"/>
      <c r="AE6" s="113"/>
      <c r="AF6" s="113"/>
      <c r="AG6" s="873"/>
      <c r="AH6" s="113"/>
      <c r="AI6" s="113"/>
      <c r="AJ6" s="113"/>
      <c r="AK6" s="873"/>
      <c r="AL6" s="880"/>
    </row>
    <row r="7" spans="1:38" ht="134.25" customHeight="1">
      <c r="A7" s="527">
        <v>1</v>
      </c>
      <c r="B7" s="214">
        <v>113</v>
      </c>
      <c r="C7" s="522" t="s">
        <v>86</v>
      </c>
      <c r="D7" s="515">
        <v>1991</v>
      </c>
      <c r="E7" s="515" t="s">
        <v>11</v>
      </c>
      <c r="F7" s="522" t="s">
        <v>223</v>
      </c>
      <c r="G7" s="569" t="s">
        <v>224</v>
      </c>
      <c r="H7" s="217" t="s">
        <v>71</v>
      </c>
      <c r="I7" s="594" t="s">
        <v>72</v>
      </c>
      <c r="J7" s="530">
        <v>11</v>
      </c>
      <c r="K7" s="531">
        <v>6</v>
      </c>
      <c r="L7" s="531">
        <v>15</v>
      </c>
      <c r="M7" s="532">
        <f aca="true" t="shared" si="0" ref="M7:M28">L7+K7+J7</f>
        <v>32</v>
      </c>
      <c r="N7" s="533">
        <v>3</v>
      </c>
      <c r="O7" s="533">
        <v>3</v>
      </c>
      <c r="P7" s="533">
        <v>12</v>
      </c>
      <c r="Q7" s="534">
        <f aca="true" t="shared" si="1" ref="Q7:Q28">N7+O7+P7</f>
        <v>18</v>
      </c>
      <c r="R7" s="533">
        <v>7</v>
      </c>
      <c r="S7" s="533">
        <v>6</v>
      </c>
      <c r="T7" s="533">
        <v>4</v>
      </c>
      <c r="U7" s="534">
        <f aca="true" t="shared" si="2" ref="U7:U28">R7+S7+T7</f>
        <v>17</v>
      </c>
      <c r="V7" s="533">
        <v>11</v>
      </c>
      <c r="W7" s="533">
        <v>7</v>
      </c>
      <c r="X7" s="533">
        <v>10</v>
      </c>
      <c r="Y7" s="534">
        <f aca="true" t="shared" si="3" ref="Y7:Y36">V7+W7+X7</f>
        <v>28</v>
      </c>
      <c r="Z7" s="533">
        <v>6</v>
      </c>
      <c r="AA7" s="533">
        <v>6</v>
      </c>
      <c r="AB7" s="533">
        <v>6</v>
      </c>
      <c r="AC7" s="534">
        <f aca="true" t="shared" si="4" ref="AC7:AC43">Z7+AA7+AB7</f>
        <v>18</v>
      </c>
      <c r="AD7" s="533"/>
      <c r="AE7" s="533"/>
      <c r="AF7" s="533"/>
      <c r="AG7" s="534">
        <f aca="true" t="shared" si="5" ref="AG7:AG43">AD7+AE7+AF7</f>
        <v>0</v>
      </c>
      <c r="AH7" s="533"/>
      <c r="AI7" s="533"/>
      <c r="AJ7" s="533"/>
      <c r="AK7" s="534">
        <f aca="true" t="shared" si="6" ref="AK7:AK43">AH7+AI7+AJ7</f>
        <v>0</v>
      </c>
      <c r="AL7" s="598">
        <f aca="true" t="shared" si="7" ref="AL7:AL43">AK7+AG7+AC7+Y7+U7+Q7+M7</f>
        <v>113</v>
      </c>
    </row>
    <row r="8" spans="1:38" ht="148.5" customHeight="1">
      <c r="A8" s="528">
        <f>A7+1</f>
        <v>2</v>
      </c>
      <c r="B8" s="99">
        <v>15</v>
      </c>
      <c r="C8" s="513" t="s">
        <v>84</v>
      </c>
      <c r="D8" s="47">
        <v>1991</v>
      </c>
      <c r="E8" s="47" t="s">
        <v>11</v>
      </c>
      <c r="F8" s="513" t="s">
        <v>412</v>
      </c>
      <c r="G8" s="37" t="s">
        <v>220</v>
      </c>
      <c r="H8" s="50" t="s">
        <v>71</v>
      </c>
      <c r="I8" s="176" t="s">
        <v>72</v>
      </c>
      <c r="J8" s="530">
        <v>10</v>
      </c>
      <c r="K8" s="531">
        <v>9</v>
      </c>
      <c r="L8" s="531">
        <v>1</v>
      </c>
      <c r="M8" s="532">
        <f t="shared" si="0"/>
        <v>20</v>
      </c>
      <c r="N8" s="533">
        <v>11</v>
      </c>
      <c r="O8" s="533">
        <v>9</v>
      </c>
      <c r="P8" s="533">
        <v>1</v>
      </c>
      <c r="Q8" s="534">
        <f t="shared" si="1"/>
        <v>21</v>
      </c>
      <c r="R8" s="533">
        <v>3</v>
      </c>
      <c r="S8" s="533"/>
      <c r="T8" s="533">
        <v>8</v>
      </c>
      <c r="U8" s="534">
        <f t="shared" si="2"/>
        <v>11</v>
      </c>
      <c r="V8" s="533">
        <v>6</v>
      </c>
      <c r="W8" s="533">
        <v>13</v>
      </c>
      <c r="X8" s="533">
        <v>6</v>
      </c>
      <c r="Y8" s="534">
        <f t="shared" si="3"/>
        <v>25</v>
      </c>
      <c r="Z8" s="533">
        <v>4</v>
      </c>
      <c r="AA8" s="533">
        <v>4</v>
      </c>
      <c r="AB8" s="533">
        <v>5</v>
      </c>
      <c r="AC8" s="534">
        <f t="shared" si="4"/>
        <v>13</v>
      </c>
      <c r="AD8" s="533"/>
      <c r="AE8" s="533"/>
      <c r="AF8" s="533"/>
      <c r="AG8" s="534">
        <f t="shared" si="5"/>
        <v>0</v>
      </c>
      <c r="AH8" s="533"/>
      <c r="AI8" s="533"/>
      <c r="AJ8" s="533"/>
      <c r="AK8" s="534">
        <f t="shared" si="6"/>
        <v>0</v>
      </c>
      <c r="AL8" s="598">
        <f t="shared" si="7"/>
        <v>90</v>
      </c>
    </row>
    <row r="9" spans="1:38" ht="173.25" customHeight="1">
      <c r="A9" s="528">
        <f aca="true" t="shared" si="8" ref="A9:A43">A8+1</f>
        <v>3</v>
      </c>
      <c r="B9" s="99">
        <v>125</v>
      </c>
      <c r="C9" s="513" t="s">
        <v>84</v>
      </c>
      <c r="D9" s="47">
        <v>1991</v>
      </c>
      <c r="E9" s="47" t="s">
        <v>11</v>
      </c>
      <c r="F9" s="49" t="s">
        <v>262</v>
      </c>
      <c r="G9" s="37" t="s">
        <v>225</v>
      </c>
      <c r="H9" s="50" t="s">
        <v>71</v>
      </c>
      <c r="I9" s="176" t="s">
        <v>72</v>
      </c>
      <c r="J9" s="530">
        <v>8</v>
      </c>
      <c r="K9" s="531">
        <v>2</v>
      </c>
      <c r="L9" s="531">
        <v>3</v>
      </c>
      <c r="M9" s="532">
        <f t="shared" si="0"/>
        <v>13</v>
      </c>
      <c r="N9" s="533">
        <v>14</v>
      </c>
      <c r="O9" s="533">
        <v>1</v>
      </c>
      <c r="P9" s="533">
        <v>5</v>
      </c>
      <c r="Q9" s="534">
        <f t="shared" si="1"/>
        <v>20</v>
      </c>
      <c r="R9" s="533">
        <v>5</v>
      </c>
      <c r="S9" s="533">
        <v>8</v>
      </c>
      <c r="T9" s="533">
        <v>7</v>
      </c>
      <c r="U9" s="534">
        <f t="shared" si="2"/>
        <v>20</v>
      </c>
      <c r="V9" s="533">
        <v>9</v>
      </c>
      <c r="W9" s="533">
        <v>14</v>
      </c>
      <c r="X9" s="533">
        <v>8</v>
      </c>
      <c r="Y9" s="534">
        <f t="shared" si="3"/>
        <v>31</v>
      </c>
      <c r="Z9" s="533"/>
      <c r="AA9" s="533"/>
      <c r="AB9" s="533">
        <v>3</v>
      </c>
      <c r="AC9" s="534">
        <f t="shared" si="4"/>
        <v>3</v>
      </c>
      <c r="AD9" s="533"/>
      <c r="AE9" s="533"/>
      <c r="AF9" s="533"/>
      <c r="AG9" s="534">
        <f t="shared" si="5"/>
        <v>0</v>
      </c>
      <c r="AH9" s="533"/>
      <c r="AI9" s="533"/>
      <c r="AJ9" s="533"/>
      <c r="AK9" s="534">
        <f t="shared" si="6"/>
        <v>0</v>
      </c>
      <c r="AL9" s="598">
        <f t="shared" si="7"/>
        <v>87</v>
      </c>
    </row>
    <row r="10" spans="1:38" ht="142.5" customHeight="1">
      <c r="A10" s="528">
        <f t="shared" si="8"/>
        <v>4</v>
      </c>
      <c r="B10" s="99"/>
      <c r="C10" s="513" t="s">
        <v>741</v>
      </c>
      <c r="D10" s="47">
        <v>1974</v>
      </c>
      <c r="E10" s="47" t="s">
        <v>43</v>
      </c>
      <c r="F10" s="513" t="s">
        <v>742</v>
      </c>
      <c r="G10" s="37" t="s">
        <v>1001</v>
      </c>
      <c r="H10" s="49" t="s">
        <v>41</v>
      </c>
      <c r="I10" s="595" t="s">
        <v>743</v>
      </c>
      <c r="J10" s="530"/>
      <c r="K10" s="531"/>
      <c r="L10" s="531"/>
      <c r="M10" s="532">
        <f t="shared" si="0"/>
        <v>0</v>
      </c>
      <c r="N10" s="533"/>
      <c r="O10" s="533">
        <v>11</v>
      </c>
      <c r="P10" s="533">
        <v>14</v>
      </c>
      <c r="Q10" s="534">
        <f t="shared" si="1"/>
        <v>25</v>
      </c>
      <c r="R10" s="533"/>
      <c r="S10" s="533">
        <v>10</v>
      </c>
      <c r="T10" s="533">
        <v>10</v>
      </c>
      <c r="U10" s="534">
        <f t="shared" si="2"/>
        <v>20</v>
      </c>
      <c r="V10" s="533"/>
      <c r="W10" s="533">
        <v>15</v>
      </c>
      <c r="X10" s="533">
        <v>12</v>
      </c>
      <c r="Y10" s="534">
        <f t="shared" si="3"/>
        <v>27</v>
      </c>
      <c r="Z10" s="533"/>
      <c r="AA10" s="533">
        <v>5</v>
      </c>
      <c r="AB10" s="533">
        <v>8</v>
      </c>
      <c r="AC10" s="534">
        <f t="shared" si="4"/>
        <v>13</v>
      </c>
      <c r="AD10" s="533"/>
      <c r="AE10" s="533"/>
      <c r="AF10" s="533"/>
      <c r="AG10" s="534">
        <f t="shared" si="5"/>
        <v>0</v>
      </c>
      <c r="AH10" s="533"/>
      <c r="AI10" s="533"/>
      <c r="AJ10" s="533"/>
      <c r="AK10" s="534">
        <f t="shared" si="6"/>
        <v>0</v>
      </c>
      <c r="AL10" s="598">
        <f t="shared" si="7"/>
        <v>85</v>
      </c>
    </row>
    <row r="11" spans="1:38" ht="129" customHeight="1">
      <c r="A11" s="528">
        <f t="shared" si="8"/>
        <v>5</v>
      </c>
      <c r="B11" s="99">
        <v>53</v>
      </c>
      <c r="C11" s="513" t="s">
        <v>449</v>
      </c>
      <c r="D11" s="47">
        <v>1991</v>
      </c>
      <c r="E11" s="47" t="s">
        <v>10</v>
      </c>
      <c r="F11" s="513" t="s">
        <v>230</v>
      </c>
      <c r="G11" s="37" t="s">
        <v>231</v>
      </c>
      <c r="H11" s="50" t="s">
        <v>232</v>
      </c>
      <c r="I11" s="176" t="s">
        <v>233</v>
      </c>
      <c r="J11" s="530">
        <v>16</v>
      </c>
      <c r="K11" s="531">
        <v>11</v>
      </c>
      <c r="L11" s="531">
        <v>10</v>
      </c>
      <c r="M11" s="532">
        <f t="shared" si="0"/>
        <v>37</v>
      </c>
      <c r="N11" s="533">
        <v>0</v>
      </c>
      <c r="O11" s="533">
        <v>0</v>
      </c>
      <c r="P11" s="533"/>
      <c r="Q11" s="534">
        <f t="shared" si="1"/>
        <v>0</v>
      </c>
      <c r="R11" s="533">
        <v>8</v>
      </c>
      <c r="S11" s="533">
        <v>5</v>
      </c>
      <c r="T11" s="533">
        <v>11</v>
      </c>
      <c r="U11" s="534">
        <f t="shared" si="2"/>
        <v>24</v>
      </c>
      <c r="V11" s="533"/>
      <c r="W11" s="533"/>
      <c r="X11" s="533"/>
      <c r="Y11" s="534">
        <f t="shared" si="3"/>
        <v>0</v>
      </c>
      <c r="Z11" s="533">
        <v>7</v>
      </c>
      <c r="AA11" s="533">
        <v>7</v>
      </c>
      <c r="AB11" s="533">
        <v>7</v>
      </c>
      <c r="AC11" s="534">
        <f t="shared" si="4"/>
        <v>21</v>
      </c>
      <c r="AD11" s="533"/>
      <c r="AE11" s="533"/>
      <c r="AF11" s="533"/>
      <c r="AG11" s="534">
        <f t="shared" si="5"/>
        <v>0</v>
      </c>
      <c r="AH11" s="533"/>
      <c r="AI11" s="533"/>
      <c r="AJ11" s="533"/>
      <c r="AK11" s="534">
        <f t="shared" si="6"/>
        <v>0</v>
      </c>
      <c r="AL11" s="598">
        <f t="shared" si="7"/>
        <v>82</v>
      </c>
    </row>
    <row r="12" spans="1:38" ht="159.75" customHeight="1">
      <c r="A12" s="528">
        <f t="shared" si="8"/>
        <v>6</v>
      </c>
      <c r="B12" s="99"/>
      <c r="C12" s="513" t="s">
        <v>361</v>
      </c>
      <c r="D12" s="47">
        <v>1992</v>
      </c>
      <c r="E12" s="47"/>
      <c r="F12" s="513" t="s">
        <v>744</v>
      </c>
      <c r="G12" s="56" t="s">
        <v>168</v>
      </c>
      <c r="H12" s="50" t="s">
        <v>169</v>
      </c>
      <c r="I12" s="176" t="s">
        <v>14</v>
      </c>
      <c r="J12" s="530"/>
      <c r="K12" s="531"/>
      <c r="L12" s="531"/>
      <c r="M12" s="532">
        <f t="shared" si="0"/>
        <v>0</v>
      </c>
      <c r="N12" s="533">
        <v>7</v>
      </c>
      <c r="O12" s="533">
        <v>13</v>
      </c>
      <c r="P12" s="533">
        <v>13</v>
      </c>
      <c r="Q12" s="534">
        <f t="shared" si="1"/>
        <v>33</v>
      </c>
      <c r="R12" s="533"/>
      <c r="S12" s="533"/>
      <c r="T12" s="533"/>
      <c r="U12" s="534">
        <f t="shared" si="2"/>
        <v>0</v>
      </c>
      <c r="V12" s="533">
        <v>12</v>
      </c>
      <c r="W12" s="533">
        <v>16</v>
      </c>
      <c r="X12" s="533">
        <v>13</v>
      </c>
      <c r="Y12" s="534">
        <f t="shared" si="3"/>
        <v>41</v>
      </c>
      <c r="Z12" s="533"/>
      <c r="AA12" s="533"/>
      <c r="AB12" s="533"/>
      <c r="AC12" s="534">
        <f t="shared" si="4"/>
        <v>0</v>
      </c>
      <c r="AD12" s="533"/>
      <c r="AE12" s="533"/>
      <c r="AF12" s="533"/>
      <c r="AG12" s="534">
        <f t="shared" si="5"/>
        <v>0</v>
      </c>
      <c r="AH12" s="533"/>
      <c r="AI12" s="533"/>
      <c r="AJ12" s="533"/>
      <c r="AK12" s="534">
        <f t="shared" si="6"/>
        <v>0</v>
      </c>
      <c r="AL12" s="598">
        <f t="shared" si="7"/>
        <v>74</v>
      </c>
    </row>
    <row r="13" spans="1:38" ht="156.75" customHeight="1">
      <c r="A13" s="528">
        <f t="shared" si="8"/>
        <v>7</v>
      </c>
      <c r="B13" s="99">
        <v>1</v>
      </c>
      <c r="C13" s="513" t="s">
        <v>183</v>
      </c>
      <c r="D13" s="47">
        <v>1985</v>
      </c>
      <c r="E13" s="47" t="s">
        <v>11</v>
      </c>
      <c r="F13" s="513" t="s">
        <v>258</v>
      </c>
      <c r="G13" s="37" t="s">
        <v>470</v>
      </c>
      <c r="H13" s="50" t="s">
        <v>117</v>
      </c>
      <c r="I13" s="596" t="s">
        <v>58</v>
      </c>
      <c r="J13" s="530">
        <v>4</v>
      </c>
      <c r="K13" s="531">
        <v>15</v>
      </c>
      <c r="L13" s="531">
        <v>11</v>
      </c>
      <c r="M13" s="532">
        <f t="shared" si="0"/>
        <v>30</v>
      </c>
      <c r="N13" s="533">
        <v>16</v>
      </c>
      <c r="O13" s="533">
        <v>16</v>
      </c>
      <c r="P13" s="533">
        <v>10</v>
      </c>
      <c r="Q13" s="534">
        <f t="shared" si="1"/>
        <v>42</v>
      </c>
      <c r="R13" s="533"/>
      <c r="S13" s="533"/>
      <c r="T13" s="533"/>
      <c r="U13" s="534">
        <f t="shared" si="2"/>
        <v>0</v>
      </c>
      <c r="V13" s="533"/>
      <c r="W13" s="533"/>
      <c r="X13" s="533"/>
      <c r="Y13" s="534">
        <f t="shared" si="3"/>
        <v>0</v>
      </c>
      <c r="Z13" s="533"/>
      <c r="AA13" s="533"/>
      <c r="AB13" s="533"/>
      <c r="AC13" s="534">
        <f t="shared" si="4"/>
        <v>0</v>
      </c>
      <c r="AD13" s="533"/>
      <c r="AE13" s="533"/>
      <c r="AF13" s="533"/>
      <c r="AG13" s="534">
        <f t="shared" si="5"/>
        <v>0</v>
      </c>
      <c r="AH13" s="533"/>
      <c r="AI13" s="533"/>
      <c r="AJ13" s="533"/>
      <c r="AK13" s="534">
        <f t="shared" si="6"/>
        <v>0</v>
      </c>
      <c r="AL13" s="598">
        <f t="shared" si="7"/>
        <v>72</v>
      </c>
    </row>
    <row r="14" spans="1:38" ht="124.5" customHeight="1">
      <c r="A14" s="528">
        <f t="shared" si="8"/>
        <v>8</v>
      </c>
      <c r="B14" s="99">
        <v>91</v>
      </c>
      <c r="C14" s="513" t="s">
        <v>47</v>
      </c>
      <c r="D14" s="47">
        <v>1958</v>
      </c>
      <c r="E14" s="47" t="s">
        <v>27</v>
      </c>
      <c r="F14" s="513" t="s">
        <v>257</v>
      </c>
      <c r="G14" s="37" t="s">
        <v>252</v>
      </c>
      <c r="H14" s="50" t="s">
        <v>123</v>
      </c>
      <c r="I14" s="176" t="s">
        <v>51</v>
      </c>
      <c r="J14" s="530">
        <v>14</v>
      </c>
      <c r="K14" s="531">
        <v>14</v>
      </c>
      <c r="L14" s="531">
        <v>14</v>
      </c>
      <c r="M14" s="532">
        <f t="shared" si="0"/>
        <v>42</v>
      </c>
      <c r="N14" s="533">
        <v>10</v>
      </c>
      <c r="O14" s="533">
        <v>1</v>
      </c>
      <c r="P14" s="533">
        <v>9</v>
      </c>
      <c r="Q14" s="534">
        <f t="shared" si="1"/>
        <v>20</v>
      </c>
      <c r="R14" s="533"/>
      <c r="S14" s="533"/>
      <c r="T14" s="533"/>
      <c r="U14" s="534">
        <f t="shared" si="2"/>
        <v>0</v>
      </c>
      <c r="V14" s="533"/>
      <c r="W14" s="533"/>
      <c r="X14" s="533"/>
      <c r="Y14" s="534">
        <f t="shared" si="3"/>
        <v>0</v>
      </c>
      <c r="Z14" s="533"/>
      <c r="AA14" s="533"/>
      <c r="AB14" s="533"/>
      <c r="AC14" s="534">
        <f t="shared" si="4"/>
        <v>0</v>
      </c>
      <c r="AD14" s="533"/>
      <c r="AE14" s="533"/>
      <c r="AF14" s="533"/>
      <c r="AG14" s="534">
        <f t="shared" si="5"/>
        <v>0</v>
      </c>
      <c r="AH14" s="533"/>
      <c r="AI14" s="533"/>
      <c r="AJ14" s="533"/>
      <c r="AK14" s="534">
        <f t="shared" si="6"/>
        <v>0</v>
      </c>
      <c r="AL14" s="598">
        <f t="shared" si="7"/>
        <v>62</v>
      </c>
    </row>
    <row r="15" spans="1:38" ht="106.5" customHeight="1">
      <c r="A15" s="528">
        <f t="shared" si="8"/>
        <v>9</v>
      </c>
      <c r="B15" s="99">
        <v>81</v>
      </c>
      <c r="C15" s="513" t="s">
        <v>185</v>
      </c>
      <c r="D15" s="47">
        <v>1983</v>
      </c>
      <c r="E15" s="47" t="s">
        <v>27</v>
      </c>
      <c r="F15" s="513" t="s">
        <v>260</v>
      </c>
      <c r="G15" s="37" t="s">
        <v>472</v>
      </c>
      <c r="H15" s="50" t="s">
        <v>117</v>
      </c>
      <c r="I15" s="596" t="s">
        <v>58</v>
      </c>
      <c r="J15" s="530">
        <v>13</v>
      </c>
      <c r="K15" s="531">
        <v>1</v>
      </c>
      <c r="L15" s="531">
        <v>13</v>
      </c>
      <c r="M15" s="532">
        <f t="shared" si="0"/>
        <v>27</v>
      </c>
      <c r="N15" s="533">
        <v>9</v>
      </c>
      <c r="O15" s="533">
        <v>14</v>
      </c>
      <c r="P15" s="533">
        <v>8</v>
      </c>
      <c r="Q15" s="534">
        <f t="shared" si="1"/>
        <v>31</v>
      </c>
      <c r="R15" s="533"/>
      <c r="S15" s="533"/>
      <c r="T15" s="533"/>
      <c r="U15" s="534">
        <f t="shared" si="2"/>
        <v>0</v>
      </c>
      <c r="V15" s="533"/>
      <c r="W15" s="533"/>
      <c r="X15" s="533"/>
      <c r="Y15" s="534">
        <f t="shared" si="3"/>
        <v>0</v>
      </c>
      <c r="Z15" s="533"/>
      <c r="AA15" s="533"/>
      <c r="AB15" s="533"/>
      <c r="AC15" s="534">
        <f t="shared" si="4"/>
        <v>0</v>
      </c>
      <c r="AD15" s="533"/>
      <c r="AE15" s="533"/>
      <c r="AF15" s="533"/>
      <c r="AG15" s="534">
        <f t="shared" si="5"/>
        <v>0</v>
      </c>
      <c r="AH15" s="533"/>
      <c r="AI15" s="533"/>
      <c r="AJ15" s="533"/>
      <c r="AK15" s="534">
        <f t="shared" si="6"/>
        <v>0</v>
      </c>
      <c r="AL15" s="598">
        <f t="shared" si="7"/>
        <v>58</v>
      </c>
    </row>
    <row r="16" spans="1:38" ht="156.75" customHeight="1">
      <c r="A16" s="528">
        <f t="shared" si="8"/>
        <v>10</v>
      </c>
      <c r="B16" s="99">
        <v>109</v>
      </c>
      <c r="C16" s="513" t="s">
        <v>405</v>
      </c>
      <c r="D16" s="47">
        <v>1958</v>
      </c>
      <c r="E16" s="47" t="s">
        <v>27</v>
      </c>
      <c r="F16" s="513" t="s">
        <v>413</v>
      </c>
      <c r="G16" s="37" t="s">
        <v>414</v>
      </c>
      <c r="H16" s="50" t="s">
        <v>41</v>
      </c>
      <c r="I16" s="176" t="s">
        <v>14</v>
      </c>
      <c r="J16" s="530">
        <v>0</v>
      </c>
      <c r="K16" s="531">
        <v>4</v>
      </c>
      <c r="L16" s="531">
        <v>8</v>
      </c>
      <c r="M16" s="532">
        <f t="shared" si="0"/>
        <v>12</v>
      </c>
      <c r="N16" s="533">
        <v>0</v>
      </c>
      <c r="O16" s="533">
        <v>15</v>
      </c>
      <c r="P16" s="533">
        <v>4</v>
      </c>
      <c r="Q16" s="534">
        <f t="shared" si="1"/>
        <v>19</v>
      </c>
      <c r="R16" s="533"/>
      <c r="S16" s="533">
        <v>11</v>
      </c>
      <c r="T16" s="533">
        <v>5</v>
      </c>
      <c r="U16" s="534">
        <f t="shared" si="2"/>
        <v>16</v>
      </c>
      <c r="V16" s="533"/>
      <c r="W16" s="533">
        <v>6</v>
      </c>
      <c r="X16" s="533">
        <v>4</v>
      </c>
      <c r="Y16" s="534">
        <f t="shared" si="3"/>
        <v>10</v>
      </c>
      <c r="Z16" s="533"/>
      <c r="AA16" s="533"/>
      <c r="AB16" s="533"/>
      <c r="AC16" s="534">
        <f t="shared" si="4"/>
        <v>0</v>
      </c>
      <c r="AD16" s="533"/>
      <c r="AE16" s="533"/>
      <c r="AF16" s="533"/>
      <c r="AG16" s="534">
        <f t="shared" si="5"/>
        <v>0</v>
      </c>
      <c r="AH16" s="533"/>
      <c r="AI16" s="533"/>
      <c r="AJ16" s="533"/>
      <c r="AK16" s="534">
        <f t="shared" si="6"/>
        <v>0</v>
      </c>
      <c r="AL16" s="598">
        <f t="shared" si="7"/>
        <v>57</v>
      </c>
    </row>
    <row r="17" spans="1:38" ht="168" customHeight="1">
      <c r="A17" s="528">
        <f t="shared" si="8"/>
        <v>11</v>
      </c>
      <c r="B17" s="99">
        <v>94</v>
      </c>
      <c r="C17" s="513" t="s">
        <v>361</v>
      </c>
      <c r="D17" s="47">
        <v>1992</v>
      </c>
      <c r="E17" s="47"/>
      <c r="F17" s="513" t="s">
        <v>236</v>
      </c>
      <c r="G17" s="37" t="s">
        <v>237</v>
      </c>
      <c r="H17" s="50" t="s">
        <v>169</v>
      </c>
      <c r="I17" s="176" t="s">
        <v>14</v>
      </c>
      <c r="J17" s="530">
        <v>7</v>
      </c>
      <c r="K17" s="531">
        <v>1</v>
      </c>
      <c r="L17" s="531">
        <v>6</v>
      </c>
      <c r="M17" s="532">
        <f t="shared" si="0"/>
        <v>14</v>
      </c>
      <c r="N17" s="533">
        <v>15</v>
      </c>
      <c r="O17" s="533">
        <v>8</v>
      </c>
      <c r="P17" s="533"/>
      <c r="Q17" s="534">
        <f t="shared" si="1"/>
        <v>23</v>
      </c>
      <c r="R17" s="533"/>
      <c r="S17" s="533"/>
      <c r="T17" s="533"/>
      <c r="U17" s="534">
        <f t="shared" si="2"/>
        <v>0</v>
      </c>
      <c r="V17" s="533">
        <v>7</v>
      </c>
      <c r="W17" s="533">
        <v>2</v>
      </c>
      <c r="X17" s="533">
        <v>3</v>
      </c>
      <c r="Y17" s="534">
        <f t="shared" si="3"/>
        <v>12</v>
      </c>
      <c r="Z17" s="533"/>
      <c r="AA17" s="533"/>
      <c r="AB17" s="533"/>
      <c r="AC17" s="534">
        <f t="shared" si="4"/>
        <v>0</v>
      </c>
      <c r="AD17" s="533"/>
      <c r="AE17" s="533"/>
      <c r="AF17" s="533"/>
      <c r="AG17" s="534">
        <f t="shared" si="5"/>
        <v>0</v>
      </c>
      <c r="AH17" s="533"/>
      <c r="AI17" s="533"/>
      <c r="AJ17" s="533"/>
      <c r="AK17" s="534">
        <f t="shared" si="6"/>
        <v>0</v>
      </c>
      <c r="AL17" s="598">
        <f t="shared" si="7"/>
        <v>49</v>
      </c>
    </row>
    <row r="18" spans="1:38" ht="145.5" customHeight="1">
      <c r="A18" s="528">
        <f t="shared" si="8"/>
        <v>12</v>
      </c>
      <c r="B18" s="99">
        <v>61</v>
      </c>
      <c r="C18" s="513" t="s">
        <v>249</v>
      </c>
      <c r="D18" s="47">
        <v>1970</v>
      </c>
      <c r="E18" s="47" t="s">
        <v>11</v>
      </c>
      <c r="F18" s="513" t="s">
        <v>250</v>
      </c>
      <c r="G18" s="37" t="s">
        <v>384</v>
      </c>
      <c r="H18" s="50" t="s">
        <v>251</v>
      </c>
      <c r="I18" s="176" t="s">
        <v>155</v>
      </c>
      <c r="J18" s="530">
        <v>2</v>
      </c>
      <c r="K18" s="531">
        <v>10</v>
      </c>
      <c r="L18" s="531">
        <v>16</v>
      </c>
      <c r="M18" s="532">
        <f t="shared" si="0"/>
        <v>28</v>
      </c>
      <c r="N18" s="533">
        <v>8</v>
      </c>
      <c r="O18" s="533">
        <v>6</v>
      </c>
      <c r="P18" s="533">
        <v>6</v>
      </c>
      <c r="Q18" s="534">
        <f t="shared" si="1"/>
        <v>20</v>
      </c>
      <c r="R18" s="533"/>
      <c r="S18" s="533"/>
      <c r="T18" s="533"/>
      <c r="U18" s="534">
        <f t="shared" si="2"/>
        <v>0</v>
      </c>
      <c r="V18" s="533"/>
      <c r="W18" s="533"/>
      <c r="X18" s="533"/>
      <c r="Y18" s="534">
        <f t="shared" si="3"/>
        <v>0</v>
      </c>
      <c r="Z18" s="533"/>
      <c r="AA18" s="533"/>
      <c r="AB18" s="533"/>
      <c r="AC18" s="534">
        <f t="shared" si="4"/>
        <v>0</v>
      </c>
      <c r="AD18" s="533"/>
      <c r="AE18" s="533"/>
      <c r="AF18" s="533"/>
      <c r="AG18" s="534">
        <f t="shared" si="5"/>
        <v>0</v>
      </c>
      <c r="AH18" s="533"/>
      <c r="AI18" s="533"/>
      <c r="AJ18" s="533"/>
      <c r="AK18" s="534">
        <f t="shared" si="6"/>
        <v>0</v>
      </c>
      <c r="AL18" s="598">
        <f t="shared" si="7"/>
        <v>48</v>
      </c>
    </row>
    <row r="19" spans="1:38" ht="137.25" customHeight="1">
      <c r="A19" s="528">
        <f t="shared" si="8"/>
        <v>13</v>
      </c>
      <c r="B19" s="99">
        <v>72</v>
      </c>
      <c r="C19" s="513" t="s">
        <v>447</v>
      </c>
      <c r="D19" s="47">
        <v>1965</v>
      </c>
      <c r="E19" s="47" t="s">
        <v>11</v>
      </c>
      <c r="F19" s="513" t="s">
        <v>248</v>
      </c>
      <c r="G19" s="37" t="s">
        <v>248</v>
      </c>
      <c r="H19" s="50" t="s">
        <v>36</v>
      </c>
      <c r="I19" s="176" t="s">
        <v>155</v>
      </c>
      <c r="J19" s="530">
        <v>15</v>
      </c>
      <c r="K19" s="531">
        <v>16</v>
      </c>
      <c r="L19" s="531">
        <v>7</v>
      </c>
      <c r="M19" s="532">
        <f t="shared" si="0"/>
        <v>38</v>
      </c>
      <c r="N19" s="533">
        <v>2</v>
      </c>
      <c r="O19" s="533">
        <v>5</v>
      </c>
      <c r="P19" s="533">
        <v>3</v>
      </c>
      <c r="Q19" s="534">
        <f t="shared" si="1"/>
        <v>10</v>
      </c>
      <c r="R19" s="533"/>
      <c r="S19" s="533"/>
      <c r="T19" s="533"/>
      <c r="U19" s="534">
        <f t="shared" si="2"/>
        <v>0</v>
      </c>
      <c r="V19" s="533"/>
      <c r="W19" s="533"/>
      <c r="X19" s="533"/>
      <c r="Y19" s="534">
        <f t="shared" si="3"/>
        <v>0</v>
      </c>
      <c r="Z19" s="533"/>
      <c r="AA19" s="533"/>
      <c r="AB19" s="533"/>
      <c r="AC19" s="534">
        <f t="shared" si="4"/>
        <v>0</v>
      </c>
      <c r="AD19" s="533"/>
      <c r="AE19" s="533"/>
      <c r="AF19" s="533"/>
      <c r="AG19" s="534">
        <f t="shared" si="5"/>
        <v>0</v>
      </c>
      <c r="AH19" s="533"/>
      <c r="AI19" s="533"/>
      <c r="AJ19" s="533"/>
      <c r="AK19" s="534">
        <f t="shared" si="6"/>
        <v>0</v>
      </c>
      <c r="AL19" s="598">
        <f t="shared" si="7"/>
        <v>48</v>
      </c>
    </row>
    <row r="20" spans="1:38" ht="140.25" customHeight="1">
      <c r="A20" s="528">
        <f t="shared" si="8"/>
        <v>14</v>
      </c>
      <c r="B20" s="99">
        <v>32</v>
      </c>
      <c r="C20" s="513" t="s">
        <v>164</v>
      </c>
      <c r="D20" s="47">
        <v>1972</v>
      </c>
      <c r="E20" s="47" t="s">
        <v>11</v>
      </c>
      <c r="F20" s="513" t="s">
        <v>261</v>
      </c>
      <c r="G20" s="37" t="s">
        <v>375</v>
      </c>
      <c r="H20" s="50" t="s">
        <v>166</v>
      </c>
      <c r="I20" s="176" t="s">
        <v>14</v>
      </c>
      <c r="J20" s="530">
        <v>5</v>
      </c>
      <c r="K20" s="531">
        <v>1</v>
      </c>
      <c r="L20" s="531">
        <v>12</v>
      </c>
      <c r="M20" s="532">
        <f t="shared" si="0"/>
        <v>18</v>
      </c>
      <c r="N20" s="533">
        <v>12</v>
      </c>
      <c r="O20" s="533">
        <v>1</v>
      </c>
      <c r="P20" s="533">
        <v>7</v>
      </c>
      <c r="Q20" s="534">
        <f t="shared" si="1"/>
        <v>20</v>
      </c>
      <c r="R20" s="533"/>
      <c r="S20" s="533"/>
      <c r="T20" s="533"/>
      <c r="U20" s="534">
        <f t="shared" si="2"/>
        <v>0</v>
      </c>
      <c r="V20" s="533"/>
      <c r="W20" s="533"/>
      <c r="X20" s="533"/>
      <c r="Y20" s="534">
        <f t="shared" si="3"/>
        <v>0</v>
      </c>
      <c r="Z20" s="533">
        <v>3</v>
      </c>
      <c r="AA20" s="533">
        <v>3</v>
      </c>
      <c r="AB20" s="533">
        <v>4</v>
      </c>
      <c r="AC20" s="534">
        <f t="shared" si="4"/>
        <v>10</v>
      </c>
      <c r="AD20" s="533"/>
      <c r="AE20" s="533"/>
      <c r="AF20" s="533"/>
      <c r="AG20" s="534">
        <f t="shared" si="5"/>
        <v>0</v>
      </c>
      <c r="AH20" s="533"/>
      <c r="AI20" s="533"/>
      <c r="AJ20" s="533"/>
      <c r="AK20" s="534">
        <f t="shared" si="6"/>
        <v>0</v>
      </c>
      <c r="AL20" s="598">
        <f t="shared" si="7"/>
        <v>48</v>
      </c>
    </row>
    <row r="21" spans="1:38" ht="173.25" customHeight="1">
      <c r="A21" s="528">
        <f t="shared" si="8"/>
        <v>15</v>
      </c>
      <c r="B21" s="99"/>
      <c r="C21" s="513" t="s">
        <v>440</v>
      </c>
      <c r="D21" s="47">
        <v>1986</v>
      </c>
      <c r="E21" s="47" t="s">
        <v>10</v>
      </c>
      <c r="F21" s="513" t="s">
        <v>130</v>
      </c>
      <c r="G21" s="37" t="s">
        <v>436</v>
      </c>
      <c r="H21" s="32" t="s">
        <v>6</v>
      </c>
      <c r="I21" s="100" t="s">
        <v>14</v>
      </c>
      <c r="J21" s="530">
        <v>0</v>
      </c>
      <c r="K21" s="531">
        <v>13</v>
      </c>
      <c r="L21" s="531">
        <v>0</v>
      </c>
      <c r="M21" s="532">
        <f t="shared" si="0"/>
        <v>13</v>
      </c>
      <c r="N21" s="533">
        <v>0</v>
      </c>
      <c r="O21" s="533">
        <v>4</v>
      </c>
      <c r="P21" s="533"/>
      <c r="Q21" s="534">
        <f t="shared" si="1"/>
        <v>4</v>
      </c>
      <c r="R21" s="533">
        <v>4</v>
      </c>
      <c r="S21" s="533">
        <v>7</v>
      </c>
      <c r="T21" s="533">
        <v>3</v>
      </c>
      <c r="U21" s="534">
        <f t="shared" si="2"/>
        <v>14</v>
      </c>
      <c r="V21" s="533"/>
      <c r="W21" s="533">
        <v>12</v>
      </c>
      <c r="X21" s="533"/>
      <c r="Y21" s="534">
        <f t="shared" si="3"/>
        <v>12</v>
      </c>
      <c r="Z21" s="533"/>
      <c r="AA21" s="533"/>
      <c r="AB21" s="533"/>
      <c r="AC21" s="534">
        <f t="shared" si="4"/>
        <v>0</v>
      </c>
      <c r="AD21" s="533"/>
      <c r="AE21" s="533"/>
      <c r="AF21" s="533"/>
      <c r="AG21" s="534">
        <f t="shared" si="5"/>
        <v>0</v>
      </c>
      <c r="AH21" s="533"/>
      <c r="AI21" s="533"/>
      <c r="AJ21" s="533"/>
      <c r="AK21" s="534">
        <f t="shared" si="6"/>
        <v>0</v>
      </c>
      <c r="AL21" s="598">
        <f t="shared" si="7"/>
        <v>43</v>
      </c>
    </row>
    <row r="22" spans="1:38" ht="143.25" customHeight="1">
      <c r="A22" s="528">
        <f t="shared" si="8"/>
        <v>16</v>
      </c>
      <c r="B22" s="99">
        <v>155</v>
      </c>
      <c r="C22" s="513" t="s">
        <v>737</v>
      </c>
      <c r="D22" s="47">
        <v>1966</v>
      </c>
      <c r="E22" s="47" t="s">
        <v>43</v>
      </c>
      <c r="F22" s="513" t="s">
        <v>738</v>
      </c>
      <c r="G22" s="37" t="s">
        <v>1000</v>
      </c>
      <c r="H22" s="37" t="s">
        <v>739</v>
      </c>
      <c r="I22" s="176" t="s">
        <v>14</v>
      </c>
      <c r="J22" s="530"/>
      <c r="K22" s="531"/>
      <c r="L22" s="531"/>
      <c r="M22" s="532">
        <f t="shared" si="0"/>
        <v>0</v>
      </c>
      <c r="N22" s="533">
        <v>4</v>
      </c>
      <c r="O22" s="533">
        <v>12</v>
      </c>
      <c r="P22" s="533">
        <v>11</v>
      </c>
      <c r="Q22" s="534">
        <f t="shared" si="1"/>
        <v>27</v>
      </c>
      <c r="R22" s="533">
        <v>2</v>
      </c>
      <c r="S22" s="533">
        <v>9</v>
      </c>
      <c r="T22" s="533"/>
      <c r="U22" s="534">
        <f t="shared" si="2"/>
        <v>11</v>
      </c>
      <c r="V22" s="533"/>
      <c r="W22" s="533">
        <v>1</v>
      </c>
      <c r="X22" s="533"/>
      <c r="Y22" s="534">
        <f t="shared" si="3"/>
        <v>1</v>
      </c>
      <c r="Z22" s="533"/>
      <c r="AA22" s="533"/>
      <c r="AB22" s="533"/>
      <c r="AC22" s="534">
        <f t="shared" si="4"/>
        <v>0</v>
      </c>
      <c r="AD22" s="533"/>
      <c r="AE22" s="533"/>
      <c r="AF22" s="533"/>
      <c r="AG22" s="534">
        <f t="shared" si="5"/>
        <v>0</v>
      </c>
      <c r="AH22" s="533"/>
      <c r="AI22" s="533"/>
      <c r="AJ22" s="533"/>
      <c r="AK22" s="534">
        <f t="shared" si="6"/>
        <v>0</v>
      </c>
      <c r="AL22" s="598">
        <f t="shared" si="7"/>
        <v>39</v>
      </c>
    </row>
    <row r="23" spans="1:38" ht="134.25" customHeight="1">
      <c r="A23" s="528">
        <f t="shared" si="8"/>
        <v>17</v>
      </c>
      <c r="B23" s="99">
        <v>46</v>
      </c>
      <c r="C23" s="513" t="s">
        <v>47</v>
      </c>
      <c r="D23" s="47">
        <v>1958</v>
      </c>
      <c r="E23" s="47" t="s">
        <v>27</v>
      </c>
      <c r="F23" s="513" t="s">
        <v>264</v>
      </c>
      <c r="G23" s="37" t="s">
        <v>253</v>
      </c>
      <c r="H23" s="50" t="s">
        <v>123</v>
      </c>
      <c r="I23" s="176" t="s">
        <v>205</v>
      </c>
      <c r="J23" s="530">
        <v>3</v>
      </c>
      <c r="K23" s="531">
        <v>12</v>
      </c>
      <c r="L23" s="531">
        <v>1</v>
      </c>
      <c r="M23" s="532">
        <f t="shared" si="0"/>
        <v>16</v>
      </c>
      <c r="N23" s="533">
        <v>0</v>
      </c>
      <c r="O23" s="533">
        <v>0</v>
      </c>
      <c r="P23" s="533"/>
      <c r="Q23" s="534">
        <f t="shared" si="1"/>
        <v>0</v>
      </c>
      <c r="R23" s="533"/>
      <c r="S23" s="533"/>
      <c r="T23" s="533"/>
      <c r="U23" s="534">
        <f t="shared" si="2"/>
        <v>0</v>
      </c>
      <c r="V23" s="533">
        <v>13</v>
      </c>
      <c r="W23" s="533">
        <v>4</v>
      </c>
      <c r="X23" s="533">
        <v>5</v>
      </c>
      <c r="Y23" s="534">
        <f t="shared" si="3"/>
        <v>22</v>
      </c>
      <c r="Z23" s="533"/>
      <c r="AA23" s="533"/>
      <c r="AB23" s="533"/>
      <c r="AC23" s="534">
        <f t="shared" si="4"/>
        <v>0</v>
      </c>
      <c r="AD23" s="533"/>
      <c r="AE23" s="533"/>
      <c r="AF23" s="533"/>
      <c r="AG23" s="534">
        <f t="shared" si="5"/>
        <v>0</v>
      </c>
      <c r="AH23" s="533"/>
      <c r="AI23" s="533"/>
      <c r="AJ23" s="533"/>
      <c r="AK23" s="534">
        <f t="shared" si="6"/>
        <v>0</v>
      </c>
      <c r="AL23" s="598">
        <f t="shared" si="7"/>
        <v>38</v>
      </c>
    </row>
    <row r="24" spans="1:38" ht="176.25" customHeight="1">
      <c r="A24" s="528">
        <f t="shared" si="8"/>
        <v>18</v>
      </c>
      <c r="B24" s="99"/>
      <c r="C24" s="513" t="s">
        <v>240</v>
      </c>
      <c r="D24" s="47">
        <v>1988</v>
      </c>
      <c r="E24" s="47" t="s">
        <v>11</v>
      </c>
      <c r="F24" s="513" t="s">
        <v>241</v>
      </c>
      <c r="G24" s="37" t="s">
        <v>242</v>
      </c>
      <c r="H24" s="50" t="s">
        <v>36</v>
      </c>
      <c r="I24" s="176" t="s">
        <v>14</v>
      </c>
      <c r="J24" s="530">
        <v>6</v>
      </c>
      <c r="K24" s="531">
        <v>1</v>
      </c>
      <c r="L24" s="531">
        <v>1</v>
      </c>
      <c r="M24" s="532">
        <f t="shared" si="0"/>
        <v>8</v>
      </c>
      <c r="N24" s="533">
        <v>13</v>
      </c>
      <c r="O24" s="533">
        <v>10</v>
      </c>
      <c r="P24" s="533"/>
      <c r="Q24" s="534">
        <f t="shared" si="1"/>
        <v>23</v>
      </c>
      <c r="R24" s="533"/>
      <c r="S24" s="533">
        <v>1</v>
      </c>
      <c r="T24" s="533"/>
      <c r="U24" s="534">
        <f t="shared" si="2"/>
        <v>1</v>
      </c>
      <c r="V24" s="533"/>
      <c r="W24" s="533"/>
      <c r="X24" s="533"/>
      <c r="Y24" s="534">
        <f t="shared" si="3"/>
        <v>0</v>
      </c>
      <c r="Z24" s="533"/>
      <c r="AA24" s="533"/>
      <c r="AB24" s="533"/>
      <c r="AC24" s="534">
        <f t="shared" si="4"/>
        <v>0</v>
      </c>
      <c r="AD24" s="533"/>
      <c r="AE24" s="533"/>
      <c r="AF24" s="533"/>
      <c r="AG24" s="534">
        <f t="shared" si="5"/>
        <v>0</v>
      </c>
      <c r="AH24" s="533"/>
      <c r="AI24" s="533"/>
      <c r="AJ24" s="533"/>
      <c r="AK24" s="534">
        <f t="shared" si="6"/>
        <v>0</v>
      </c>
      <c r="AL24" s="598">
        <f t="shared" si="7"/>
        <v>32</v>
      </c>
    </row>
    <row r="25" spans="1:38" ht="156.75" customHeight="1">
      <c r="A25" s="528">
        <f t="shared" si="8"/>
        <v>19</v>
      </c>
      <c r="B25" s="28"/>
      <c r="C25" s="513" t="s">
        <v>575</v>
      </c>
      <c r="D25" s="47">
        <v>1956</v>
      </c>
      <c r="E25" s="47" t="s">
        <v>11</v>
      </c>
      <c r="F25" s="513" t="s">
        <v>583</v>
      </c>
      <c r="G25" s="37" t="s">
        <v>1212</v>
      </c>
      <c r="H25" s="49" t="s">
        <v>578</v>
      </c>
      <c r="I25" s="440" t="s">
        <v>1211</v>
      </c>
      <c r="J25" s="513"/>
      <c r="K25" s="513"/>
      <c r="L25" s="531"/>
      <c r="M25" s="532">
        <f t="shared" si="0"/>
        <v>0</v>
      </c>
      <c r="N25" s="533"/>
      <c r="O25" s="533"/>
      <c r="P25" s="533"/>
      <c r="Q25" s="534">
        <f t="shared" si="1"/>
        <v>0</v>
      </c>
      <c r="R25" s="533"/>
      <c r="S25" s="533"/>
      <c r="T25" s="533"/>
      <c r="U25" s="534">
        <f t="shared" si="2"/>
        <v>0</v>
      </c>
      <c r="V25" s="533">
        <v>4</v>
      </c>
      <c r="W25" s="533">
        <v>5</v>
      </c>
      <c r="X25" s="533">
        <v>11</v>
      </c>
      <c r="Y25" s="534">
        <f t="shared" si="3"/>
        <v>20</v>
      </c>
      <c r="Z25" s="533"/>
      <c r="AA25" s="533">
        <v>9</v>
      </c>
      <c r="AB25" s="533"/>
      <c r="AC25" s="534">
        <f t="shared" si="4"/>
        <v>9</v>
      </c>
      <c r="AD25" s="533"/>
      <c r="AE25" s="533"/>
      <c r="AF25" s="533"/>
      <c r="AG25" s="534">
        <f t="shared" si="5"/>
        <v>0</v>
      </c>
      <c r="AH25" s="533"/>
      <c r="AI25" s="533"/>
      <c r="AJ25" s="533"/>
      <c r="AK25" s="534">
        <f t="shared" si="6"/>
        <v>0</v>
      </c>
      <c r="AL25" s="598">
        <f t="shared" si="7"/>
        <v>29</v>
      </c>
    </row>
    <row r="26" spans="1:38" ht="165" customHeight="1" thickBot="1">
      <c r="A26" s="528">
        <f t="shared" si="8"/>
        <v>20</v>
      </c>
      <c r="B26" s="218">
        <v>63</v>
      </c>
      <c r="C26" s="523" t="s">
        <v>34</v>
      </c>
      <c r="D26" s="449">
        <v>1990</v>
      </c>
      <c r="E26" s="449" t="s">
        <v>29</v>
      </c>
      <c r="F26" s="523" t="s">
        <v>994</v>
      </c>
      <c r="G26" s="600" t="s">
        <v>1002</v>
      </c>
      <c r="H26" s="599" t="s">
        <v>256</v>
      </c>
      <c r="I26" s="604" t="s">
        <v>35</v>
      </c>
      <c r="J26" s="530"/>
      <c r="K26" s="531"/>
      <c r="L26" s="531"/>
      <c r="M26" s="532">
        <f t="shared" si="0"/>
        <v>0</v>
      </c>
      <c r="N26" s="533"/>
      <c r="O26" s="533"/>
      <c r="P26" s="533"/>
      <c r="Q26" s="534">
        <f t="shared" si="1"/>
        <v>0</v>
      </c>
      <c r="R26" s="533">
        <v>6</v>
      </c>
      <c r="S26" s="533">
        <v>4</v>
      </c>
      <c r="T26" s="533">
        <v>9</v>
      </c>
      <c r="U26" s="534">
        <f t="shared" si="2"/>
        <v>19</v>
      </c>
      <c r="V26" s="533"/>
      <c r="W26" s="533"/>
      <c r="X26" s="533"/>
      <c r="Y26" s="534">
        <f t="shared" si="3"/>
        <v>0</v>
      </c>
      <c r="Z26" s="533">
        <v>5</v>
      </c>
      <c r="AA26" s="533"/>
      <c r="AB26" s="533">
        <v>2</v>
      </c>
      <c r="AC26" s="534">
        <f t="shared" si="4"/>
        <v>7</v>
      </c>
      <c r="AD26" s="533"/>
      <c r="AE26" s="533"/>
      <c r="AF26" s="533"/>
      <c r="AG26" s="534">
        <f t="shared" si="5"/>
        <v>0</v>
      </c>
      <c r="AH26" s="533"/>
      <c r="AI26" s="533"/>
      <c r="AJ26" s="533"/>
      <c r="AK26" s="534">
        <f t="shared" si="6"/>
        <v>0</v>
      </c>
      <c r="AL26" s="598">
        <f t="shared" si="7"/>
        <v>26</v>
      </c>
    </row>
    <row r="27" spans="1:38" ht="184.5" customHeight="1">
      <c r="A27" s="528">
        <f t="shared" si="8"/>
        <v>21</v>
      </c>
      <c r="B27" s="213">
        <v>125</v>
      </c>
      <c r="C27" s="524" t="s">
        <v>1211</v>
      </c>
      <c r="D27" s="448">
        <v>1980</v>
      </c>
      <c r="E27" s="448" t="s">
        <v>10</v>
      </c>
      <c r="F27" s="524" t="s">
        <v>585</v>
      </c>
      <c r="G27" s="593" t="s">
        <v>586</v>
      </c>
      <c r="H27" s="61" t="s">
        <v>578</v>
      </c>
      <c r="I27" s="481" t="s">
        <v>575</v>
      </c>
      <c r="J27" s="513"/>
      <c r="K27" s="513"/>
      <c r="L27" s="531"/>
      <c r="M27" s="532">
        <f t="shared" si="0"/>
        <v>0</v>
      </c>
      <c r="N27" s="533"/>
      <c r="O27" s="533"/>
      <c r="P27" s="533"/>
      <c r="Q27" s="534">
        <f t="shared" si="1"/>
        <v>0</v>
      </c>
      <c r="R27" s="533"/>
      <c r="S27" s="533"/>
      <c r="T27" s="533"/>
      <c r="U27" s="534">
        <f t="shared" si="2"/>
        <v>0</v>
      </c>
      <c r="V27" s="533">
        <v>8</v>
      </c>
      <c r="W27" s="533">
        <v>3</v>
      </c>
      <c r="X27" s="533">
        <v>9</v>
      </c>
      <c r="Y27" s="534">
        <f t="shared" si="3"/>
        <v>20</v>
      </c>
      <c r="Z27" s="533"/>
      <c r="AA27" s="533"/>
      <c r="AB27" s="533"/>
      <c r="AC27" s="534">
        <f t="shared" si="4"/>
        <v>0</v>
      </c>
      <c r="AD27" s="533"/>
      <c r="AE27" s="533"/>
      <c r="AF27" s="533"/>
      <c r="AG27" s="534">
        <f t="shared" si="5"/>
        <v>0</v>
      </c>
      <c r="AH27" s="533"/>
      <c r="AI27" s="533"/>
      <c r="AJ27" s="533"/>
      <c r="AK27" s="534">
        <f t="shared" si="6"/>
        <v>0</v>
      </c>
      <c r="AL27" s="598">
        <f t="shared" si="7"/>
        <v>20</v>
      </c>
    </row>
    <row r="28" spans="1:38" ht="165.75" customHeight="1">
      <c r="A28" s="528">
        <f t="shared" si="8"/>
        <v>22</v>
      </c>
      <c r="B28" s="99"/>
      <c r="C28" s="513" t="s">
        <v>59</v>
      </c>
      <c r="D28" s="47">
        <v>1970</v>
      </c>
      <c r="E28" s="47" t="s">
        <v>29</v>
      </c>
      <c r="F28" s="513" t="s">
        <v>246</v>
      </c>
      <c r="G28" s="37" t="s">
        <v>247</v>
      </c>
      <c r="H28" s="50" t="s">
        <v>197</v>
      </c>
      <c r="I28" s="176" t="s">
        <v>198</v>
      </c>
      <c r="J28" s="530">
        <v>1</v>
      </c>
      <c r="K28" s="531">
        <v>1</v>
      </c>
      <c r="L28" s="531">
        <v>5</v>
      </c>
      <c r="M28" s="532">
        <f t="shared" si="0"/>
        <v>7</v>
      </c>
      <c r="N28" s="533">
        <v>0</v>
      </c>
      <c r="O28" s="533">
        <v>0</v>
      </c>
      <c r="P28" s="533"/>
      <c r="Q28" s="534">
        <f t="shared" si="1"/>
        <v>0</v>
      </c>
      <c r="R28" s="533"/>
      <c r="S28" s="533">
        <v>3</v>
      </c>
      <c r="T28" s="533"/>
      <c r="U28" s="534">
        <f t="shared" si="2"/>
        <v>3</v>
      </c>
      <c r="V28" s="533">
        <v>10</v>
      </c>
      <c r="W28" s="533"/>
      <c r="X28" s="533"/>
      <c r="Y28" s="534">
        <f t="shared" si="3"/>
        <v>10</v>
      </c>
      <c r="Z28" s="533"/>
      <c r="AA28" s="533"/>
      <c r="AB28" s="533"/>
      <c r="AC28" s="534">
        <f t="shared" si="4"/>
        <v>0</v>
      </c>
      <c r="AD28" s="533"/>
      <c r="AE28" s="533"/>
      <c r="AF28" s="533"/>
      <c r="AG28" s="534">
        <f t="shared" si="5"/>
        <v>0</v>
      </c>
      <c r="AH28" s="533"/>
      <c r="AI28" s="533"/>
      <c r="AJ28" s="533"/>
      <c r="AK28" s="534">
        <f t="shared" si="6"/>
        <v>0</v>
      </c>
      <c r="AL28" s="598">
        <f t="shared" si="7"/>
        <v>20</v>
      </c>
    </row>
    <row r="29" spans="1:38" ht="162" customHeight="1">
      <c r="A29" s="528">
        <f t="shared" si="8"/>
        <v>23</v>
      </c>
      <c r="B29" s="99"/>
      <c r="C29" s="513" t="s">
        <v>1039</v>
      </c>
      <c r="D29" s="47"/>
      <c r="E29" s="47"/>
      <c r="F29" s="513" t="s">
        <v>740</v>
      </c>
      <c r="G29" s="601" t="s">
        <v>1134</v>
      </c>
      <c r="H29" s="37" t="s">
        <v>739</v>
      </c>
      <c r="I29" s="440" t="s">
        <v>1210</v>
      </c>
      <c r="J29" s="530"/>
      <c r="K29" s="531"/>
      <c r="L29" s="531"/>
      <c r="M29" s="532"/>
      <c r="N29" s="533"/>
      <c r="O29" s="533"/>
      <c r="P29" s="533"/>
      <c r="Q29" s="534"/>
      <c r="R29" s="533"/>
      <c r="S29" s="533"/>
      <c r="T29" s="533"/>
      <c r="U29" s="534"/>
      <c r="V29" s="533"/>
      <c r="W29" s="533">
        <v>11</v>
      </c>
      <c r="X29" s="533">
        <v>8</v>
      </c>
      <c r="Y29" s="534">
        <f t="shared" si="3"/>
        <v>19</v>
      </c>
      <c r="Z29" s="533"/>
      <c r="AA29" s="533"/>
      <c r="AB29" s="533"/>
      <c r="AC29" s="534">
        <f t="shared" si="4"/>
        <v>0</v>
      </c>
      <c r="AD29" s="533"/>
      <c r="AE29" s="533"/>
      <c r="AF29" s="533"/>
      <c r="AG29" s="534">
        <f t="shared" si="5"/>
        <v>0</v>
      </c>
      <c r="AH29" s="533"/>
      <c r="AI29" s="533"/>
      <c r="AJ29" s="533"/>
      <c r="AK29" s="534">
        <f t="shared" si="6"/>
        <v>0</v>
      </c>
      <c r="AL29" s="598">
        <f t="shared" si="7"/>
        <v>19</v>
      </c>
    </row>
    <row r="30" spans="1:38" ht="145.5" customHeight="1">
      <c r="A30" s="528">
        <f t="shared" si="8"/>
        <v>24</v>
      </c>
      <c r="B30" s="99"/>
      <c r="C30" s="513" t="s">
        <v>361</v>
      </c>
      <c r="D30" s="47">
        <v>1992</v>
      </c>
      <c r="E30" s="47"/>
      <c r="F30" s="513" t="s">
        <v>746</v>
      </c>
      <c r="G30" s="37" t="s">
        <v>238</v>
      </c>
      <c r="H30" s="50" t="s">
        <v>169</v>
      </c>
      <c r="I30" s="176" t="s">
        <v>14</v>
      </c>
      <c r="J30" s="530"/>
      <c r="K30" s="531"/>
      <c r="L30" s="531"/>
      <c r="M30" s="532">
        <f aca="true" t="shared" si="9" ref="M30:M36">L30+K30+J30</f>
        <v>0</v>
      </c>
      <c r="N30" s="533">
        <v>6</v>
      </c>
      <c r="O30" s="533">
        <v>2</v>
      </c>
      <c r="P30" s="533"/>
      <c r="Q30" s="534">
        <f aca="true" t="shared" si="10" ref="Q30:Q36">N30+O30+P30</f>
        <v>8</v>
      </c>
      <c r="R30" s="533"/>
      <c r="S30" s="533"/>
      <c r="T30" s="533"/>
      <c r="U30" s="534">
        <f aca="true" t="shared" si="11" ref="U30:U36">R30+S30+T30</f>
        <v>0</v>
      </c>
      <c r="V30" s="533">
        <v>1</v>
      </c>
      <c r="W30" s="533">
        <v>9</v>
      </c>
      <c r="X30" s="533"/>
      <c r="Y30" s="534">
        <f t="shared" si="3"/>
        <v>10</v>
      </c>
      <c r="Z30" s="533"/>
      <c r="AA30" s="533"/>
      <c r="AB30" s="533"/>
      <c r="AC30" s="534">
        <f t="shared" si="4"/>
        <v>0</v>
      </c>
      <c r="AD30" s="533"/>
      <c r="AE30" s="533"/>
      <c r="AF30" s="533"/>
      <c r="AG30" s="534">
        <f t="shared" si="5"/>
        <v>0</v>
      </c>
      <c r="AH30" s="533"/>
      <c r="AI30" s="533"/>
      <c r="AJ30" s="533"/>
      <c r="AK30" s="534">
        <f t="shared" si="6"/>
        <v>0</v>
      </c>
      <c r="AL30" s="598">
        <f t="shared" si="7"/>
        <v>18</v>
      </c>
    </row>
    <row r="31" spans="1:38" ht="165" customHeight="1">
      <c r="A31" s="528">
        <f t="shared" si="8"/>
        <v>25</v>
      </c>
      <c r="B31" s="99">
        <v>126</v>
      </c>
      <c r="C31" s="513" t="s">
        <v>409</v>
      </c>
      <c r="D31" s="47">
        <v>1984</v>
      </c>
      <c r="E31" s="47" t="s">
        <v>11</v>
      </c>
      <c r="F31" s="513" t="s">
        <v>410</v>
      </c>
      <c r="G31" s="37" t="s">
        <v>411</v>
      </c>
      <c r="H31" s="50" t="s">
        <v>6</v>
      </c>
      <c r="I31" s="176" t="s">
        <v>155</v>
      </c>
      <c r="J31" s="530">
        <v>0</v>
      </c>
      <c r="K31" s="531">
        <v>8</v>
      </c>
      <c r="L31" s="531">
        <v>9</v>
      </c>
      <c r="M31" s="532">
        <f t="shared" si="9"/>
        <v>17</v>
      </c>
      <c r="N31" s="533">
        <v>0</v>
      </c>
      <c r="O31" s="533">
        <v>0</v>
      </c>
      <c r="P31" s="533"/>
      <c r="Q31" s="534">
        <f t="shared" si="10"/>
        <v>0</v>
      </c>
      <c r="R31" s="533"/>
      <c r="S31" s="533"/>
      <c r="T31" s="533"/>
      <c r="U31" s="534">
        <f t="shared" si="11"/>
        <v>0</v>
      </c>
      <c r="V31" s="533"/>
      <c r="W31" s="533"/>
      <c r="X31" s="533"/>
      <c r="Y31" s="534">
        <f t="shared" si="3"/>
        <v>0</v>
      </c>
      <c r="Z31" s="533"/>
      <c r="AA31" s="533"/>
      <c r="AB31" s="533"/>
      <c r="AC31" s="534">
        <f t="shared" si="4"/>
        <v>0</v>
      </c>
      <c r="AD31" s="533"/>
      <c r="AE31" s="533"/>
      <c r="AF31" s="533"/>
      <c r="AG31" s="534">
        <f t="shared" si="5"/>
        <v>0</v>
      </c>
      <c r="AH31" s="533"/>
      <c r="AI31" s="533"/>
      <c r="AJ31" s="533"/>
      <c r="AK31" s="534">
        <f t="shared" si="6"/>
        <v>0</v>
      </c>
      <c r="AL31" s="598">
        <f t="shared" si="7"/>
        <v>17</v>
      </c>
    </row>
    <row r="32" spans="1:38" ht="173.25" customHeight="1">
      <c r="A32" s="528">
        <f t="shared" si="8"/>
        <v>26</v>
      </c>
      <c r="B32" s="99"/>
      <c r="C32" s="513" t="s">
        <v>226</v>
      </c>
      <c r="D32" s="47">
        <v>1974</v>
      </c>
      <c r="E32" s="47" t="s">
        <v>11</v>
      </c>
      <c r="F32" s="513" t="s">
        <v>227</v>
      </c>
      <c r="G32" s="37" t="s">
        <v>228</v>
      </c>
      <c r="H32" s="50" t="s">
        <v>75</v>
      </c>
      <c r="I32" s="176" t="s">
        <v>229</v>
      </c>
      <c r="J32" s="530">
        <v>12</v>
      </c>
      <c r="K32" s="531">
        <v>1</v>
      </c>
      <c r="L32" s="531">
        <v>1</v>
      </c>
      <c r="M32" s="532">
        <f t="shared" si="9"/>
        <v>14</v>
      </c>
      <c r="N32" s="533">
        <v>0</v>
      </c>
      <c r="O32" s="533">
        <v>0</v>
      </c>
      <c r="P32" s="533"/>
      <c r="Q32" s="534">
        <f t="shared" si="10"/>
        <v>0</v>
      </c>
      <c r="R32" s="533"/>
      <c r="S32" s="533"/>
      <c r="T32" s="533"/>
      <c r="U32" s="534">
        <f t="shared" si="11"/>
        <v>0</v>
      </c>
      <c r="V32" s="533"/>
      <c r="W32" s="533"/>
      <c r="X32" s="533"/>
      <c r="Y32" s="534">
        <f t="shared" si="3"/>
        <v>0</v>
      </c>
      <c r="Z32" s="533"/>
      <c r="AA32" s="533"/>
      <c r="AB32" s="533"/>
      <c r="AC32" s="534">
        <f t="shared" si="4"/>
        <v>0</v>
      </c>
      <c r="AD32" s="533"/>
      <c r="AE32" s="533"/>
      <c r="AF32" s="533"/>
      <c r="AG32" s="534">
        <f t="shared" si="5"/>
        <v>0</v>
      </c>
      <c r="AH32" s="533"/>
      <c r="AI32" s="533"/>
      <c r="AJ32" s="533"/>
      <c r="AK32" s="534">
        <f t="shared" si="6"/>
        <v>0</v>
      </c>
      <c r="AL32" s="598">
        <f t="shared" si="7"/>
        <v>14</v>
      </c>
    </row>
    <row r="33" spans="1:38" ht="162" customHeight="1">
      <c r="A33" s="528">
        <f t="shared" si="8"/>
        <v>27</v>
      </c>
      <c r="B33" s="99">
        <v>55</v>
      </c>
      <c r="C33" s="513" t="s">
        <v>376</v>
      </c>
      <c r="D33" s="47">
        <v>1970</v>
      </c>
      <c r="E33" s="47" t="s">
        <v>11</v>
      </c>
      <c r="F33" s="513" t="s">
        <v>353</v>
      </c>
      <c r="G33" s="37" t="s">
        <v>307</v>
      </c>
      <c r="H33" s="32" t="s">
        <v>251</v>
      </c>
      <c r="I33" s="100" t="s">
        <v>155</v>
      </c>
      <c r="J33" s="530">
        <v>9</v>
      </c>
      <c r="K33" s="531">
        <v>5</v>
      </c>
      <c r="L33" s="531">
        <v>0</v>
      </c>
      <c r="M33" s="532">
        <f t="shared" si="9"/>
        <v>14</v>
      </c>
      <c r="N33" s="533">
        <v>0</v>
      </c>
      <c r="O33" s="533">
        <v>0</v>
      </c>
      <c r="P33" s="533"/>
      <c r="Q33" s="534">
        <f t="shared" si="10"/>
        <v>0</v>
      </c>
      <c r="R33" s="533"/>
      <c r="S33" s="533"/>
      <c r="T33" s="533"/>
      <c r="U33" s="534">
        <f t="shared" si="11"/>
        <v>0</v>
      </c>
      <c r="V33" s="533"/>
      <c r="W33" s="533"/>
      <c r="X33" s="533"/>
      <c r="Y33" s="534">
        <f t="shared" si="3"/>
        <v>0</v>
      </c>
      <c r="Z33" s="533"/>
      <c r="AA33" s="533"/>
      <c r="AB33" s="533"/>
      <c r="AC33" s="534">
        <f t="shared" si="4"/>
        <v>0</v>
      </c>
      <c r="AD33" s="533"/>
      <c r="AE33" s="533"/>
      <c r="AF33" s="533"/>
      <c r="AG33" s="534">
        <f t="shared" si="5"/>
        <v>0</v>
      </c>
      <c r="AH33" s="533"/>
      <c r="AI33" s="533"/>
      <c r="AJ33" s="533"/>
      <c r="AK33" s="534">
        <f t="shared" si="6"/>
        <v>0</v>
      </c>
      <c r="AL33" s="598">
        <f t="shared" si="7"/>
        <v>14</v>
      </c>
    </row>
    <row r="34" spans="1:38" ht="170.25" customHeight="1">
      <c r="A34" s="528">
        <f t="shared" si="8"/>
        <v>28</v>
      </c>
      <c r="B34" s="28"/>
      <c r="C34" s="513" t="s">
        <v>1211</v>
      </c>
      <c r="D34" s="47">
        <v>1980</v>
      </c>
      <c r="E34" s="47" t="s">
        <v>10</v>
      </c>
      <c r="F34" s="513" t="s">
        <v>581</v>
      </c>
      <c r="G34" s="37" t="s">
        <v>582</v>
      </c>
      <c r="H34" s="49" t="s">
        <v>1213</v>
      </c>
      <c r="I34" s="440" t="s">
        <v>575</v>
      </c>
      <c r="J34" s="513"/>
      <c r="K34" s="513"/>
      <c r="L34" s="531"/>
      <c r="M34" s="532">
        <f t="shared" si="9"/>
        <v>0</v>
      </c>
      <c r="N34" s="533"/>
      <c r="O34" s="533"/>
      <c r="P34" s="533"/>
      <c r="Q34" s="534">
        <f t="shared" si="10"/>
        <v>0</v>
      </c>
      <c r="R34" s="533"/>
      <c r="S34" s="533"/>
      <c r="T34" s="533"/>
      <c r="U34" s="534">
        <f t="shared" si="11"/>
        <v>0</v>
      </c>
      <c r="V34" s="533">
        <v>2</v>
      </c>
      <c r="W34" s="533">
        <v>10</v>
      </c>
      <c r="X34" s="533">
        <v>1</v>
      </c>
      <c r="Y34" s="534">
        <f t="shared" si="3"/>
        <v>13</v>
      </c>
      <c r="Z34" s="533"/>
      <c r="AA34" s="533"/>
      <c r="AB34" s="533"/>
      <c r="AC34" s="534">
        <f t="shared" si="4"/>
        <v>0</v>
      </c>
      <c r="AD34" s="533"/>
      <c r="AE34" s="533"/>
      <c r="AF34" s="533"/>
      <c r="AG34" s="534">
        <f t="shared" si="5"/>
        <v>0</v>
      </c>
      <c r="AH34" s="533"/>
      <c r="AI34" s="533"/>
      <c r="AJ34" s="533"/>
      <c r="AK34" s="534">
        <f t="shared" si="6"/>
        <v>0</v>
      </c>
      <c r="AL34" s="598">
        <f t="shared" si="7"/>
        <v>13</v>
      </c>
    </row>
    <row r="35" spans="1:38" ht="156.75" customHeight="1">
      <c r="A35" s="528">
        <f t="shared" si="8"/>
        <v>29</v>
      </c>
      <c r="B35" s="99"/>
      <c r="C35" s="513" t="s">
        <v>1215</v>
      </c>
      <c r="D35" s="47">
        <v>1991</v>
      </c>
      <c r="E35" s="47" t="s">
        <v>29</v>
      </c>
      <c r="F35" s="513" t="s">
        <v>1216</v>
      </c>
      <c r="G35" s="37" t="s">
        <v>1217</v>
      </c>
      <c r="H35" s="46" t="s">
        <v>1218</v>
      </c>
      <c r="I35" s="48" t="s">
        <v>1219</v>
      </c>
      <c r="J35" s="530"/>
      <c r="K35" s="531"/>
      <c r="L35" s="531"/>
      <c r="M35" s="532">
        <f t="shared" si="9"/>
        <v>0</v>
      </c>
      <c r="N35" s="533"/>
      <c r="O35" s="533"/>
      <c r="P35" s="533"/>
      <c r="Q35" s="534">
        <f t="shared" si="10"/>
        <v>0</v>
      </c>
      <c r="R35" s="533"/>
      <c r="S35" s="533"/>
      <c r="T35" s="533"/>
      <c r="U35" s="534">
        <f t="shared" si="11"/>
        <v>0</v>
      </c>
      <c r="V35" s="533">
        <v>3</v>
      </c>
      <c r="W35" s="533">
        <v>8</v>
      </c>
      <c r="X35" s="533"/>
      <c r="Y35" s="534">
        <f t="shared" si="3"/>
        <v>11</v>
      </c>
      <c r="Z35" s="533"/>
      <c r="AA35" s="533"/>
      <c r="AB35" s="533"/>
      <c r="AC35" s="534">
        <f t="shared" si="4"/>
        <v>0</v>
      </c>
      <c r="AD35" s="533"/>
      <c r="AE35" s="533"/>
      <c r="AF35" s="533"/>
      <c r="AG35" s="534">
        <f t="shared" si="5"/>
        <v>0</v>
      </c>
      <c r="AH35" s="533"/>
      <c r="AI35" s="533"/>
      <c r="AJ35" s="533"/>
      <c r="AK35" s="534">
        <f t="shared" si="6"/>
        <v>0</v>
      </c>
      <c r="AL35" s="598">
        <f t="shared" si="7"/>
        <v>11</v>
      </c>
    </row>
    <row r="36" spans="1:38" ht="145.5" customHeight="1">
      <c r="A36" s="528">
        <f t="shared" si="8"/>
        <v>30</v>
      </c>
      <c r="B36" s="99"/>
      <c r="C36" s="513" t="s">
        <v>448</v>
      </c>
      <c r="D36" s="47">
        <v>1989</v>
      </c>
      <c r="E36" s="47" t="s">
        <v>10</v>
      </c>
      <c r="F36" s="513" t="s">
        <v>234</v>
      </c>
      <c r="G36" s="37" t="s">
        <v>382</v>
      </c>
      <c r="H36" s="50" t="s">
        <v>162</v>
      </c>
      <c r="I36" s="176" t="s">
        <v>163</v>
      </c>
      <c r="J36" s="530">
        <v>1</v>
      </c>
      <c r="K36" s="531">
        <v>7</v>
      </c>
      <c r="L36" s="531">
        <v>2</v>
      </c>
      <c r="M36" s="532">
        <f t="shared" si="9"/>
        <v>10</v>
      </c>
      <c r="N36" s="533">
        <v>0</v>
      </c>
      <c r="O36" s="533">
        <v>0</v>
      </c>
      <c r="P36" s="533"/>
      <c r="Q36" s="534">
        <f t="shared" si="10"/>
        <v>0</v>
      </c>
      <c r="R36" s="533"/>
      <c r="S36" s="533"/>
      <c r="T36" s="533"/>
      <c r="U36" s="534">
        <f t="shared" si="11"/>
        <v>0</v>
      </c>
      <c r="V36" s="533"/>
      <c r="W36" s="533"/>
      <c r="X36" s="533"/>
      <c r="Y36" s="534">
        <f t="shared" si="3"/>
        <v>0</v>
      </c>
      <c r="Z36" s="533"/>
      <c r="AA36" s="533"/>
      <c r="AB36" s="533"/>
      <c r="AC36" s="534">
        <f t="shared" si="4"/>
        <v>0</v>
      </c>
      <c r="AD36" s="533"/>
      <c r="AE36" s="533"/>
      <c r="AF36" s="533"/>
      <c r="AG36" s="534">
        <f t="shared" si="5"/>
        <v>0</v>
      </c>
      <c r="AH36" s="533"/>
      <c r="AI36" s="533"/>
      <c r="AJ36" s="533"/>
      <c r="AK36" s="534">
        <f t="shared" si="6"/>
        <v>0</v>
      </c>
      <c r="AL36" s="598">
        <f t="shared" si="7"/>
        <v>10</v>
      </c>
    </row>
    <row r="37" spans="1:38" ht="137.25" customHeight="1">
      <c r="A37" s="528">
        <f t="shared" si="8"/>
        <v>31</v>
      </c>
      <c r="B37" s="99"/>
      <c r="C37" s="513" t="s">
        <v>376</v>
      </c>
      <c r="D37" s="47">
        <v>1970</v>
      </c>
      <c r="E37" s="47" t="s">
        <v>11</v>
      </c>
      <c r="F37" s="513" t="s">
        <v>1317</v>
      </c>
      <c r="G37" s="37"/>
      <c r="H37" s="493" t="s">
        <v>1379</v>
      </c>
      <c r="I37" s="176" t="s">
        <v>14</v>
      </c>
      <c r="J37" s="530"/>
      <c r="K37" s="531"/>
      <c r="L37" s="531"/>
      <c r="M37" s="532"/>
      <c r="N37" s="533"/>
      <c r="O37" s="533"/>
      <c r="P37" s="533"/>
      <c r="Q37" s="534"/>
      <c r="R37" s="533"/>
      <c r="S37" s="533"/>
      <c r="T37" s="533"/>
      <c r="U37" s="534"/>
      <c r="V37" s="533"/>
      <c r="W37" s="533"/>
      <c r="X37" s="533"/>
      <c r="Y37" s="534"/>
      <c r="Z37" s="533">
        <v>2</v>
      </c>
      <c r="AA37" s="533">
        <v>8</v>
      </c>
      <c r="AB37" s="533"/>
      <c r="AC37" s="534">
        <f t="shared" si="4"/>
        <v>10</v>
      </c>
      <c r="AD37" s="533"/>
      <c r="AE37" s="533"/>
      <c r="AF37" s="533"/>
      <c r="AG37" s="534">
        <f t="shared" si="5"/>
        <v>0</v>
      </c>
      <c r="AH37" s="533"/>
      <c r="AI37" s="533"/>
      <c r="AJ37" s="533"/>
      <c r="AK37" s="534">
        <f t="shared" si="6"/>
        <v>0</v>
      </c>
      <c r="AL37" s="598">
        <f t="shared" si="7"/>
        <v>10</v>
      </c>
    </row>
    <row r="38" spans="1:38" ht="131.25" customHeight="1">
      <c r="A38" s="528">
        <f t="shared" si="8"/>
        <v>32</v>
      </c>
      <c r="B38" s="99"/>
      <c r="C38" s="513" t="s">
        <v>54</v>
      </c>
      <c r="D38" s="47">
        <v>1981</v>
      </c>
      <c r="E38" s="47" t="s">
        <v>11</v>
      </c>
      <c r="F38" s="513" t="s">
        <v>1003</v>
      </c>
      <c r="G38" s="37" t="s">
        <v>1004</v>
      </c>
      <c r="H38" s="46" t="s">
        <v>30</v>
      </c>
      <c r="I38" s="597" t="s">
        <v>201</v>
      </c>
      <c r="J38" s="530"/>
      <c r="K38" s="531"/>
      <c r="L38" s="531"/>
      <c r="M38" s="532">
        <f>L38+K38+J38</f>
        <v>0</v>
      </c>
      <c r="N38" s="533"/>
      <c r="O38" s="533"/>
      <c r="P38" s="533"/>
      <c r="Q38" s="534">
        <f>N38+O38+P38</f>
        <v>0</v>
      </c>
      <c r="R38" s="533">
        <v>1</v>
      </c>
      <c r="S38" s="533">
        <v>2</v>
      </c>
      <c r="T38" s="533">
        <v>6</v>
      </c>
      <c r="U38" s="534">
        <f>R38+S38+T38</f>
        <v>9</v>
      </c>
      <c r="V38" s="533"/>
      <c r="W38" s="533"/>
      <c r="X38" s="533"/>
      <c r="Y38" s="534">
        <f aca="true" t="shared" si="12" ref="Y38:Y43">V38+W38+X38</f>
        <v>0</v>
      </c>
      <c r="Z38" s="533"/>
      <c r="AA38" s="533"/>
      <c r="AB38" s="533"/>
      <c r="AC38" s="534">
        <f t="shared" si="4"/>
        <v>0</v>
      </c>
      <c r="AD38" s="533"/>
      <c r="AE38" s="533"/>
      <c r="AF38" s="533"/>
      <c r="AG38" s="534">
        <f t="shared" si="5"/>
        <v>0</v>
      </c>
      <c r="AH38" s="533"/>
      <c r="AI38" s="533"/>
      <c r="AJ38" s="533"/>
      <c r="AK38" s="534">
        <f t="shared" si="6"/>
        <v>0</v>
      </c>
      <c r="AL38" s="598">
        <f t="shared" si="7"/>
        <v>9</v>
      </c>
    </row>
    <row r="39" spans="1:38" ht="187.5" customHeight="1">
      <c r="A39" s="528">
        <f t="shared" si="8"/>
        <v>33</v>
      </c>
      <c r="B39" s="99">
        <v>82</v>
      </c>
      <c r="C39" s="513" t="s">
        <v>1210</v>
      </c>
      <c r="D39" s="47">
        <v>1966</v>
      </c>
      <c r="E39" s="47" t="s">
        <v>43</v>
      </c>
      <c r="F39" s="513" t="s">
        <v>740</v>
      </c>
      <c r="G39" s="601" t="s">
        <v>1134</v>
      </c>
      <c r="H39" s="37" t="s">
        <v>739</v>
      </c>
      <c r="I39" s="176" t="s">
        <v>14</v>
      </c>
      <c r="J39" s="530"/>
      <c r="K39" s="531"/>
      <c r="L39" s="531"/>
      <c r="M39" s="532">
        <f>L39+K39+J39</f>
        <v>0</v>
      </c>
      <c r="N39" s="533">
        <v>5</v>
      </c>
      <c r="O39" s="533">
        <v>1</v>
      </c>
      <c r="P39" s="533">
        <v>2</v>
      </c>
      <c r="Q39" s="534">
        <f>N39+O39+P39</f>
        <v>8</v>
      </c>
      <c r="R39" s="533"/>
      <c r="S39" s="533"/>
      <c r="T39" s="533"/>
      <c r="U39" s="534">
        <f>R39+S39+T39</f>
        <v>0</v>
      </c>
      <c r="V39" s="533"/>
      <c r="W39" s="533"/>
      <c r="X39" s="533"/>
      <c r="Y39" s="534">
        <f t="shared" si="12"/>
        <v>0</v>
      </c>
      <c r="Z39" s="533"/>
      <c r="AA39" s="533"/>
      <c r="AB39" s="533"/>
      <c r="AC39" s="534">
        <f t="shared" si="4"/>
        <v>0</v>
      </c>
      <c r="AD39" s="533"/>
      <c r="AE39" s="533"/>
      <c r="AF39" s="533"/>
      <c r="AG39" s="534">
        <f t="shared" si="5"/>
        <v>0</v>
      </c>
      <c r="AH39" s="533"/>
      <c r="AI39" s="533"/>
      <c r="AJ39" s="533"/>
      <c r="AK39" s="534">
        <f t="shared" si="6"/>
        <v>0</v>
      </c>
      <c r="AL39" s="598">
        <f t="shared" si="7"/>
        <v>8</v>
      </c>
    </row>
    <row r="40" spans="1:38" ht="123">
      <c r="A40" s="528">
        <f t="shared" si="8"/>
        <v>34</v>
      </c>
      <c r="B40" s="99"/>
      <c r="C40" s="513" t="s">
        <v>183</v>
      </c>
      <c r="D40" s="47">
        <v>1985</v>
      </c>
      <c r="E40" s="47" t="s">
        <v>11</v>
      </c>
      <c r="F40" s="513" t="s">
        <v>263</v>
      </c>
      <c r="G40" s="37" t="s">
        <v>239</v>
      </c>
      <c r="H40" s="50" t="s">
        <v>117</v>
      </c>
      <c r="I40" s="596" t="s">
        <v>58</v>
      </c>
      <c r="J40" s="530">
        <v>1</v>
      </c>
      <c r="K40" s="531">
        <v>3</v>
      </c>
      <c r="L40" s="531">
        <v>4</v>
      </c>
      <c r="M40" s="532">
        <f>L40+K40+J40</f>
        <v>8</v>
      </c>
      <c r="N40" s="533">
        <v>0</v>
      </c>
      <c r="O40" s="533">
        <v>0</v>
      </c>
      <c r="P40" s="533"/>
      <c r="Q40" s="534">
        <f>N40+O40+P40</f>
        <v>0</v>
      </c>
      <c r="R40" s="533"/>
      <c r="S40" s="533"/>
      <c r="T40" s="533"/>
      <c r="U40" s="534">
        <f>R40+S40+T40</f>
        <v>0</v>
      </c>
      <c r="V40" s="533"/>
      <c r="W40" s="533"/>
      <c r="X40" s="533"/>
      <c r="Y40" s="534">
        <f t="shared" si="12"/>
        <v>0</v>
      </c>
      <c r="Z40" s="533"/>
      <c r="AA40" s="533"/>
      <c r="AB40" s="533"/>
      <c r="AC40" s="534">
        <f t="shared" si="4"/>
        <v>0</v>
      </c>
      <c r="AD40" s="533"/>
      <c r="AE40" s="533"/>
      <c r="AF40" s="533"/>
      <c r="AG40" s="534">
        <f t="shared" si="5"/>
        <v>0</v>
      </c>
      <c r="AH40" s="533"/>
      <c r="AI40" s="533"/>
      <c r="AJ40" s="533"/>
      <c r="AK40" s="534">
        <f t="shared" si="6"/>
        <v>0</v>
      </c>
      <c r="AL40" s="598">
        <f t="shared" si="7"/>
        <v>8</v>
      </c>
    </row>
    <row r="41" spans="1:38" ht="123">
      <c r="A41" s="528">
        <f t="shared" si="8"/>
        <v>35</v>
      </c>
      <c r="B41" s="99">
        <v>103</v>
      </c>
      <c r="C41" s="513" t="s">
        <v>47</v>
      </c>
      <c r="D41" s="47">
        <v>1958</v>
      </c>
      <c r="E41" s="47" t="s">
        <v>27</v>
      </c>
      <c r="F41" s="513" t="s">
        <v>745</v>
      </c>
      <c r="G41" s="37"/>
      <c r="H41" s="50" t="s">
        <v>123</v>
      </c>
      <c r="I41" s="176" t="s">
        <v>205</v>
      </c>
      <c r="J41" s="530"/>
      <c r="K41" s="531"/>
      <c r="L41" s="531"/>
      <c r="M41" s="532">
        <f>L41+K41+J41</f>
        <v>0</v>
      </c>
      <c r="N41" s="533">
        <v>0</v>
      </c>
      <c r="O41" s="533">
        <v>7</v>
      </c>
      <c r="P41" s="533"/>
      <c r="Q41" s="534">
        <f>N41+O41+P41</f>
        <v>7</v>
      </c>
      <c r="R41" s="533"/>
      <c r="S41" s="533"/>
      <c r="T41" s="533"/>
      <c r="U41" s="534">
        <f>R41+S41+T41</f>
        <v>0</v>
      </c>
      <c r="V41" s="533"/>
      <c r="W41" s="533"/>
      <c r="X41" s="533"/>
      <c r="Y41" s="534">
        <f t="shared" si="12"/>
        <v>0</v>
      </c>
      <c r="Z41" s="533"/>
      <c r="AA41" s="533"/>
      <c r="AB41" s="533"/>
      <c r="AC41" s="534">
        <f t="shared" si="4"/>
        <v>0</v>
      </c>
      <c r="AD41" s="533"/>
      <c r="AE41" s="533"/>
      <c r="AF41" s="533"/>
      <c r="AG41" s="534">
        <f t="shared" si="5"/>
        <v>0</v>
      </c>
      <c r="AH41" s="533"/>
      <c r="AI41" s="533"/>
      <c r="AJ41" s="533"/>
      <c r="AK41" s="534">
        <f t="shared" si="6"/>
        <v>0</v>
      </c>
      <c r="AL41" s="598">
        <f t="shared" si="7"/>
        <v>7</v>
      </c>
    </row>
    <row r="42" spans="1:38" ht="212.25" customHeight="1">
      <c r="A42" s="528">
        <f t="shared" si="8"/>
        <v>36</v>
      </c>
      <c r="B42" s="99"/>
      <c r="C42" s="513" t="s">
        <v>68</v>
      </c>
      <c r="D42" s="47">
        <v>1993</v>
      </c>
      <c r="E42" s="47" t="s">
        <v>10</v>
      </c>
      <c r="F42" s="513" t="s">
        <v>401</v>
      </c>
      <c r="G42" s="37" t="s">
        <v>1214</v>
      </c>
      <c r="H42" s="46" t="s">
        <v>71</v>
      </c>
      <c r="I42" s="48" t="s">
        <v>72</v>
      </c>
      <c r="J42" s="530"/>
      <c r="K42" s="531"/>
      <c r="L42" s="531"/>
      <c r="M42" s="532">
        <f>L42+K42+J42</f>
        <v>0</v>
      </c>
      <c r="N42" s="533"/>
      <c r="O42" s="533"/>
      <c r="P42" s="533"/>
      <c r="Q42" s="534">
        <f>N42+O42+P42</f>
        <v>0</v>
      </c>
      <c r="R42" s="533"/>
      <c r="S42" s="533"/>
      <c r="T42" s="533"/>
      <c r="U42" s="534">
        <f>R42+S42+T42</f>
        <v>0</v>
      </c>
      <c r="V42" s="533">
        <v>5</v>
      </c>
      <c r="W42" s="533"/>
      <c r="X42" s="533"/>
      <c r="Y42" s="534">
        <f t="shared" si="12"/>
        <v>5</v>
      </c>
      <c r="Z42" s="533"/>
      <c r="AA42" s="533"/>
      <c r="AB42" s="533"/>
      <c r="AC42" s="534">
        <f t="shared" si="4"/>
        <v>0</v>
      </c>
      <c r="AD42" s="533"/>
      <c r="AE42" s="533"/>
      <c r="AF42" s="533"/>
      <c r="AG42" s="534">
        <f t="shared" si="5"/>
        <v>0</v>
      </c>
      <c r="AH42" s="533"/>
      <c r="AI42" s="533"/>
      <c r="AJ42" s="533"/>
      <c r="AK42" s="534">
        <f t="shared" si="6"/>
        <v>0</v>
      </c>
      <c r="AL42" s="598">
        <f t="shared" si="7"/>
        <v>5</v>
      </c>
    </row>
    <row r="43" spans="1:38" ht="179.25" customHeight="1">
      <c r="A43" s="528">
        <f t="shared" si="8"/>
        <v>37</v>
      </c>
      <c r="B43" s="99"/>
      <c r="C43" s="513" t="s">
        <v>1039</v>
      </c>
      <c r="D43" s="47"/>
      <c r="E43" s="47"/>
      <c r="F43" s="513" t="s">
        <v>738</v>
      </c>
      <c r="G43" s="37" t="s">
        <v>1000</v>
      </c>
      <c r="H43" s="37" t="s">
        <v>739</v>
      </c>
      <c r="I43" s="176" t="s">
        <v>14</v>
      </c>
      <c r="J43" s="530"/>
      <c r="K43" s="531"/>
      <c r="L43" s="531"/>
      <c r="M43" s="532"/>
      <c r="N43" s="533"/>
      <c r="O43" s="533"/>
      <c r="P43" s="533"/>
      <c r="Q43" s="534"/>
      <c r="R43" s="533"/>
      <c r="S43" s="533"/>
      <c r="T43" s="533"/>
      <c r="U43" s="534"/>
      <c r="V43" s="533"/>
      <c r="W43" s="533"/>
      <c r="X43" s="533">
        <v>2</v>
      </c>
      <c r="Y43" s="534">
        <f t="shared" si="12"/>
        <v>2</v>
      </c>
      <c r="Z43" s="533"/>
      <c r="AA43" s="533"/>
      <c r="AB43" s="533"/>
      <c r="AC43" s="534">
        <f t="shared" si="4"/>
        <v>0</v>
      </c>
      <c r="AD43" s="533"/>
      <c r="AE43" s="533"/>
      <c r="AF43" s="533"/>
      <c r="AG43" s="534">
        <f t="shared" si="5"/>
        <v>0</v>
      </c>
      <c r="AH43" s="533"/>
      <c r="AI43" s="533"/>
      <c r="AJ43" s="533"/>
      <c r="AK43" s="534">
        <f t="shared" si="6"/>
        <v>0</v>
      </c>
      <c r="AL43" s="598">
        <f t="shared" si="7"/>
        <v>2</v>
      </c>
    </row>
    <row r="44" spans="1:13" ht="45.75">
      <c r="A44" s="79"/>
      <c r="B44" s="93"/>
      <c r="C44" s="80"/>
      <c r="D44" s="96"/>
      <c r="E44" s="96"/>
      <c r="F44" s="72"/>
      <c r="G44" s="602"/>
      <c r="H44" s="78"/>
      <c r="I44" s="81"/>
      <c r="J44" s="107"/>
      <c r="K44" s="108"/>
      <c r="L44" s="108"/>
      <c r="M44" s="108"/>
    </row>
    <row r="45" spans="1:13" ht="31.5">
      <c r="A45" s="20"/>
      <c r="B45" s="94"/>
      <c r="C45" s="20"/>
      <c r="D45" s="15" t="s">
        <v>39</v>
      </c>
      <c r="E45" s="29"/>
      <c r="F45" s="8"/>
      <c r="G45" s="603"/>
      <c r="H45" s="8"/>
      <c r="I45" s="15" t="s">
        <v>340</v>
      </c>
      <c r="J45" s="109"/>
      <c r="K45" s="83"/>
      <c r="L45" s="83"/>
      <c r="M45" s="83"/>
    </row>
    <row r="46" spans="1:13" ht="31.5">
      <c r="A46" s="20"/>
      <c r="B46" s="94"/>
      <c r="C46" s="20"/>
      <c r="D46" s="8"/>
      <c r="E46" s="8"/>
      <c r="F46" s="8"/>
      <c r="G46" s="603"/>
      <c r="H46" s="8"/>
      <c r="I46" s="22"/>
      <c r="J46" s="109"/>
      <c r="K46" s="83"/>
      <c r="L46" s="83"/>
      <c r="M46" s="83"/>
    </row>
    <row r="47" spans="1:13" ht="31.5">
      <c r="A47" s="20"/>
      <c r="B47" s="94"/>
      <c r="C47" s="20"/>
      <c r="D47" s="15" t="s">
        <v>2</v>
      </c>
      <c r="E47" s="29"/>
      <c r="F47" s="8"/>
      <c r="G47" s="603"/>
      <c r="H47" s="8"/>
      <c r="I47" s="15" t="s">
        <v>341</v>
      </c>
      <c r="J47" s="109"/>
      <c r="K47" s="83"/>
      <c r="L47" s="83"/>
      <c r="M47" s="83"/>
    </row>
  </sheetData>
  <sheetProtection/>
  <mergeCells count="27">
    <mergeCell ref="AL4:AL6"/>
    <mergeCell ref="Z4:AB5"/>
    <mergeCell ref="AC4:AC6"/>
    <mergeCell ref="AD4:AF5"/>
    <mergeCell ref="AG4:AG6"/>
    <mergeCell ref="AH4:AJ5"/>
    <mergeCell ref="AK4:AK6"/>
    <mergeCell ref="A4:A6"/>
    <mergeCell ref="Y4:Y6"/>
    <mergeCell ref="F4:F6"/>
    <mergeCell ref="U4:U6"/>
    <mergeCell ref="V4:X5"/>
    <mergeCell ref="A1:M1"/>
    <mergeCell ref="A2:M2"/>
    <mergeCell ref="A3:M3"/>
    <mergeCell ref="J4:L5"/>
    <mergeCell ref="G4:G6"/>
    <mergeCell ref="R4:T5"/>
    <mergeCell ref="E4:E6"/>
    <mergeCell ref="H4:H6"/>
    <mergeCell ref="D4:D6"/>
    <mergeCell ref="B4:B6"/>
    <mergeCell ref="M4:M6"/>
    <mergeCell ref="I4:I6"/>
    <mergeCell ref="N4:P5"/>
    <mergeCell ref="Q4:Q6"/>
    <mergeCell ref="C4:C6"/>
  </mergeCells>
  <printOptions/>
  <pageMargins left="0.7" right="0.7" top="0.75" bottom="0.75" header="0.3" footer="0.3"/>
  <pageSetup fitToHeight="0" fitToWidth="1" horizontalDpi="600" verticalDpi="600" orientation="landscape" paperSize="9" scale="14" r:id="rId1"/>
  <rowBreaks count="1" manualBreakCount="1">
    <brk id="23" max="3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V97"/>
  <sheetViews>
    <sheetView tabSelected="1" view="pageBreakPreview" zoomScale="30" zoomScaleNormal="61" zoomScaleSheetLayoutView="30" zoomScalePageLayoutView="0" workbookViewId="0" topLeftCell="A1">
      <selection activeCell="H14" sqref="H14"/>
    </sheetView>
  </sheetViews>
  <sheetFormatPr defaultColWidth="9.140625" defaultRowHeight="12.75"/>
  <cols>
    <col min="1" max="2" width="19.00390625" style="1" customWidth="1"/>
    <col min="3" max="3" width="56.140625" style="90" customWidth="1"/>
    <col min="4" max="4" width="31.8515625" style="1" customWidth="1"/>
    <col min="5" max="5" width="19.00390625" style="17" customWidth="1"/>
    <col min="6" max="6" width="50.00390625" style="1" customWidth="1"/>
    <col min="7" max="7" width="62.421875" style="91" customWidth="1"/>
    <col min="8" max="8" width="62.421875" style="92" customWidth="1"/>
    <col min="9" max="9" width="35.7109375" style="1" customWidth="1"/>
    <col min="10" max="13" width="19.00390625" style="1" customWidth="1"/>
    <col min="14" max="14" width="13.8515625" style="31" customWidth="1"/>
    <col min="15" max="15" width="16.140625" style="31" customWidth="1"/>
    <col min="16" max="17" width="20.421875" style="31" customWidth="1"/>
    <col min="18" max="18" width="12.8515625" style="31" customWidth="1"/>
    <col min="19" max="19" width="18.140625" style="31" customWidth="1"/>
    <col min="20" max="20" width="14.7109375" style="31" customWidth="1"/>
    <col min="21" max="21" width="21.8515625" style="31" customWidth="1"/>
    <col min="22" max="22" width="21.421875" style="31" customWidth="1"/>
    <col min="23" max="23" width="22.8515625" style="31" customWidth="1"/>
    <col min="24" max="24" width="23.421875" style="31" customWidth="1"/>
    <col min="25" max="26" width="16.00390625" style="31" customWidth="1"/>
    <col min="27" max="27" width="13.8515625" style="31" customWidth="1"/>
    <col min="28" max="28" width="16.57421875" style="31" customWidth="1"/>
    <col min="29" max="29" width="22.57421875" style="31" customWidth="1"/>
    <col min="30" max="30" width="3.8515625" style="31" hidden="1" customWidth="1"/>
    <col min="31" max="31" width="12.8515625" style="31" hidden="1" customWidth="1"/>
    <col min="32" max="32" width="11.421875" style="31" hidden="1" customWidth="1"/>
    <col min="33" max="33" width="21.421875" style="31" hidden="1" customWidth="1"/>
    <col min="34" max="34" width="12.421875" style="31" hidden="1" customWidth="1"/>
    <col min="35" max="35" width="9.421875" style="31" hidden="1" customWidth="1"/>
    <col min="36" max="36" width="11.00390625" style="31" hidden="1" customWidth="1"/>
    <col min="37" max="37" width="8.57421875" style="31" hidden="1" customWidth="1"/>
    <col min="38" max="38" width="12.7109375" style="1" customWidth="1"/>
    <col min="39" max="16384" width="9.140625" style="1" customWidth="1"/>
  </cols>
  <sheetData>
    <row r="1" spans="1:37" s="3" customFormat="1" ht="36.75" customHeight="1">
      <c r="A1" s="819" t="s">
        <v>16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s="3" customFormat="1" ht="37.5" customHeight="1">
      <c r="A2" s="819" t="s">
        <v>442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256" s="4" customFormat="1" ht="33.75" customHeight="1">
      <c r="A3" s="819" t="s">
        <v>1370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" customFormat="1" ht="32.25" customHeight="1">
      <c r="A4" s="871"/>
      <c r="B4" s="881"/>
      <c r="C4" s="881"/>
      <c r="D4" s="881"/>
      <c r="E4" s="881"/>
      <c r="F4" s="881"/>
      <c r="G4" s="881"/>
      <c r="H4" s="881"/>
      <c r="I4" s="881"/>
      <c r="J4" s="881"/>
      <c r="K4" s="881"/>
      <c r="L4" s="881"/>
      <c r="M4" s="881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4" customFormat="1" ht="35.25" customHeight="1">
      <c r="A5" s="819" t="s">
        <v>1440</v>
      </c>
      <c r="B5" s="881"/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5" customFormat="1" ht="60.75" customHeight="1" thickBot="1">
      <c r="A6" s="904" t="s">
        <v>441</v>
      </c>
      <c r="B6" s="905"/>
      <c r="C6" s="905"/>
      <c r="D6" s="905"/>
      <c r="E6" s="905"/>
      <c r="F6" s="905"/>
      <c r="G6" s="905"/>
      <c r="H6" s="905"/>
      <c r="I6" s="905"/>
      <c r="J6" s="906"/>
      <c r="K6" s="906"/>
      <c r="L6" s="906"/>
      <c r="M6" s="906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5" customFormat="1" ht="60.75" customHeight="1">
      <c r="A7" s="895" t="s">
        <v>23</v>
      </c>
      <c r="B7" s="890" t="s">
        <v>4</v>
      </c>
      <c r="C7" s="897" t="s">
        <v>1</v>
      </c>
      <c r="D7" s="890" t="s">
        <v>9</v>
      </c>
      <c r="E7" s="902" t="s">
        <v>7</v>
      </c>
      <c r="F7" s="884" t="s">
        <v>3</v>
      </c>
      <c r="G7" s="882" t="s">
        <v>62</v>
      </c>
      <c r="H7" s="884" t="s">
        <v>0</v>
      </c>
      <c r="I7" s="886" t="s">
        <v>8</v>
      </c>
      <c r="J7" s="892" t="s">
        <v>843</v>
      </c>
      <c r="K7" s="893"/>
      <c r="L7" s="894"/>
      <c r="M7" s="888" t="s">
        <v>1301</v>
      </c>
      <c r="N7" s="899" t="s">
        <v>755</v>
      </c>
      <c r="O7" s="900"/>
      <c r="P7" s="901"/>
      <c r="Q7" s="888" t="s">
        <v>1302</v>
      </c>
      <c r="R7" s="899" t="s">
        <v>987</v>
      </c>
      <c r="S7" s="900"/>
      <c r="T7" s="901"/>
      <c r="U7" s="888" t="s">
        <v>1303</v>
      </c>
      <c r="V7" s="899" t="s">
        <v>1141</v>
      </c>
      <c r="W7" s="900"/>
      <c r="X7" s="901"/>
      <c r="Y7" s="888" t="s">
        <v>1304</v>
      </c>
      <c r="Z7" s="899" t="s">
        <v>1364</v>
      </c>
      <c r="AA7" s="900"/>
      <c r="AB7" s="901"/>
      <c r="AC7" s="888" t="s">
        <v>1319</v>
      </c>
      <c r="AD7" s="899" t="s">
        <v>1365</v>
      </c>
      <c r="AE7" s="900"/>
      <c r="AF7" s="901"/>
      <c r="AG7" s="888" t="s">
        <v>1318</v>
      </c>
      <c r="AH7" s="899" t="s">
        <v>1314</v>
      </c>
      <c r="AI7" s="900"/>
      <c r="AJ7" s="901"/>
      <c r="AK7" s="888" t="s">
        <v>1318</v>
      </c>
      <c r="AL7" s="907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5" customFormat="1" ht="96" customHeight="1" thickBot="1">
      <c r="A8" s="896"/>
      <c r="B8" s="891"/>
      <c r="C8" s="898"/>
      <c r="D8" s="891"/>
      <c r="E8" s="903"/>
      <c r="F8" s="885"/>
      <c r="G8" s="883"/>
      <c r="H8" s="885"/>
      <c r="I8" s="887"/>
      <c r="J8" s="485" t="s">
        <v>457</v>
      </c>
      <c r="K8" s="485" t="s">
        <v>458</v>
      </c>
      <c r="L8" s="485" t="s">
        <v>462</v>
      </c>
      <c r="M8" s="889"/>
      <c r="N8" s="486" t="s">
        <v>733</v>
      </c>
      <c r="O8" s="486" t="s">
        <v>734</v>
      </c>
      <c r="P8" s="486" t="s">
        <v>735</v>
      </c>
      <c r="Q8" s="889"/>
      <c r="R8" s="486" t="s">
        <v>988</v>
      </c>
      <c r="S8" s="486" t="s">
        <v>989</v>
      </c>
      <c r="T8" s="486" t="s">
        <v>990</v>
      </c>
      <c r="U8" s="889"/>
      <c r="V8" s="486" t="s">
        <v>1142</v>
      </c>
      <c r="W8" s="486" t="s">
        <v>1143</v>
      </c>
      <c r="X8" s="486" t="s">
        <v>1144</v>
      </c>
      <c r="Y8" s="889"/>
      <c r="Z8" s="486" t="s">
        <v>1305</v>
      </c>
      <c r="AA8" s="486" t="s">
        <v>1306</v>
      </c>
      <c r="AB8" s="486" t="s">
        <v>1307</v>
      </c>
      <c r="AC8" s="889"/>
      <c r="AD8" s="486"/>
      <c r="AE8" s="486"/>
      <c r="AF8" s="486"/>
      <c r="AG8" s="889"/>
      <c r="AH8" s="486"/>
      <c r="AI8" s="486"/>
      <c r="AJ8" s="486"/>
      <c r="AK8" s="889"/>
      <c r="AL8" s="908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5" customFormat="1" ht="115.5" customHeight="1">
      <c r="A9" s="527">
        <f aca="true" t="shared" si="0" ref="A9:A17">A8+1</f>
        <v>1</v>
      </c>
      <c r="B9" s="27"/>
      <c r="C9" s="215" t="s">
        <v>792</v>
      </c>
      <c r="D9" s="499">
        <v>1989</v>
      </c>
      <c r="E9" s="499" t="s">
        <v>11</v>
      </c>
      <c r="F9" s="215" t="s">
        <v>793</v>
      </c>
      <c r="G9" s="568" t="s">
        <v>794</v>
      </c>
      <c r="H9" s="446" t="s">
        <v>795</v>
      </c>
      <c r="I9" s="570" t="s">
        <v>14</v>
      </c>
      <c r="J9" s="571"/>
      <c r="K9" s="571"/>
      <c r="L9" s="571"/>
      <c r="M9" s="572">
        <f aca="true" t="shared" si="1" ref="M9:M28">L9+K9+J9</f>
        <v>0</v>
      </c>
      <c r="N9" s="571">
        <v>6</v>
      </c>
      <c r="O9" s="571">
        <v>4</v>
      </c>
      <c r="P9" s="571">
        <v>16</v>
      </c>
      <c r="Q9" s="573">
        <f aca="true" t="shared" si="2" ref="Q9:Q29">SUM(N9:P9)</f>
        <v>26</v>
      </c>
      <c r="R9" s="552">
        <v>11</v>
      </c>
      <c r="S9" s="552"/>
      <c r="T9" s="552">
        <v>13</v>
      </c>
      <c r="U9" s="573">
        <f aca="true" t="shared" si="3" ref="U9:U29">SUM(R9:T9)</f>
        <v>24</v>
      </c>
      <c r="V9" s="552">
        <v>16</v>
      </c>
      <c r="W9" s="552"/>
      <c r="X9" s="552">
        <v>15</v>
      </c>
      <c r="Y9" s="573">
        <f aca="true" t="shared" si="4" ref="Y9:Y40">SUM(V9:X9)</f>
        <v>31</v>
      </c>
      <c r="Z9" s="552"/>
      <c r="AA9" s="552"/>
      <c r="AB9" s="552">
        <v>12</v>
      </c>
      <c r="AC9" s="573">
        <f aca="true" t="shared" si="5" ref="AC9:AC40">AB9+AA9+Z9</f>
        <v>12</v>
      </c>
      <c r="AD9" s="552"/>
      <c r="AE9" s="552"/>
      <c r="AF9" s="552"/>
      <c r="AG9" s="573">
        <f aca="true" t="shared" si="6" ref="AG9:AG51">SUM(AD9:AF9)</f>
        <v>0</v>
      </c>
      <c r="AH9" s="552"/>
      <c r="AI9" s="552"/>
      <c r="AJ9" s="552"/>
      <c r="AK9" s="573">
        <f aca="true" t="shared" si="7" ref="AK9:AK51">SUM(AH9:AJ9)</f>
        <v>0</v>
      </c>
      <c r="AL9" s="585">
        <f aca="true" t="shared" si="8" ref="AL9:AL40">Q9+M9+U9+Y9+AC9+AG9+AK9</f>
        <v>93</v>
      </c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38" ht="90" customHeight="1">
      <c r="A10" s="528">
        <f t="shared" si="0"/>
        <v>2</v>
      </c>
      <c r="B10" s="111"/>
      <c r="C10" s="725" t="s">
        <v>249</v>
      </c>
      <c r="D10" s="726">
        <v>1970</v>
      </c>
      <c r="E10" s="726" t="s">
        <v>11</v>
      </c>
      <c r="F10" s="725" t="s">
        <v>311</v>
      </c>
      <c r="G10" s="727" t="s">
        <v>312</v>
      </c>
      <c r="H10" s="728" t="s">
        <v>171</v>
      </c>
      <c r="I10" s="729" t="s">
        <v>14</v>
      </c>
      <c r="J10" s="540">
        <v>15</v>
      </c>
      <c r="K10" s="541">
        <v>9</v>
      </c>
      <c r="L10" s="541">
        <v>14</v>
      </c>
      <c r="M10" s="536">
        <f t="shared" si="1"/>
        <v>38</v>
      </c>
      <c r="N10" s="538">
        <v>16</v>
      </c>
      <c r="O10" s="538">
        <v>6</v>
      </c>
      <c r="P10" s="538">
        <v>15</v>
      </c>
      <c r="Q10" s="537">
        <f t="shared" si="2"/>
        <v>37</v>
      </c>
      <c r="R10" s="538"/>
      <c r="S10" s="538"/>
      <c r="T10" s="538"/>
      <c r="U10" s="537">
        <f t="shared" si="3"/>
        <v>0</v>
      </c>
      <c r="V10" s="538"/>
      <c r="W10" s="538"/>
      <c r="X10" s="538"/>
      <c r="Y10" s="537">
        <f t="shared" si="4"/>
        <v>0</v>
      </c>
      <c r="Z10" s="538"/>
      <c r="AA10" s="538"/>
      <c r="AB10" s="538"/>
      <c r="AC10" s="537">
        <f t="shared" si="5"/>
        <v>0</v>
      </c>
      <c r="AD10" s="538"/>
      <c r="AE10" s="538"/>
      <c r="AF10" s="538"/>
      <c r="AG10" s="537">
        <f t="shared" si="6"/>
        <v>0</v>
      </c>
      <c r="AH10" s="538"/>
      <c r="AI10" s="538"/>
      <c r="AJ10" s="538"/>
      <c r="AK10" s="537">
        <f t="shared" si="7"/>
        <v>0</v>
      </c>
      <c r="AL10" s="586">
        <f t="shared" si="8"/>
        <v>75</v>
      </c>
    </row>
    <row r="11" spans="1:256" s="5" customFormat="1" ht="115.5" customHeight="1">
      <c r="A11" s="528">
        <f t="shared" si="0"/>
        <v>3</v>
      </c>
      <c r="B11" s="28"/>
      <c r="C11" s="451" t="s">
        <v>805</v>
      </c>
      <c r="D11" s="450">
        <v>1993</v>
      </c>
      <c r="E11" s="450" t="s">
        <v>10</v>
      </c>
      <c r="F11" s="49" t="s">
        <v>327</v>
      </c>
      <c r="G11" s="41" t="s">
        <v>276</v>
      </c>
      <c r="H11" s="32" t="s">
        <v>71</v>
      </c>
      <c r="I11" s="226" t="s">
        <v>72</v>
      </c>
      <c r="J11" s="535"/>
      <c r="K11" s="535"/>
      <c r="L11" s="535"/>
      <c r="M11" s="536">
        <f t="shared" si="1"/>
        <v>0</v>
      </c>
      <c r="N11" s="535">
        <v>1</v>
      </c>
      <c r="O11" s="535">
        <v>10</v>
      </c>
      <c r="P11" s="535"/>
      <c r="Q11" s="537">
        <f t="shared" si="2"/>
        <v>11</v>
      </c>
      <c r="R11" s="538"/>
      <c r="S11" s="538"/>
      <c r="T11" s="538">
        <v>11</v>
      </c>
      <c r="U11" s="537">
        <f t="shared" si="3"/>
        <v>11</v>
      </c>
      <c r="V11" s="538">
        <v>6</v>
      </c>
      <c r="W11" s="538">
        <v>8</v>
      </c>
      <c r="X11" s="538">
        <v>10</v>
      </c>
      <c r="Y11" s="537">
        <f t="shared" si="4"/>
        <v>24</v>
      </c>
      <c r="Z11" s="538">
        <v>8</v>
      </c>
      <c r="AA11" s="538">
        <v>11</v>
      </c>
      <c r="AB11" s="538">
        <v>6</v>
      </c>
      <c r="AC11" s="537">
        <f t="shared" si="5"/>
        <v>25</v>
      </c>
      <c r="AD11" s="538"/>
      <c r="AE11" s="538"/>
      <c r="AF11" s="538"/>
      <c r="AG11" s="537">
        <f t="shared" si="6"/>
        <v>0</v>
      </c>
      <c r="AH11" s="538"/>
      <c r="AI11" s="538"/>
      <c r="AJ11" s="538"/>
      <c r="AK11" s="537">
        <f t="shared" si="7"/>
        <v>0</v>
      </c>
      <c r="AL11" s="586">
        <f t="shared" si="8"/>
        <v>71</v>
      </c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5" customFormat="1" ht="115.5" customHeight="1">
      <c r="A12" s="528">
        <f t="shared" si="0"/>
        <v>4</v>
      </c>
      <c r="B12" s="28"/>
      <c r="C12" s="49" t="s">
        <v>409</v>
      </c>
      <c r="D12" s="450">
        <v>1984</v>
      </c>
      <c r="E12" s="450" t="s">
        <v>11</v>
      </c>
      <c r="F12" s="49" t="s">
        <v>841</v>
      </c>
      <c r="G12" s="455" t="s">
        <v>723</v>
      </c>
      <c r="H12" s="32" t="s">
        <v>6</v>
      </c>
      <c r="I12" s="167" t="s">
        <v>155</v>
      </c>
      <c r="J12" s="540"/>
      <c r="K12" s="541"/>
      <c r="L12" s="541"/>
      <c r="M12" s="536">
        <f t="shared" si="1"/>
        <v>0</v>
      </c>
      <c r="N12" s="538"/>
      <c r="O12" s="538">
        <v>16</v>
      </c>
      <c r="P12" s="538">
        <v>13</v>
      </c>
      <c r="Q12" s="537">
        <f t="shared" si="2"/>
        <v>29</v>
      </c>
      <c r="R12" s="538"/>
      <c r="S12" s="538"/>
      <c r="T12" s="538"/>
      <c r="U12" s="537">
        <f t="shared" si="3"/>
        <v>0</v>
      </c>
      <c r="V12" s="538"/>
      <c r="W12" s="538">
        <v>15</v>
      </c>
      <c r="X12" s="538">
        <v>5</v>
      </c>
      <c r="Y12" s="537">
        <f t="shared" si="4"/>
        <v>20</v>
      </c>
      <c r="Z12" s="538"/>
      <c r="AA12" s="538">
        <v>13</v>
      </c>
      <c r="AB12" s="538">
        <v>7</v>
      </c>
      <c r="AC12" s="537">
        <f t="shared" si="5"/>
        <v>20</v>
      </c>
      <c r="AD12" s="538"/>
      <c r="AE12" s="538"/>
      <c r="AF12" s="538"/>
      <c r="AG12" s="537">
        <f t="shared" si="6"/>
        <v>0</v>
      </c>
      <c r="AH12" s="538"/>
      <c r="AI12" s="538"/>
      <c r="AJ12" s="538"/>
      <c r="AK12" s="537">
        <f t="shared" si="7"/>
        <v>0</v>
      </c>
      <c r="AL12" s="586">
        <f t="shared" si="8"/>
        <v>69</v>
      </c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5" customFormat="1" ht="115.5" customHeight="1">
      <c r="A13" s="528">
        <f t="shared" si="0"/>
        <v>5</v>
      </c>
      <c r="B13" s="111"/>
      <c r="C13" s="49" t="s">
        <v>1220</v>
      </c>
      <c r="D13" s="55">
        <v>1971</v>
      </c>
      <c r="E13" s="63" t="s">
        <v>11</v>
      </c>
      <c r="F13" s="49" t="s">
        <v>1299</v>
      </c>
      <c r="G13" s="593" t="s">
        <v>1369</v>
      </c>
      <c r="H13" s="32" t="s">
        <v>1221</v>
      </c>
      <c r="I13" s="32" t="s">
        <v>1222</v>
      </c>
      <c r="J13" s="542"/>
      <c r="K13" s="542"/>
      <c r="L13" s="542"/>
      <c r="M13" s="536">
        <f t="shared" si="1"/>
        <v>0</v>
      </c>
      <c r="N13" s="542"/>
      <c r="O13" s="542"/>
      <c r="P13" s="542"/>
      <c r="Q13" s="537">
        <f t="shared" si="2"/>
        <v>0</v>
      </c>
      <c r="R13" s="542"/>
      <c r="S13" s="542"/>
      <c r="T13" s="542"/>
      <c r="U13" s="537">
        <f t="shared" si="3"/>
        <v>0</v>
      </c>
      <c r="V13" s="542">
        <v>13</v>
      </c>
      <c r="W13" s="542">
        <v>10</v>
      </c>
      <c r="X13" s="538">
        <v>9</v>
      </c>
      <c r="Y13" s="537">
        <f t="shared" si="4"/>
        <v>32</v>
      </c>
      <c r="Z13" s="538">
        <v>12</v>
      </c>
      <c r="AA13" s="538">
        <v>9</v>
      </c>
      <c r="AB13" s="538">
        <v>12</v>
      </c>
      <c r="AC13" s="537">
        <f t="shared" si="5"/>
        <v>33</v>
      </c>
      <c r="AD13" s="538"/>
      <c r="AE13" s="538"/>
      <c r="AF13" s="538"/>
      <c r="AG13" s="537">
        <f t="shared" si="6"/>
        <v>0</v>
      </c>
      <c r="AH13" s="538"/>
      <c r="AI13" s="538"/>
      <c r="AJ13" s="538"/>
      <c r="AK13" s="537">
        <f t="shared" si="7"/>
        <v>0</v>
      </c>
      <c r="AL13" s="586">
        <f t="shared" si="8"/>
        <v>65</v>
      </c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38" ht="90" customHeight="1">
      <c r="A14" s="528">
        <f t="shared" si="0"/>
        <v>6</v>
      </c>
      <c r="B14" s="111"/>
      <c r="C14" s="49" t="s">
        <v>12</v>
      </c>
      <c r="D14" s="450">
        <v>1965</v>
      </c>
      <c r="E14" s="450" t="s">
        <v>11</v>
      </c>
      <c r="F14" s="49" t="s">
        <v>787</v>
      </c>
      <c r="G14" s="41" t="s">
        <v>309</v>
      </c>
      <c r="H14" s="32" t="s">
        <v>30</v>
      </c>
      <c r="I14" s="167" t="s">
        <v>31</v>
      </c>
      <c r="J14" s="540">
        <v>8</v>
      </c>
      <c r="K14" s="541">
        <v>12</v>
      </c>
      <c r="L14" s="541">
        <v>8</v>
      </c>
      <c r="M14" s="536">
        <f t="shared" si="1"/>
        <v>28</v>
      </c>
      <c r="N14" s="538">
        <v>11</v>
      </c>
      <c r="O14" s="538">
        <v>1</v>
      </c>
      <c r="P14" s="538">
        <v>5</v>
      </c>
      <c r="Q14" s="537">
        <f t="shared" si="2"/>
        <v>17</v>
      </c>
      <c r="R14" s="538"/>
      <c r="S14" s="538"/>
      <c r="T14" s="538"/>
      <c r="U14" s="537">
        <f t="shared" si="3"/>
        <v>0</v>
      </c>
      <c r="V14" s="538">
        <v>1</v>
      </c>
      <c r="W14" s="542">
        <v>5</v>
      </c>
      <c r="X14" s="538">
        <v>11</v>
      </c>
      <c r="Y14" s="537">
        <f t="shared" si="4"/>
        <v>17</v>
      </c>
      <c r="Z14" s="538">
        <v>2</v>
      </c>
      <c r="AA14" s="538"/>
      <c r="AB14" s="538"/>
      <c r="AC14" s="537">
        <f t="shared" si="5"/>
        <v>2</v>
      </c>
      <c r="AD14" s="538"/>
      <c r="AE14" s="538"/>
      <c r="AF14" s="538"/>
      <c r="AG14" s="537">
        <f t="shared" si="6"/>
        <v>0</v>
      </c>
      <c r="AH14" s="538"/>
      <c r="AI14" s="538"/>
      <c r="AJ14" s="538"/>
      <c r="AK14" s="537">
        <f t="shared" si="7"/>
        <v>0</v>
      </c>
      <c r="AL14" s="586">
        <f t="shared" si="8"/>
        <v>64</v>
      </c>
    </row>
    <row r="15" spans="1:256" ht="123.75" customHeight="1">
      <c r="A15" s="528">
        <f t="shared" si="0"/>
        <v>7</v>
      </c>
      <c r="B15" s="28"/>
      <c r="C15" s="49" t="s">
        <v>12</v>
      </c>
      <c r="D15" s="450">
        <v>1965</v>
      </c>
      <c r="E15" s="450" t="s">
        <v>11</v>
      </c>
      <c r="F15" s="49" t="s">
        <v>1360</v>
      </c>
      <c r="G15" s="41" t="s">
        <v>1234</v>
      </c>
      <c r="H15" s="32" t="s">
        <v>30</v>
      </c>
      <c r="I15" s="32" t="s">
        <v>31</v>
      </c>
      <c r="J15" s="544"/>
      <c r="K15" s="538"/>
      <c r="L15" s="538"/>
      <c r="M15" s="536">
        <f t="shared" si="1"/>
        <v>0</v>
      </c>
      <c r="N15" s="538"/>
      <c r="O15" s="538"/>
      <c r="P15" s="538"/>
      <c r="Q15" s="537">
        <f t="shared" si="2"/>
        <v>0</v>
      </c>
      <c r="R15" s="538"/>
      <c r="S15" s="538"/>
      <c r="T15" s="538"/>
      <c r="U15" s="537">
        <f t="shared" si="3"/>
        <v>0</v>
      </c>
      <c r="V15" s="538">
        <v>1</v>
      </c>
      <c r="W15" s="542">
        <v>14</v>
      </c>
      <c r="X15" s="538">
        <v>7</v>
      </c>
      <c r="Y15" s="537">
        <f t="shared" si="4"/>
        <v>22</v>
      </c>
      <c r="Z15" s="538">
        <v>13</v>
      </c>
      <c r="AA15" s="538">
        <v>14</v>
      </c>
      <c r="AB15" s="538">
        <v>10</v>
      </c>
      <c r="AC15" s="537">
        <f t="shared" si="5"/>
        <v>37</v>
      </c>
      <c r="AD15" s="538"/>
      <c r="AE15" s="538"/>
      <c r="AF15" s="538"/>
      <c r="AG15" s="537">
        <f t="shared" si="6"/>
        <v>0</v>
      </c>
      <c r="AH15" s="538"/>
      <c r="AI15" s="538"/>
      <c r="AJ15" s="538"/>
      <c r="AK15" s="537">
        <f t="shared" si="7"/>
        <v>0</v>
      </c>
      <c r="AL15" s="586">
        <f t="shared" si="8"/>
        <v>59</v>
      </c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5" customFormat="1" ht="115.5" customHeight="1">
      <c r="A16" s="528">
        <f t="shared" si="0"/>
        <v>8</v>
      </c>
      <c r="B16" s="28"/>
      <c r="C16" s="49" t="s">
        <v>35</v>
      </c>
      <c r="D16" s="450">
        <v>1974</v>
      </c>
      <c r="E16" s="450" t="s">
        <v>10</v>
      </c>
      <c r="F16" s="49" t="s">
        <v>334</v>
      </c>
      <c r="G16" s="41" t="s">
        <v>316</v>
      </c>
      <c r="H16" s="32" t="s">
        <v>256</v>
      </c>
      <c r="I16" s="167" t="s">
        <v>37</v>
      </c>
      <c r="J16" s="540">
        <v>9</v>
      </c>
      <c r="K16" s="541">
        <v>3</v>
      </c>
      <c r="L16" s="541"/>
      <c r="M16" s="536">
        <f t="shared" si="1"/>
        <v>12</v>
      </c>
      <c r="N16" s="538"/>
      <c r="O16" s="538"/>
      <c r="P16" s="538"/>
      <c r="Q16" s="537">
        <f t="shared" si="2"/>
        <v>0</v>
      </c>
      <c r="R16" s="538">
        <v>15</v>
      </c>
      <c r="S16" s="538"/>
      <c r="T16" s="538">
        <v>7</v>
      </c>
      <c r="U16" s="537">
        <f t="shared" si="3"/>
        <v>22</v>
      </c>
      <c r="V16" s="538"/>
      <c r="W16" s="538"/>
      <c r="X16" s="538"/>
      <c r="Y16" s="537">
        <f t="shared" si="4"/>
        <v>0</v>
      </c>
      <c r="Z16" s="538">
        <v>1</v>
      </c>
      <c r="AA16" s="538">
        <v>7</v>
      </c>
      <c r="AB16" s="538">
        <v>8</v>
      </c>
      <c r="AC16" s="537">
        <f t="shared" si="5"/>
        <v>16</v>
      </c>
      <c r="AD16" s="538"/>
      <c r="AE16" s="538"/>
      <c r="AF16" s="538"/>
      <c r="AG16" s="537">
        <f t="shared" si="6"/>
        <v>0</v>
      </c>
      <c r="AH16" s="538"/>
      <c r="AI16" s="538"/>
      <c r="AJ16" s="538"/>
      <c r="AK16" s="537">
        <f t="shared" si="7"/>
        <v>0</v>
      </c>
      <c r="AL16" s="586">
        <f t="shared" si="8"/>
        <v>50</v>
      </c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38" ht="90" customHeight="1">
      <c r="A17" s="528">
        <f t="shared" si="0"/>
        <v>9</v>
      </c>
      <c r="B17" s="111"/>
      <c r="C17" s="49" t="s">
        <v>240</v>
      </c>
      <c r="D17" s="450">
        <v>1988</v>
      </c>
      <c r="E17" s="450" t="s">
        <v>11</v>
      </c>
      <c r="F17" s="49" t="s">
        <v>301</v>
      </c>
      <c r="G17" s="41" t="s">
        <v>415</v>
      </c>
      <c r="H17" s="32" t="s">
        <v>36</v>
      </c>
      <c r="I17" s="167" t="s">
        <v>14</v>
      </c>
      <c r="J17" s="540">
        <v>1</v>
      </c>
      <c r="K17" s="541">
        <v>13</v>
      </c>
      <c r="L17" s="541">
        <v>11</v>
      </c>
      <c r="M17" s="536">
        <f t="shared" si="1"/>
        <v>25</v>
      </c>
      <c r="N17" s="538">
        <v>4</v>
      </c>
      <c r="O17" s="538">
        <v>2</v>
      </c>
      <c r="P17" s="538">
        <v>9</v>
      </c>
      <c r="Q17" s="537">
        <f t="shared" si="2"/>
        <v>15</v>
      </c>
      <c r="R17" s="538"/>
      <c r="S17" s="538"/>
      <c r="T17" s="538"/>
      <c r="U17" s="537">
        <f t="shared" si="3"/>
        <v>0</v>
      </c>
      <c r="V17" s="538">
        <v>4</v>
      </c>
      <c r="W17" s="538"/>
      <c r="X17" s="538">
        <v>6</v>
      </c>
      <c r="Y17" s="537">
        <f t="shared" si="4"/>
        <v>10</v>
      </c>
      <c r="Z17" s="538"/>
      <c r="AA17" s="538"/>
      <c r="AB17" s="538"/>
      <c r="AC17" s="537">
        <f t="shared" si="5"/>
        <v>0</v>
      </c>
      <c r="AD17" s="538"/>
      <c r="AE17" s="538"/>
      <c r="AF17" s="538"/>
      <c r="AG17" s="537">
        <f t="shared" si="6"/>
        <v>0</v>
      </c>
      <c r="AH17" s="538"/>
      <c r="AI17" s="538"/>
      <c r="AJ17" s="538"/>
      <c r="AK17" s="537">
        <f t="shared" si="7"/>
        <v>0</v>
      </c>
      <c r="AL17" s="586">
        <f t="shared" si="8"/>
        <v>50</v>
      </c>
    </row>
    <row r="18" spans="1:256" s="5" customFormat="1" ht="115.5" customHeight="1">
      <c r="A18" s="528">
        <f>A16+1</f>
        <v>9</v>
      </c>
      <c r="B18" s="28"/>
      <c r="C18" s="49" t="s">
        <v>829</v>
      </c>
      <c r="D18" s="450">
        <v>1990</v>
      </c>
      <c r="E18" s="450" t="s">
        <v>11</v>
      </c>
      <c r="F18" s="49" t="s">
        <v>830</v>
      </c>
      <c r="G18" s="41" t="s">
        <v>1007</v>
      </c>
      <c r="H18" s="32" t="s">
        <v>831</v>
      </c>
      <c r="I18" s="226" t="s">
        <v>832</v>
      </c>
      <c r="J18" s="535"/>
      <c r="K18" s="535"/>
      <c r="L18" s="535"/>
      <c r="M18" s="536">
        <f t="shared" si="1"/>
        <v>0</v>
      </c>
      <c r="N18" s="535">
        <v>1</v>
      </c>
      <c r="O18" s="535">
        <v>12</v>
      </c>
      <c r="P18" s="535"/>
      <c r="Q18" s="537">
        <f t="shared" si="2"/>
        <v>13</v>
      </c>
      <c r="R18" s="538">
        <v>9</v>
      </c>
      <c r="S18" s="538"/>
      <c r="T18" s="538">
        <v>5</v>
      </c>
      <c r="U18" s="537">
        <f t="shared" si="3"/>
        <v>14</v>
      </c>
      <c r="V18" s="538">
        <v>7</v>
      </c>
      <c r="W18" s="538">
        <v>11</v>
      </c>
      <c r="X18" s="538">
        <v>2</v>
      </c>
      <c r="Y18" s="537">
        <f t="shared" si="4"/>
        <v>20</v>
      </c>
      <c r="Z18" s="538"/>
      <c r="AA18" s="538"/>
      <c r="AB18" s="538">
        <v>3</v>
      </c>
      <c r="AC18" s="537">
        <f t="shared" si="5"/>
        <v>3</v>
      </c>
      <c r="AD18" s="538"/>
      <c r="AE18" s="538"/>
      <c r="AF18" s="538"/>
      <c r="AG18" s="537">
        <f t="shared" si="6"/>
        <v>0</v>
      </c>
      <c r="AH18" s="538"/>
      <c r="AI18" s="538"/>
      <c r="AJ18" s="538"/>
      <c r="AK18" s="537">
        <f t="shared" si="7"/>
        <v>0</v>
      </c>
      <c r="AL18" s="586">
        <f t="shared" si="8"/>
        <v>50</v>
      </c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s="5" customFormat="1" ht="115.5" customHeight="1">
      <c r="A19" s="528">
        <f aca="true" t="shared" si="9" ref="A19:A25">A18+1</f>
        <v>10</v>
      </c>
      <c r="B19" s="28"/>
      <c r="C19" s="730" t="s">
        <v>273</v>
      </c>
      <c r="D19" s="731">
        <v>1974</v>
      </c>
      <c r="E19" s="731" t="s">
        <v>11</v>
      </c>
      <c r="F19" s="730" t="s">
        <v>427</v>
      </c>
      <c r="G19" s="732" t="s">
        <v>274</v>
      </c>
      <c r="H19" s="733" t="s">
        <v>275</v>
      </c>
      <c r="I19" s="734" t="s">
        <v>155</v>
      </c>
      <c r="J19" s="540">
        <v>6</v>
      </c>
      <c r="K19" s="541">
        <v>5</v>
      </c>
      <c r="L19" s="541">
        <v>10</v>
      </c>
      <c r="M19" s="536">
        <f t="shared" si="1"/>
        <v>21</v>
      </c>
      <c r="N19" s="538">
        <v>1</v>
      </c>
      <c r="O19" s="538">
        <v>13</v>
      </c>
      <c r="P19" s="538">
        <v>12</v>
      </c>
      <c r="Q19" s="537">
        <f t="shared" si="2"/>
        <v>26</v>
      </c>
      <c r="R19" s="538"/>
      <c r="S19" s="538"/>
      <c r="T19" s="538"/>
      <c r="U19" s="537">
        <f t="shared" si="3"/>
        <v>0</v>
      </c>
      <c r="V19" s="538"/>
      <c r="W19" s="538"/>
      <c r="X19" s="538"/>
      <c r="Y19" s="537">
        <f t="shared" si="4"/>
        <v>0</v>
      </c>
      <c r="Z19" s="538"/>
      <c r="AA19" s="538"/>
      <c r="AB19" s="538"/>
      <c r="AC19" s="537">
        <f t="shared" si="5"/>
        <v>0</v>
      </c>
      <c r="AD19" s="538"/>
      <c r="AE19" s="538"/>
      <c r="AF19" s="538"/>
      <c r="AG19" s="537">
        <f t="shared" si="6"/>
        <v>0</v>
      </c>
      <c r="AH19" s="538"/>
      <c r="AI19" s="538"/>
      <c r="AJ19" s="538"/>
      <c r="AK19" s="537">
        <f t="shared" si="7"/>
        <v>0</v>
      </c>
      <c r="AL19" s="586">
        <f t="shared" si="8"/>
        <v>47</v>
      </c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5" customFormat="1" ht="115.5" customHeight="1">
      <c r="A20" s="528">
        <f t="shared" si="9"/>
        <v>11</v>
      </c>
      <c r="B20" s="178"/>
      <c r="C20" s="49" t="s">
        <v>792</v>
      </c>
      <c r="D20" s="450">
        <v>1989</v>
      </c>
      <c r="E20" s="450" t="s">
        <v>11</v>
      </c>
      <c r="F20" s="49" t="s">
        <v>816</v>
      </c>
      <c r="G20" s="41" t="s">
        <v>817</v>
      </c>
      <c r="H20" s="32" t="s">
        <v>795</v>
      </c>
      <c r="I20" s="226" t="s">
        <v>14</v>
      </c>
      <c r="J20" s="535"/>
      <c r="K20" s="535"/>
      <c r="L20" s="535"/>
      <c r="M20" s="536">
        <f t="shared" si="1"/>
        <v>0</v>
      </c>
      <c r="N20" s="535">
        <v>1</v>
      </c>
      <c r="O20" s="535">
        <v>1</v>
      </c>
      <c r="P20" s="535">
        <v>6</v>
      </c>
      <c r="Q20" s="537">
        <f t="shared" si="2"/>
        <v>8</v>
      </c>
      <c r="R20" s="538">
        <v>10</v>
      </c>
      <c r="S20" s="538"/>
      <c r="T20" s="538">
        <v>9</v>
      </c>
      <c r="U20" s="537">
        <f t="shared" si="3"/>
        <v>19</v>
      </c>
      <c r="V20" s="538">
        <v>5</v>
      </c>
      <c r="W20" s="538">
        <v>1</v>
      </c>
      <c r="X20" s="538">
        <v>3</v>
      </c>
      <c r="Y20" s="537">
        <f t="shared" si="4"/>
        <v>9</v>
      </c>
      <c r="Z20" s="538">
        <v>10</v>
      </c>
      <c r="AA20" s="538"/>
      <c r="AB20" s="538"/>
      <c r="AC20" s="537">
        <f t="shared" si="5"/>
        <v>10</v>
      </c>
      <c r="AD20" s="538"/>
      <c r="AE20" s="538"/>
      <c r="AF20" s="538"/>
      <c r="AG20" s="537">
        <f t="shared" si="6"/>
        <v>0</v>
      </c>
      <c r="AH20" s="538"/>
      <c r="AI20" s="538"/>
      <c r="AJ20" s="538"/>
      <c r="AK20" s="537">
        <f t="shared" si="7"/>
        <v>0</v>
      </c>
      <c r="AL20" s="586">
        <f t="shared" si="8"/>
        <v>46</v>
      </c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5" customFormat="1" ht="115.5" customHeight="1">
      <c r="A21" s="528">
        <f t="shared" si="9"/>
        <v>12</v>
      </c>
      <c r="B21" s="28"/>
      <c r="C21" s="49" t="s">
        <v>185</v>
      </c>
      <c r="D21" s="450">
        <v>1983</v>
      </c>
      <c r="E21" s="450" t="s">
        <v>27</v>
      </c>
      <c r="F21" s="49" t="s">
        <v>425</v>
      </c>
      <c r="G21" s="41" t="s">
        <v>844</v>
      </c>
      <c r="H21" s="32" t="s">
        <v>117</v>
      </c>
      <c r="I21" s="167" t="s">
        <v>58</v>
      </c>
      <c r="J21" s="540">
        <v>14</v>
      </c>
      <c r="K21" s="541">
        <v>1</v>
      </c>
      <c r="L21" s="541"/>
      <c r="M21" s="536">
        <f t="shared" si="1"/>
        <v>15</v>
      </c>
      <c r="N21" s="538">
        <v>8</v>
      </c>
      <c r="O21" s="538">
        <v>15</v>
      </c>
      <c r="P21" s="538">
        <v>7</v>
      </c>
      <c r="Q21" s="537">
        <f t="shared" si="2"/>
        <v>30</v>
      </c>
      <c r="R21" s="538"/>
      <c r="S21" s="538"/>
      <c r="T21" s="538"/>
      <c r="U21" s="537">
        <f t="shared" si="3"/>
        <v>0</v>
      </c>
      <c r="V21" s="538"/>
      <c r="W21" s="538"/>
      <c r="X21" s="538"/>
      <c r="Y21" s="537">
        <f t="shared" si="4"/>
        <v>0</v>
      </c>
      <c r="Z21" s="538"/>
      <c r="AA21" s="538"/>
      <c r="AB21" s="538"/>
      <c r="AC21" s="537">
        <f t="shared" si="5"/>
        <v>0</v>
      </c>
      <c r="AD21" s="538"/>
      <c r="AE21" s="538"/>
      <c r="AF21" s="538"/>
      <c r="AG21" s="537">
        <f t="shared" si="6"/>
        <v>0</v>
      </c>
      <c r="AH21" s="538"/>
      <c r="AI21" s="538"/>
      <c r="AJ21" s="538"/>
      <c r="AK21" s="537">
        <f t="shared" si="7"/>
        <v>0</v>
      </c>
      <c r="AL21" s="586">
        <f t="shared" si="8"/>
        <v>45</v>
      </c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5" customFormat="1" ht="115.5" customHeight="1">
      <c r="A22" s="528">
        <f t="shared" si="9"/>
        <v>13</v>
      </c>
      <c r="B22" s="28"/>
      <c r="C22" s="49" t="s">
        <v>1225</v>
      </c>
      <c r="D22" s="450">
        <v>1993</v>
      </c>
      <c r="E22" s="450" t="s">
        <v>10</v>
      </c>
      <c r="F22" s="49" t="s">
        <v>1226</v>
      </c>
      <c r="G22" s="41" t="s">
        <v>797</v>
      </c>
      <c r="H22" s="32" t="s">
        <v>781</v>
      </c>
      <c r="I22" s="32" t="s">
        <v>1227</v>
      </c>
      <c r="J22" s="542"/>
      <c r="K22" s="542"/>
      <c r="L22" s="542"/>
      <c r="M22" s="536">
        <f t="shared" si="1"/>
        <v>0</v>
      </c>
      <c r="N22" s="542"/>
      <c r="O22" s="542"/>
      <c r="P22" s="542"/>
      <c r="Q22" s="537">
        <f t="shared" si="2"/>
        <v>0</v>
      </c>
      <c r="R22" s="542"/>
      <c r="S22" s="542"/>
      <c r="T22" s="542"/>
      <c r="U22" s="537">
        <f t="shared" si="3"/>
        <v>0</v>
      </c>
      <c r="V22" s="542">
        <v>15</v>
      </c>
      <c r="W22" s="542">
        <v>9</v>
      </c>
      <c r="X22" s="538">
        <v>16</v>
      </c>
      <c r="Y22" s="537">
        <f t="shared" si="4"/>
        <v>40</v>
      </c>
      <c r="Z22" s="538"/>
      <c r="AA22" s="538"/>
      <c r="AB22" s="538"/>
      <c r="AC22" s="537">
        <f t="shared" si="5"/>
        <v>0</v>
      </c>
      <c r="AD22" s="538"/>
      <c r="AE22" s="538"/>
      <c r="AF22" s="538"/>
      <c r="AG22" s="537">
        <f t="shared" si="6"/>
        <v>0</v>
      </c>
      <c r="AH22" s="538"/>
      <c r="AI22" s="538"/>
      <c r="AJ22" s="538"/>
      <c r="AK22" s="537">
        <f t="shared" si="7"/>
        <v>0</v>
      </c>
      <c r="AL22" s="586">
        <f t="shared" si="8"/>
        <v>40</v>
      </c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s="5" customFormat="1" ht="115.5" customHeight="1">
      <c r="A23" s="528">
        <f t="shared" si="9"/>
        <v>14</v>
      </c>
      <c r="B23" s="111"/>
      <c r="C23" s="49" t="s">
        <v>267</v>
      </c>
      <c r="D23" s="450">
        <v>1979</v>
      </c>
      <c r="E23" s="450" t="s">
        <v>11</v>
      </c>
      <c r="F23" s="49" t="s">
        <v>322</v>
      </c>
      <c r="G23" s="41" t="s">
        <v>268</v>
      </c>
      <c r="H23" s="32" t="s">
        <v>140</v>
      </c>
      <c r="I23" s="167" t="s">
        <v>141</v>
      </c>
      <c r="J23" s="540">
        <v>7</v>
      </c>
      <c r="K23" s="541">
        <v>10</v>
      </c>
      <c r="L23" s="541">
        <v>6</v>
      </c>
      <c r="M23" s="536">
        <f t="shared" si="1"/>
        <v>23</v>
      </c>
      <c r="N23" s="538"/>
      <c r="O23" s="538"/>
      <c r="P23" s="538"/>
      <c r="Q23" s="537">
        <f t="shared" si="2"/>
        <v>0</v>
      </c>
      <c r="R23" s="538">
        <v>8</v>
      </c>
      <c r="S23" s="538"/>
      <c r="T23" s="538">
        <v>8</v>
      </c>
      <c r="U23" s="537">
        <f t="shared" si="3"/>
        <v>16</v>
      </c>
      <c r="V23" s="538"/>
      <c r="W23" s="538"/>
      <c r="X23" s="538"/>
      <c r="Y23" s="537">
        <f t="shared" si="4"/>
        <v>0</v>
      </c>
      <c r="Z23" s="538"/>
      <c r="AA23" s="538"/>
      <c r="AB23" s="538"/>
      <c r="AC23" s="537">
        <f t="shared" si="5"/>
        <v>0</v>
      </c>
      <c r="AD23" s="538"/>
      <c r="AE23" s="538"/>
      <c r="AF23" s="538"/>
      <c r="AG23" s="537">
        <f t="shared" si="6"/>
        <v>0</v>
      </c>
      <c r="AH23" s="538"/>
      <c r="AI23" s="538"/>
      <c r="AJ23" s="538"/>
      <c r="AK23" s="537">
        <f t="shared" si="7"/>
        <v>0</v>
      </c>
      <c r="AL23" s="586">
        <f t="shared" si="8"/>
        <v>39</v>
      </c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5" customFormat="1" ht="115.5" customHeight="1">
      <c r="A24" s="528">
        <f t="shared" si="9"/>
        <v>15</v>
      </c>
      <c r="B24" s="111"/>
      <c r="C24" s="49" t="s">
        <v>290</v>
      </c>
      <c r="D24" s="450">
        <v>1993</v>
      </c>
      <c r="E24" s="450" t="s">
        <v>10</v>
      </c>
      <c r="F24" s="49" t="s">
        <v>426</v>
      </c>
      <c r="G24" s="41" t="s">
        <v>391</v>
      </c>
      <c r="H24" s="32" t="s">
        <v>162</v>
      </c>
      <c r="I24" s="167" t="s">
        <v>163</v>
      </c>
      <c r="J24" s="540">
        <v>1</v>
      </c>
      <c r="K24" s="541">
        <v>15</v>
      </c>
      <c r="L24" s="541">
        <v>16</v>
      </c>
      <c r="M24" s="536">
        <f t="shared" si="1"/>
        <v>32</v>
      </c>
      <c r="N24" s="538">
        <v>7</v>
      </c>
      <c r="O24" s="538"/>
      <c r="P24" s="538"/>
      <c r="Q24" s="537">
        <f t="shared" si="2"/>
        <v>7</v>
      </c>
      <c r="R24" s="538"/>
      <c r="S24" s="538"/>
      <c r="T24" s="538"/>
      <c r="U24" s="537">
        <f t="shared" si="3"/>
        <v>0</v>
      </c>
      <c r="V24" s="538"/>
      <c r="W24" s="538"/>
      <c r="X24" s="538"/>
      <c r="Y24" s="537">
        <f t="shared" si="4"/>
        <v>0</v>
      </c>
      <c r="Z24" s="538"/>
      <c r="AA24" s="538"/>
      <c r="AB24" s="538"/>
      <c r="AC24" s="537">
        <f t="shared" si="5"/>
        <v>0</v>
      </c>
      <c r="AD24" s="538"/>
      <c r="AE24" s="538"/>
      <c r="AF24" s="538"/>
      <c r="AG24" s="537">
        <f t="shared" si="6"/>
        <v>0</v>
      </c>
      <c r="AH24" s="538"/>
      <c r="AI24" s="538"/>
      <c r="AJ24" s="538"/>
      <c r="AK24" s="537">
        <f t="shared" si="7"/>
        <v>0</v>
      </c>
      <c r="AL24" s="586">
        <f t="shared" si="8"/>
        <v>39</v>
      </c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5" customFormat="1" ht="115.5" customHeight="1">
      <c r="A25" s="528">
        <f t="shared" si="9"/>
        <v>16</v>
      </c>
      <c r="B25" s="28"/>
      <c r="C25" s="49" t="s">
        <v>1009</v>
      </c>
      <c r="D25" s="450">
        <v>1986</v>
      </c>
      <c r="E25" s="450" t="s">
        <v>10</v>
      </c>
      <c r="F25" s="49" t="s">
        <v>1010</v>
      </c>
      <c r="G25" s="41" t="s">
        <v>1011</v>
      </c>
      <c r="H25" s="32" t="s">
        <v>1012</v>
      </c>
      <c r="I25" s="226" t="s">
        <v>155</v>
      </c>
      <c r="J25" s="535"/>
      <c r="K25" s="535"/>
      <c r="L25" s="535"/>
      <c r="M25" s="536">
        <f t="shared" si="1"/>
        <v>0</v>
      </c>
      <c r="N25" s="535"/>
      <c r="O25" s="535"/>
      <c r="P25" s="535"/>
      <c r="Q25" s="537">
        <f t="shared" si="2"/>
        <v>0</v>
      </c>
      <c r="R25" s="538">
        <v>6</v>
      </c>
      <c r="S25" s="538"/>
      <c r="T25" s="538"/>
      <c r="U25" s="537">
        <f t="shared" si="3"/>
        <v>6</v>
      </c>
      <c r="V25" s="538">
        <v>10</v>
      </c>
      <c r="W25" s="538">
        <v>12</v>
      </c>
      <c r="X25" s="538"/>
      <c r="Y25" s="537">
        <f t="shared" si="4"/>
        <v>22</v>
      </c>
      <c r="Z25" s="538">
        <v>7</v>
      </c>
      <c r="AA25" s="538"/>
      <c r="AB25" s="538"/>
      <c r="AC25" s="537">
        <f t="shared" si="5"/>
        <v>7</v>
      </c>
      <c r="AD25" s="538"/>
      <c r="AE25" s="538"/>
      <c r="AF25" s="538"/>
      <c r="AG25" s="537">
        <f t="shared" si="6"/>
        <v>0</v>
      </c>
      <c r="AH25" s="538"/>
      <c r="AI25" s="538"/>
      <c r="AJ25" s="538"/>
      <c r="AK25" s="537">
        <f t="shared" si="7"/>
        <v>0</v>
      </c>
      <c r="AL25" s="586">
        <f t="shared" si="8"/>
        <v>35</v>
      </c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5" customFormat="1" ht="115.5" customHeight="1">
      <c r="A26" s="528">
        <f>A24+1</f>
        <v>16</v>
      </c>
      <c r="B26" s="28"/>
      <c r="C26" s="49" t="s">
        <v>86</v>
      </c>
      <c r="D26" s="450">
        <v>1991</v>
      </c>
      <c r="E26" s="450" t="s">
        <v>11</v>
      </c>
      <c r="F26" s="49" t="s">
        <v>476</v>
      </c>
      <c r="G26" s="41" t="s">
        <v>789</v>
      </c>
      <c r="H26" s="32" t="s">
        <v>71</v>
      </c>
      <c r="I26" s="226" t="s">
        <v>72</v>
      </c>
      <c r="J26" s="535"/>
      <c r="K26" s="535"/>
      <c r="L26" s="535"/>
      <c r="M26" s="536">
        <f t="shared" si="1"/>
        <v>0</v>
      </c>
      <c r="N26" s="535">
        <v>9</v>
      </c>
      <c r="O26" s="535"/>
      <c r="P26" s="535"/>
      <c r="Q26" s="537">
        <f t="shared" si="2"/>
        <v>9</v>
      </c>
      <c r="R26" s="538">
        <v>14</v>
      </c>
      <c r="S26" s="538"/>
      <c r="T26" s="538"/>
      <c r="U26" s="537">
        <f t="shared" si="3"/>
        <v>14</v>
      </c>
      <c r="V26" s="538">
        <v>12</v>
      </c>
      <c r="W26" s="538"/>
      <c r="X26" s="538"/>
      <c r="Y26" s="537">
        <f t="shared" si="4"/>
        <v>12</v>
      </c>
      <c r="Z26" s="538"/>
      <c r="AA26" s="538"/>
      <c r="AB26" s="538"/>
      <c r="AC26" s="537">
        <f t="shared" si="5"/>
        <v>0</v>
      </c>
      <c r="AD26" s="538"/>
      <c r="AE26" s="538"/>
      <c r="AF26" s="538"/>
      <c r="AG26" s="537">
        <f t="shared" si="6"/>
        <v>0</v>
      </c>
      <c r="AH26" s="538"/>
      <c r="AI26" s="538"/>
      <c r="AJ26" s="538"/>
      <c r="AK26" s="537">
        <f t="shared" si="7"/>
        <v>0</v>
      </c>
      <c r="AL26" s="586">
        <f t="shared" si="8"/>
        <v>35</v>
      </c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5" customFormat="1" ht="115.5" customHeight="1">
      <c r="A27" s="528">
        <f>A24+1</f>
        <v>16</v>
      </c>
      <c r="B27" s="28"/>
      <c r="C27" s="49" t="s">
        <v>61</v>
      </c>
      <c r="D27" s="450">
        <v>1994</v>
      </c>
      <c r="E27" s="450" t="s">
        <v>27</v>
      </c>
      <c r="F27" s="49" t="s">
        <v>368</v>
      </c>
      <c r="G27" s="41" t="s">
        <v>392</v>
      </c>
      <c r="H27" s="32" t="s">
        <v>75</v>
      </c>
      <c r="I27" s="167" t="s">
        <v>76</v>
      </c>
      <c r="J27" s="540">
        <v>16</v>
      </c>
      <c r="K27" s="541">
        <v>6</v>
      </c>
      <c r="L27" s="541">
        <v>7</v>
      </c>
      <c r="M27" s="536">
        <f t="shared" si="1"/>
        <v>29</v>
      </c>
      <c r="N27" s="538">
        <v>1</v>
      </c>
      <c r="O27" s="538">
        <v>5</v>
      </c>
      <c r="P27" s="538"/>
      <c r="Q27" s="537">
        <f t="shared" si="2"/>
        <v>6</v>
      </c>
      <c r="R27" s="538"/>
      <c r="S27" s="538"/>
      <c r="T27" s="538"/>
      <c r="U27" s="537">
        <f t="shared" si="3"/>
        <v>0</v>
      </c>
      <c r="V27" s="538"/>
      <c r="W27" s="538"/>
      <c r="X27" s="538"/>
      <c r="Y27" s="537">
        <f t="shared" si="4"/>
        <v>0</v>
      </c>
      <c r="Z27" s="538"/>
      <c r="AA27" s="538"/>
      <c r="AB27" s="538"/>
      <c r="AC27" s="537">
        <f t="shared" si="5"/>
        <v>0</v>
      </c>
      <c r="AD27" s="538"/>
      <c r="AE27" s="538"/>
      <c r="AF27" s="538"/>
      <c r="AG27" s="537">
        <f t="shared" si="6"/>
        <v>0</v>
      </c>
      <c r="AH27" s="538"/>
      <c r="AI27" s="538"/>
      <c r="AJ27" s="538"/>
      <c r="AK27" s="537">
        <f t="shared" si="7"/>
        <v>0</v>
      </c>
      <c r="AL27" s="586">
        <f t="shared" si="8"/>
        <v>35</v>
      </c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5" customFormat="1" ht="115.5" customHeight="1">
      <c r="A28" s="528">
        <f aca="true" t="shared" si="10" ref="A28:A59">A27+1</f>
        <v>17</v>
      </c>
      <c r="B28" s="111"/>
      <c r="C28" s="49" t="s">
        <v>45</v>
      </c>
      <c r="D28" s="450">
        <v>1992</v>
      </c>
      <c r="E28" s="450" t="s">
        <v>10</v>
      </c>
      <c r="F28" s="49" t="s">
        <v>991</v>
      </c>
      <c r="G28" s="41" t="s">
        <v>1008</v>
      </c>
      <c r="H28" s="32" t="s">
        <v>154</v>
      </c>
      <c r="I28" s="226" t="s">
        <v>155</v>
      </c>
      <c r="J28" s="535"/>
      <c r="K28" s="535"/>
      <c r="L28" s="535"/>
      <c r="M28" s="536">
        <f t="shared" si="1"/>
        <v>0</v>
      </c>
      <c r="N28" s="535"/>
      <c r="O28" s="535"/>
      <c r="P28" s="535"/>
      <c r="Q28" s="537">
        <f t="shared" si="2"/>
        <v>0</v>
      </c>
      <c r="R28" s="538">
        <v>7</v>
      </c>
      <c r="S28" s="538"/>
      <c r="T28" s="538">
        <v>10</v>
      </c>
      <c r="U28" s="537">
        <f t="shared" si="3"/>
        <v>17</v>
      </c>
      <c r="V28" s="538">
        <v>1</v>
      </c>
      <c r="W28" s="542">
        <v>3</v>
      </c>
      <c r="X28" s="538">
        <v>12</v>
      </c>
      <c r="Y28" s="537">
        <f t="shared" si="4"/>
        <v>16</v>
      </c>
      <c r="Z28" s="538"/>
      <c r="AA28" s="538"/>
      <c r="AB28" s="538"/>
      <c r="AC28" s="537">
        <f t="shared" si="5"/>
        <v>0</v>
      </c>
      <c r="AD28" s="538"/>
      <c r="AE28" s="538"/>
      <c r="AF28" s="538"/>
      <c r="AG28" s="537">
        <f t="shared" si="6"/>
        <v>0</v>
      </c>
      <c r="AH28" s="538"/>
      <c r="AI28" s="538"/>
      <c r="AJ28" s="538"/>
      <c r="AK28" s="537">
        <f t="shared" si="7"/>
        <v>0</v>
      </c>
      <c r="AL28" s="586">
        <f t="shared" si="8"/>
        <v>33</v>
      </c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38" ht="86.25" customHeight="1">
      <c r="A29" s="528">
        <f t="shared" si="10"/>
        <v>18</v>
      </c>
      <c r="B29" s="28"/>
      <c r="C29" s="49" t="s">
        <v>1185</v>
      </c>
      <c r="D29" s="450">
        <v>1967</v>
      </c>
      <c r="E29" s="450" t="s">
        <v>1154</v>
      </c>
      <c r="F29" s="49" t="s">
        <v>1223</v>
      </c>
      <c r="G29" s="41" t="s">
        <v>1224</v>
      </c>
      <c r="H29" s="32" t="s">
        <v>30</v>
      </c>
      <c r="I29" s="32" t="s">
        <v>1187</v>
      </c>
      <c r="J29" s="542"/>
      <c r="K29" s="542"/>
      <c r="L29" s="542"/>
      <c r="M29" s="536"/>
      <c r="N29" s="542"/>
      <c r="O29" s="542"/>
      <c r="P29" s="542"/>
      <c r="Q29" s="537">
        <f t="shared" si="2"/>
        <v>0</v>
      </c>
      <c r="R29" s="542"/>
      <c r="S29" s="542"/>
      <c r="T29" s="542"/>
      <c r="U29" s="537">
        <f t="shared" si="3"/>
        <v>0</v>
      </c>
      <c r="V29" s="542">
        <v>2</v>
      </c>
      <c r="W29" s="542"/>
      <c r="X29" s="538"/>
      <c r="Y29" s="537">
        <f t="shared" si="4"/>
        <v>2</v>
      </c>
      <c r="Z29" s="538">
        <v>11</v>
      </c>
      <c r="AA29" s="538">
        <v>6</v>
      </c>
      <c r="AB29" s="538">
        <v>11</v>
      </c>
      <c r="AC29" s="537">
        <f t="shared" si="5"/>
        <v>28</v>
      </c>
      <c r="AD29" s="538"/>
      <c r="AE29" s="538"/>
      <c r="AF29" s="538"/>
      <c r="AG29" s="537">
        <f t="shared" si="6"/>
        <v>0</v>
      </c>
      <c r="AH29" s="538"/>
      <c r="AI29" s="538"/>
      <c r="AJ29" s="538"/>
      <c r="AK29" s="537">
        <f t="shared" si="7"/>
        <v>0</v>
      </c>
      <c r="AL29" s="586">
        <f t="shared" si="8"/>
        <v>30</v>
      </c>
    </row>
    <row r="30" spans="1:256" s="5" customFormat="1" ht="115.5" customHeight="1">
      <c r="A30" s="528">
        <f t="shared" si="10"/>
        <v>19</v>
      </c>
      <c r="B30" s="178"/>
      <c r="C30" s="196" t="s">
        <v>977</v>
      </c>
      <c r="D30" s="33">
        <v>1987</v>
      </c>
      <c r="E30" s="40" t="s">
        <v>1154</v>
      </c>
      <c r="F30" s="196" t="s">
        <v>1257</v>
      </c>
      <c r="G30" s="37" t="s">
        <v>1258</v>
      </c>
      <c r="H30" s="32" t="s">
        <v>1259</v>
      </c>
      <c r="I30" s="167" t="s">
        <v>1260</v>
      </c>
      <c r="J30" s="542"/>
      <c r="K30" s="542"/>
      <c r="L30" s="542"/>
      <c r="M30" s="536"/>
      <c r="N30" s="542"/>
      <c r="O30" s="542"/>
      <c r="P30" s="542"/>
      <c r="Q30" s="537"/>
      <c r="R30" s="542"/>
      <c r="S30" s="542"/>
      <c r="T30" s="542"/>
      <c r="U30" s="537"/>
      <c r="V30" s="542"/>
      <c r="W30" s="542">
        <v>16</v>
      </c>
      <c r="X30" s="538">
        <v>13</v>
      </c>
      <c r="Y30" s="537">
        <f t="shared" si="4"/>
        <v>29</v>
      </c>
      <c r="Z30" s="538"/>
      <c r="AA30" s="538"/>
      <c r="AB30" s="538"/>
      <c r="AC30" s="537">
        <f t="shared" si="5"/>
        <v>0</v>
      </c>
      <c r="AD30" s="538"/>
      <c r="AE30" s="538"/>
      <c r="AF30" s="538"/>
      <c r="AG30" s="537">
        <f t="shared" si="6"/>
        <v>0</v>
      </c>
      <c r="AH30" s="538"/>
      <c r="AI30" s="538"/>
      <c r="AJ30" s="538"/>
      <c r="AK30" s="537">
        <f t="shared" si="7"/>
        <v>0</v>
      </c>
      <c r="AL30" s="586">
        <f t="shared" si="8"/>
        <v>29</v>
      </c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5" customFormat="1" ht="115.5" customHeight="1" thickBot="1">
      <c r="A31" s="529">
        <f t="shared" si="10"/>
        <v>20</v>
      </c>
      <c r="B31" s="468"/>
      <c r="C31" s="735" t="s">
        <v>397</v>
      </c>
      <c r="D31" s="736">
        <v>1987</v>
      </c>
      <c r="E31" s="736" t="s">
        <v>27</v>
      </c>
      <c r="F31" s="735" t="s">
        <v>418</v>
      </c>
      <c r="G31" s="737" t="s">
        <v>419</v>
      </c>
      <c r="H31" s="738" t="s">
        <v>41</v>
      </c>
      <c r="I31" s="739" t="s">
        <v>420</v>
      </c>
      <c r="J31" s="587"/>
      <c r="K31" s="588">
        <v>1</v>
      </c>
      <c r="L31" s="588">
        <v>15</v>
      </c>
      <c r="M31" s="589">
        <f aca="true" t="shared" si="11" ref="M31:M40">L31+K31+J31</f>
        <v>16</v>
      </c>
      <c r="N31" s="590"/>
      <c r="O31" s="590"/>
      <c r="P31" s="590"/>
      <c r="Q31" s="591">
        <f aca="true" t="shared" si="12" ref="Q31:Q40">SUM(N31:P31)</f>
        <v>0</v>
      </c>
      <c r="R31" s="590"/>
      <c r="S31" s="590"/>
      <c r="T31" s="590">
        <v>9</v>
      </c>
      <c r="U31" s="591">
        <f aca="true" t="shared" si="13" ref="U31:U40">SUM(R31:T31)</f>
        <v>9</v>
      </c>
      <c r="V31" s="590"/>
      <c r="W31" s="590"/>
      <c r="X31" s="590">
        <v>4</v>
      </c>
      <c r="Y31" s="591">
        <f t="shared" si="4"/>
        <v>4</v>
      </c>
      <c r="Z31" s="590"/>
      <c r="AA31" s="590"/>
      <c r="AB31" s="590"/>
      <c r="AC31" s="591">
        <f t="shared" si="5"/>
        <v>0</v>
      </c>
      <c r="AD31" s="590"/>
      <c r="AE31" s="590"/>
      <c r="AF31" s="590"/>
      <c r="AG31" s="591">
        <f t="shared" si="6"/>
        <v>0</v>
      </c>
      <c r="AH31" s="590"/>
      <c r="AI31" s="590"/>
      <c r="AJ31" s="590"/>
      <c r="AK31" s="591">
        <f t="shared" si="7"/>
        <v>0</v>
      </c>
      <c r="AL31" s="592">
        <f t="shared" si="8"/>
        <v>29</v>
      </c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5" customFormat="1" ht="115.5" customHeight="1">
      <c r="A32" s="496">
        <f t="shared" si="10"/>
        <v>21</v>
      </c>
      <c r="B32" s="479"/>
      <c r="C32" s="61" t="s">
        <v>12</v>
      </c>
      <c r="D32" s="496">
        <v>1965</v>
      </c>
      <c r="E32" s="496" t="s">
        <v>11</v>
      </c>
      <c r="F32" s="61" t="s">
        <v>326</v>
      </c>
      <c r="G32" s="577" t="s">
        <v>310</v>
      </c>
      <c r="H32" s="578" t="s">
        <v>30</v>
      </c>
      <c r="I32" s="578" t="s">
        <v>31</v>
      </c>
      <c r="J32" s="579">
        <v>1</v>
      </c>
      <c r="K32" s="580"/>
      <c r="L32" s="580"/>
      <c r="M32" s="581">
        <f t="shared" si="11"/>
        <v>1</v>
      </c>
      <c r="N32" s="582">
        <v>10</v>
      </c>
      <c r="O32" s="582">
        <v>8</v>
      </c>
      <c r="P32" s="582">
        <v>10</v>
      </c>
      <c r="Q32" s="583">
        <f t="shared" si="12"/>
        <v>28</v>
      </c>
      <c r="R32" s="582"/>
      <c r="S32" s="582"/>
      <c r="T32" s="582"/>
      <c r="U32" s="583">
        <f t="shared" si="13"/>
        <v>0</v>
      </c>
      <c r="V32" s="582"/>
      <c r="W32" s="582"/>
      <c r="X32" s="582"/>
      <c r="Y32" s="583">
        <f t="shared" si="4"/>
        <v>0</v>
      </c>
      <c r="Z32" s="582"/>
      <c r="AA32" s="582"/>
      <c r="AB32" s="582"/>
      <c r="AC32" s="583">
        <f t="shared" si="5"/>
        <v>0</v>
      </c>
      <c r="AD32" s="582"/>
      <c r="AE32" s="582"/>
      <c r="AF32" s="582"/>
      <c r="AG32" s="583">
        <f t="shared" si="6"/>
        <v>0</v>
      </c>
      <c r="AH32" s="582"/>
      <c r="AI32" s="582"/>
      <c r="AJ32" s="582"/>
      <c r="AK32" s="583">
        <f t="shared" si="7"/>
        <v>0</v>
      </c>
      <c r="AL32" s="584">
        <f t="shared" si="8"/>
        <v>29</v>
      </c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s="5" customFormat="1" ht="115.5" customHeight="1">
      <c r="A33" s="450">
        <f t="shared" si="10"/>
        <v>22</v>
      </c>
      <c r="B33" s="28"/>
      <c r="C33" s="49" t="s">
        <v>194</v>
      </c>
      <c r="D33" s="450">
        <v>1986</v>
      </c>
      <c r="E33" s="450"/>
      <c r="F33" s="49" t="s">
        <v>305</v>
      </c>
      <c r="G33" s="41" t="s">
        <v>306</v>
      </c>
      <c r="H33" s="32" t="s">
        <v>197</v>
      </c>
      <c r="I33" s="167" t="s">
        <v>198</v>
      </c>
      <c r="J33" s="540">
        <v>1</v>
      </c>
      <c r="K33" s="541">
        <v>16</v>
      </c>
      <c r="L33" s="541">
        <v>12</v>
      </c>
      <c r="M33" s="536">
        <f t="shared" si="11"/>
        <v>29</v>
      </c>
      <c r="N33" s="538"/>
      <c r="O33" s="538"/>
      <c r="P33" s="538"/>
      <c r="Q33" s="537">
        <f t="shared" si="12"/>
        <v>0</v>
      </c>
      <c r="R33" s="538"/>
      <c r="S33" s="538"/>
      <c r="T33" s="538"/>
      <c r="U33" s="537">
        <f t="shared" si="13"/>
        <v>0</v>
      </c>
      <c r="V33" s="538"/>
      <c r="W33" s="538"/>
      <c r="X33" s="538"/>
      <c r="Y33" s="537">
        <f t="shared" si="4"/>
        <v>0</v>
      </c>
      <c r="Z33" s="538"/>
      <c r="AA33" s="538"/>
      <c r="AB33" s="538"/>
      <c r="AC33" s="537">
        <f t="shared" si="5"/>
        <v>0</v>
      </c>
      <c r="AD33" s="538"/>
      <c r="AE33" s="538"/>
      <c r="AF33" s="538"/>
      <c r="AG33" s="537">
        <f t="shared" si="6"/>
        <v>0</v>
      </c>
      <c r="AH33" s="538"/>
      <c r="AI33" s="538"/>
      <c r="AJ33" s="538"/>
      <c r="AK33" s="537">
        <f t="shared" si="7"/>
        <v>0</v>
      </c>
      <c r="AL33" s="539">
        <f t="shared" si="8"/>
        <v>29</v>
      </c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s="5" customFormat="1" ht="115.5" customHeight="1">
      <c r="A34" s="450">
        <f t="shared" si="10"/>
        <v>23</v>
      </c>
      <c r="B34" s="178"/>
      <c r="C34" s="49" t="s">
        <v>748</v>
      </c>
      <c r="D34" s="450">
        <v>1988</v>
      </c>
      <c r="E34" s="450" t="s">
        <v>11</v>
      </c>
      <c r="F34" s="49" t="s">
        <v>837</v>
      </c>
      <c r="G34" s="41" t="s">
        <v>838</v>
      </c>
      <c r="H34" s="32" t="s">
        <v>30</v>
      </c>
      <c r="I34" s="226" t="s">
        <v>499</v>
      </c>
      <c r="J34" s="535"/>
      <c r="K34" s="535"/>
      <c r="L34" s="535"/>
      <c r="M34" s="536">
        <f t="shared" si="11"/>
        <v>0</v>
      </c>
      <c r="N34" s="535">
        <v>1</v>
      </c>
      <c r="O34" s="535">
        <v>9</v>
      </c>
      <c r="P34" s="535">
        <v>14</v>
      </c>
      <c r="Q34" s="537">
        <f t="shared" si="12"/>
        <v>24</v>
      </c>
      <c r="R34" s="538"/>
      <c r="S34" s="538"/>
      <c r="T34" s="538"/>
      <c r="U34" s="537">
        <f t="shared" si="13"/>
        <v>0</v>
      </c>
      <c r="V34" s="538"/>
      <c r="W34" s="538"/>
      <c r="X34" s="538"/>
      <c r="Y34" s="537">
        <f t="shared" si="4"/>
        <v>0</v>
      </c>
      <c r="Z34" s="538"/>
      <c r="AA34" s="538">
        <v>3</v>
      </c>
      <c r="AB34" s="538"/>
      <c r="AC34" s="537">
        <f t="shared" si="5"/>
        <v>3</v>
      </c>
      <c r="AD34" s="538"/>
      <c r="AE34" s="538"/>
      <c r="AF34" s="538"/>
      <c r="AG34" s="537">
        <f t="shared" si="6"/>
        <v>0</v>
      </c>
      <c r="AH34" s="538"/>
      <c r="AI34" s="538"/>
      <c r="AJ34" s="538"/>
      <c r="AK34" s="537">
        <f t="shared" si="7"/>
        <v>0</v>
      </c>
      <c r="AL34" s="539">
        <f t="shared" si="8"/>
        <v>27</v>
      </c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s="5" customFormat="1" ht="115.5" customHeight="1">
      <c r="A35" s="450">
        <f t="shared" si="10"/>
        <v>24</v>
      </c>
      <c r="B35" s="28"/>
      <c r="C35" s="49" t="s">
        <v>267</v>
      </c>
      <c r="D35" s="450">
        <v>1979</v>
      </c>
      <c r="E35" s="450" t="s">
        <v>11</v>
      </c>
      <c r="F35" s="49" t="s">
        <v>269</v>
      </c>
      <c r="G35" s="41" t="s">
        <v>270</v>
      </c>
      <c r="H35" s="32" t="s">
        <v>140</v>
      </c>
      <c r="I35" s="167" t="s">
        <v>141</v>
      </c>
      <c r="J35" s="540">
        <v>1</v>
      </c>
      <c r="K35" s="541">
        <v>1</v>
      </c>
      <c r="L35" s="541"/>
      <c r="M35" s="536">
        <f t="shared" si="11"/>
        <v>2</v>
      </c>
      <c r="N35" s="538">
        <v>3</v>
      </c>
      <c r="O35" s="538">
        <v>1</v>
      </c>
      <c r="P35" s="538">
        <v>4</v>
      </c>
      <c r="Q35" s="537">
        <f t="shared" si="12"/>
        <v>8</v>
      </c>
      <c r="R35" s="538">
        <v>13</v>
      </c>
      <c r="S35" s="538"/>
      <c r="T35" s="538">
        <v>3</v>
      </c>
      <c r="U35" s="537">
        <f t="shared" si="13"/>
        <v>16</v>
      </c>
      <c r="V35" s="538"/>
      <c r="W35" s="538"/>
      <c r="X35" s="538"/>
      <c r="Y35" s="537">
        <f t="shared" si="4"/>
        <v>0</v>
      </c>
      <c r="Z35" s="538"/>
      <c r="AA35" s="538"/>
      <c r="AB35" s="538"/>
      <c r="AC35" s="537">
        <f t="shared" si="5"/>
        <v>0</v>
      </c>
      <c r="AD35" s="538"/>
      <c r="AE35" s="538"/>
      <c r="AF35" s="538"/>
      <c r="AG35" s="537">
        <f t="shared" si="6"/>
        <v>0</v>
      </c>
      <c r="AH35" s="538"/>
      <c r="AI35" s="538"/>
      <c r="AJ35" s="538"/>
      <c r="AK35" s="537">
        <f t="shared" si="7"/>
        <v>0</v>
      </c>
      <c r="AL35" s="539">
        <f t="shared" si="8"/>
        <v>26</v>
      </c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256" s="5" customFormat="1" ht="115.5" customHeight="1">
      <c r="A36" s="450">
        <f t="shared" si="10"/>
        <v>25</v>
      </c>
      <c r="B36" s="28"/>
      <c r="C36" s="49" t="s">
        <v>778</v>
      </c>
      <c r="D36" s="450">
        <v>1971</v>
      </c>
      <c r="E36" s="450" t="s">
        <v>27</v>
      </c>
      <c r="F36" s="49" t="s">
        <v>779</v>
      </c>
      <c r="G36" s="41" t="s">
        <v>780</v>
      </c>
      <c r="H36" s="32" t="s">
        <v>781</v>
      </c>
      <c r="I36" s="226" t="s">
        <v>782</v>
      </c>
      <c r="J36" s="535"/>
      <c r="K36" s="535"/>
      <c r="L36" s="535"/>
      <c r="M36" s="536">
        <f t="shared" si="11"/>
        <v>0</v>
      </c>
      <c r="N36" s="535">
        <v>15</v>
      </c>
      <c r="O36" s="535"/>
      <c r="P36" s="535">
        <v>11</v>
      </c>
      <c r="Q36" s="537">
        <f t="shared" si="12"/>
        <v>26</v>
      </c>
      <c r="R36" s="538"/>
      <c r="S36" s="538"/>
      <c r="T36" s="538"/>
      <c r="U36" s="537">
        <f t="shared" si="13"/>
        <v>0</v>
      </c>
      <c r="V36" s="538"/>
      <c r="W36" s="538"/>
      <c r="X36" s="538"/>
      <c r="Y36" s="537">
        <f t="shared" si="4"/>
        <v>0</v>
      </c>
      <c r="Z36" s="538"/>
      <c r="AA36" s="538"/>
      <c r="AB36" s="538"/>
      <c r="AC36" s="537">
        <f t="shared" si="5"/>
        <v>0</v>
      </c>
      <c r="AD36" s="538"/>
      <c r="AE36" s="538"/>
      <c r="AF36" s="538"/>
      <c r="AG36" s="537">
        <f t="shared" si="6"/>
        <v>0</v>
      </c>
      <c r="AH36" s="538"/>
      <c r="AI36" s="538"/>
      <c r="AJ36" s="538"/>
      <c r="AK36" s="537">
        <f t="shared" si="7"/>
        <v>0</v>
      </c>
      <c r="AL36" s="539">
        <f t="shared" si="8"/>
        <v>26</v>
      </c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s="5" customFormat="1" ht="115.5" customHeight="1">
      <c r="A37" s="450">
        <f t="shared" si="10"/>
        <v>26</v>
      </c>
      <c r="B37" s="178"/>
      <c r="C37" s="49" t="s">
        <v>575</v>
      </c>
      <c r="D37" s="450">
        <v>1956</v>
      </c>
      <c r="E37" s="450" t="s">
        <v>11</v>
      </c>
      <c r="F37" s="49" t="s">
        <v>1228</v>
      </c>
      <c r="G37" s="41" t="s">
        <v>1229</v>
      </c>
      <c r="H37" s="32" t="s">
        <v>578</v>
      </c>
      <c r="I37" s="32" t="s">
        <v>1211</v>
      </c>
      <c r="J37" s="544"/>
      <c r="K37" s="538"/>
      <c r="L37" s="538"/>
      <c r="M37" s="536">
        <f t="shared" si="11"/>
        <v>0</v>
      </c>
      <c r="N37" s="538"/>
      <c r="O37" s="538"/>
      <c r="P37" s="538"/>
      <c r="Q37" s="537">
        <f t="shared" si="12"/>
        <v>0</v>
      </c>
      <c r="R37" s="538"/>
      <c r="S37" s="538"/>
      <c r="T37" s="538"/>
      <c r="U37" s="537">
        <f t="shared" si="13"/>
        <v>0</v>
      </c>
      <c r="V37" s="538">
        <v>14</v>
      </c>
      <c r="W37" s="538">
        <v>2</v>
      </c>
      <c r="X37" s="538">
        <v>8</v>
      </c>
      <c r="Y37" s="537">
        <f t="shared" si="4"/>
        <v>24</v>
      </c>
      <c r="Z37" s="538"/>
      <c r="AA37" s="538"/>
      <c r="AB37" s="538"/>
      <c r="AC37" s="537">
        <f t="shared" si="5"/>
        <v>0</v>
      </c>
      <c r="AD37" s="538"/>
      <c r="AE37" s="538"/>
      <c r="AF37" s="538"/>
      <c r="AG37" s="537">
        <f t="shared" si="6"/>
        <v>0</v>
      </c>
      <c r="AH37" s="538"/>
      <c r="AI37" s="538"/>
      <c r="AJ37" s="538"/>
      <c r="AK37" s="537">
        <f t="shared" si="7"/>
        <v>0</v>
      </c>
      <c r="AL37" s="539">
        <f t="shared" si="8"/>
        <v>24</v>
      </c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s="5" customFormat="1" ht="115.5" customHeight="1">
      <c r="A38" s="450">
        <f t="shared" si="10"/>
        <v>27</v>
      </c>
      <c r="B38" s="28"/>
      <c r="C38" s="730" t="s">
        <v>185</v>
      </c>
      <c r="D38" s="731">
        <v>1983</v>
      </c>
      <c r="E38" s="731" t="s">
        <v>27</v>
      </c>
      <c r="F38" s="730" t="s">
        <v>332</v>
      </c>
      <c r="G38" s="732" t="s">
        <v>471</v>
      </c>
      <c r="H38" s="740" t="s">
        <v>117</v>
      </c>
      <c r="I38" s="740" t="s">
        <v>58</v>
      </c>
      <c r="J38" s="545">
        <v>11</v>
      </c>
      <c r="K38" s="545"/>
      <c r="L38" s="545"/>
      <c r="M38" s="536">
        <f t="shared" si="11"/>
        <v>11</v>
      </c>
      <c r="N38" s="538">
        <v>13</v>
      </c>
      <c r="O38" s="538"/>
      <c r="P38" s="538"/>
      <c r="Q38" s="537">
        <f t="shared" si="12"/>
        <v>13</v>
      </c>
      <c r="R38" s="538"/>
      <c r="S38" s="538"/>
      <c r="T38" s="538"/>
      <c r="U38" s="537">
        <f t="shared" si="13"/>
        <v>0</v>
      </c>
      <c r="V38" s="538"/>
      <c r="W38" s="538"/>
      <c r="X38" s="538"/>
      <c r="Y38" s="537">
        <f t="shared" si="4"/>
        <v>0</v>
      </c>
      <c r="Z38" s="538"/>
      <c r="AA38" s="538"/>
      <c r="AB38" s="538"/>
      <c r="AC38" s="537">
        <f t="shared" si="5"/>
        <v>0</v>
      </c>
      <c r="AD38" s="538"/>
      <c r="AE38" s="538"/>
      <c r="AF38" s="538"/>
      <c r="AG38" s="537">
        <f t="shared" si="6"/>
        <v>0</v>
      </c>
      <c r="AH38" s="538"/>
      <c r="AI38" s="538"/>
      <c r="AJ38" s="538"/>
      <c r="AK38" s="537">
        <f t="shared" si="7"/>
        <v>0</v>
      </c>
      <c r="AL38" s="539">
        <f t="shared" si="8"/>
        <v>24</v>
      </c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256" ht="105.75" customHeight="1">
      <c r="A39" s="450">
        <f t="shared" si="10"/>
        <v>28</v>
      </c>
      <c r="B39" s="28"/>
      <c r="C39" s="451" t="s">
        <v>783</v>
      </c>
      <c r="D39" s="450">
        <v>1996</v>
      </c>
      <c r="E39" s="450" t="s">
        <v>10</v>
      </c>
      <c r="F39" s="49" t="s">
        <v>784</v>
      </c>
      <c r="G39" s="443" t="s">
        <v>1126</v>
      </c>
      <c r="H39" s="32" t="s">
        <v>785</v>
      </c>
      <c r="I39" s="167" t="s">
        <v>786</v>
      </c>
      <c r="J39" s="535"/>
      <c r="K39" s="535"/>
      <c r="L39" s="535"/>
      <c r="M39" s="536">
        <f t="shared" si="11"/>
        <v>0</v>
      </c>
      <c r="N39" s="535">
        <v>12</v>
      </c>
      <c r="O39" s="535">
        <v>11</v>
      </c>
      <c r="P39" s="535"/>
      <c r="Q39" s="537">
        <f t="shared" si="12"/>
        <v>23</v>
      </c>
      <c r="R39" s="538"/>
      <c r="S39" s="538"/>
      <c r="T39" s="538"/>
      <c r="U39" s="537">
        <f t="shared" si="13"/>
        <v>0</v>
      </c>
      <c r="V39" s="538"/>
      <c r="W39" s="538"/>
      <c r="X39" s="538"/>
      <c r="Y39" s="537">
        <f t="shared" si="4"/>
        <v>0</v>
      </c>
      <c r="Z39" s="538"/>
      <c r="AA39" s="538"/>
      <c r="AB39" s="538"/>
      <c r="AC39" s="537">
        <f t="shared" si="5"/>
        <v>0</v>
      </c>
      <c r="AD39" s="538"/>
      <c r="AE39" s="538"/>
      <c r="AF39" s="538"/>
      <c r="AG39" s="537">
        <f t="shared" si="6"/>
        <v>0</v>
      </c>
      <c r="AH39" s="538"/>
      <c r="AI39" s="538"/>
      <c r="AJ39" s="538"/>
      <c r="AK39" s="537">
        <f t="shared" si="7"/>
        <v>0</v>
      </c>
      <c r="AL39" s="539">
        <f t="shared" si="8"/>
        <v>23</v>
      </c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38" ht="104.25" customHeight="1">
      <c r="A40" s="450">
        <f t="shared" si="10"/>
        <v>29</v>
      </c>
      <c r="B40" s="28"/>
      <c r="C40" s="49" t="s">
        <v>28</v>
      </c>
      <c r="D40" s="450">
        <v>1986</v>
      </c>
      <c r="E40" s="450" t="s">
        <v>10</v>
      </c>
      <c r="F40" s="49" t="s">
        <v>806</v>
      </c>
      <c r="G40" s="68" t="s">
        <v>1368</v>
      </c>
      <c r="H40" s="32" t="s">
        <v>197</v>
      </c>
      <c r="I40" s="226" t="s">
        <v>14</v>
      </c>
      <c r="J40" s="535"/>
      <c r="K40" s="535"/>
      <c r="L40" s="535"/>
      <c r="M40" s="536">
        <f t="shared" si="11"/>
        <v>0</v>
      </c>
      <c r="N40" s="535">
        <v>1</v>
      </c>
      <c r="O40" s="535">
        <v>1</v>
      </c>
      <c r="P40" s="535"/>
      <c r="Q40" s="537">
        <f t="shared" si="12"/>
        <v>2</v>
      </c>
      <c r="R40" s="538">
        <v>4</v>
      </c>
      <c r="S40" s="538"/>
      <c r="T40" s="538"/>
      <c r="U40" s="537">
        <f t="shared" si="13"/>
        <v>4</v>
      </c>
      <c r="V40" s="538">
        <v>1</v>
      </c>
      <c r="W40" s="538"/>
      <c r="X40" s="538"/>
      <c r="Y40" s="537">
        <f t="shared" si="4"/>
        <v>1</v>
      </c>
      <c r="Z40" s="538">
        <v>4</v>
      </c>
      <c r="AA40" s="538">
        <v>10</v>
      </c>
      <c r="AB40" s="538"/>
      <c r="AC40" s="537">
        <f t="shared" si="5"/>
        <v>14</v>
      </c>
      <c r="AD40" s="538"/>
      <c r="AE40" s="538"/>
      <c r="AF40" s="538"/>
      <c r="AG40" s="537">
        <f t="shared" si="6"/>
        <v>0</v>
      </c>
      <c r="AH40" s="538"/>
      <c r="AI40" s="538"/>
      <c r="AJ40" s="538"/>
      <c r="AK40" s="537">
        <f t="shared" si="7"/>
        <v>0</v>
      </c>
      <c r="AL40" s="539">
        <f t="shared" si="8"/>
        <v>21</v>
      </c>
    </row>
    <row r="41" spans="1:256" s="5" customFormat="1" ht="115.5" customHeight="1">
      <c r="A41" s="450">
        <f t="shared" si="10"/>
        <v>30</v>
      </c>
      <c r="B41" s="28"/>
      <c r="C41" s="575" t="s">
        <v>405</v>
      </c>
      <c r="D41" s="55">
        <v>1958</v>
      </c>
      <c r="E41" s="173" t="s">
        <v>27</v>
      </c>
      <c r="F41" s="575" t="s">
        <v>1251</v>
      </c>
      <c r="G41" s="68" t="s">
        <v>1252</v>
      </c>
      <c r="H41" s="493" t="s">
        <v>41</v>
      </c>
      <c r="I41" s="576" t="s">
        <v>14</v>
      </c>
      <c r="J41" s="540"/>
      <c r="K41" s="541"/>
      <c r="L41" s="541"/>
      <c r="M41" s="536"/>
      <c r="N41" s="538"/>
      <c r="O41" s="538"/>
      <c r="P41" s="538"/>
      <c r="Q41" s="537"/>
      <c r="R41" s="538"/>
      <c r="S41" s="538"/>
      <c r="T41" s="538"/>
      <c r="U41" s="537"/>
      <c r="V41" s="538"/>
      <c r="W41" s="538"/>
      <c r="X41" s="538"/>
      <c r="Y41" s="537"/>
      <c r="Z41" s="538"/>
      <c r="AA41" s="538">
        <v>12</v>
      </c>
      <c r="AB41" s="538">
        <v>9</v>
      </c>
      <c r="AC41" s="537">
        <f aca="true" t="shared" si="14" ref="AC41:AC72">AB41+AA41+Z41</f>
        <v>21</v>
      </c>
      <c r="AD41" s="538"/>
      <c r="AE41" s="538"/>
      <c r="AF41" s="538"/>
      <c r="AG41" s="537">
        <f t="shared" si="6"/>
        <v>0</v>
      </c>
      <c r="AH41" s="538"/>
      <c r="AI41" s="538"/>
      <c r="AJ41" s="538"/>
      <c r="AK41" s="537">
        <f t="shared" si="7"/>
        <v>0</v>
      </c>
      <c r="AL41" s="539">
        <f aca="true" t="shared" si="15" ref="AL41:AL72">Q41+M41+U41+Y41+AC41+AG41+AK41</f>
        <v>21</v>
      </c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</row>
    <row r="42" spans="1:38" s="5" customFormat="1" ht="114.75" customHeight="1">
      <c r="A42" s="450">
        <f t="shared" si="10"/>
        <v>31</v>
      </c>
      <c r="B42" s="28"/>
      <c r="C42" s="49" t="s">
        <v>778</v>
      </c>
      <c r="D42" s="450">
        <v>1971</v>
      </c>
      <c r="E42" s="450" t="s">
        <v>27</v>
      </c>
      <c r="F42" s="49" t="s">
        <v>796</v>
      </c>
      <c r="G42" s="41" t="s">
        <v>797</v>
      </c>
      <c r="H42" s="32" t="s">
        <v>781</v>
      </c>
      <c r="I42" s="226" t="s">
        <v>782</v>
      </c>
      <c r="J42" s="535"/>
      <c r="K42" s="535"/>
      <c r="L42" s="535"/>
      <c r="M42" s="536">
        <f>L42+K42+J42</f>
        <v>0</v>
      </c>
      <c r="N42" s="535">
        <v>5</v>
      </c>
      <c r="O42" s="535">
        <v>14</v>
      </c>
      <c r="P42" s="535">
        <v>2</v>
      </c>
      <c r="Q42" s="537">
        <f>SUM(N42:P42)</f>
        <v>21</v>
      </c>
      <c r="R42" s="538"/>
      <c r="S42" s="538"/>
      <c r="T42" s="538"/>
      <c r="U42" s="537">
        <f>SUM(R42:T42)</f>
        <v>0</v>
      </c>
      <c r="V42" s="538"/>
      <c r="W42" s="538"/>
      <c r="X42" s="538"/>
      <c r="Y42" s="537">
        <f aca="true" t="shared" si="16" ref="Y42:Y51">SUM(V42:X42)</f>
        <v>0</v>
      </c>
      <c r="Z42" s="538"/>
      <c r="AA42" s="538"/>
      <c r="AB42" s="538"/>
      <c r="AC42" s="537">
        <f t="shared" si="14"/>
        <v>0</v>
      </c>
      <c r="AD42" s="538"/>
      <c r="AE42" s="538"/>
      <c r="AF42" s="538"/>
      <c r="AG42" s="537">
        <f t="shared" si="6"/>
        <v>0</v>
      </c>
      <c r="AH42" s="538"/>
      <c r="AI42" s="538"/>
      <c r="AJ42" s="538"/>
      <c r="AK42" s="537">
        <f t="shared" si="7"/>
        <v>0</v>
      </c>
      <c r="AL42" s="539">
        <f t="shared" si="15"/>
        <v>21</v>
      </c>
    </row>
    <row r="43" spans="1:38" s="5" customFormat="1" ht="114.75" customHeight="1">
      <c r="A43" s="450">
        <f t="shared" si="10"/>
        <v>32</v>
      </c>
      <c r="B43" s="28"/>
      <c r="C43" s="49" t="s">
        <v>598</v>
      </c>
      <c r="D43" s="450">
        <v>1968</v>
      </c>
      <c r="E43" s="450" t="s">
        <v>11</v>
      </c>
      <c r="F43" s="49" t="s">
        <v>599</v>
      </c>
      <c r="G43" s="41" t="s">
        <v>600</v>
      </c>
      <c r="H43" s="32" t="s">
        <v>601</v>
      </c>
      <c r="I43" s="226" t="s">
        <v>819</v>
      </c>
      <c r="J43" s="535"/>
      <c r="K43" s="535"/>
      <c r="L43" s="535"/>
      <c r="M43" s="536">
        <f>L43+K43+J43</f>
        <v>0</v>
      </c>
      <c r="N43" s="535">
        <v>1</v>
      </c>
      <c r="O43" s="535">
        <v>1</v>
      </c>
      <c r="P43" s="535">
        <v>3</v>
      </c>
      <c r="Q43" s="537">
        <f>SUM(N43:P43)</f>
        <v>5</v>
      </c>
      <c r="R43" s="538">
        <v>12</v>
      </c>
      <c r="S43" s="538"/>
      <c r="T43" s="538">
        <v>4</v>
      </c>
      <c r="U43" s="537">
        <f>SUM(R43:T43)</f>
        <v>16</v>
      </c>
      <c r="V43" s="538"/>
      <c r="W43" s="538"/>
      <c r="X43" s="538"/>
      <c r="Y43" s="537">
        <f t="shared" si="16"/>
        <v>0</v>
      </c>
      <c r="Z43" s="538"/>
      <c r="AA43" s="538"/>
      <c r="AB43" s="538"/>
      <c r="AC43" s="537">
        <f t="shared" si="14"/>
        <v>0</v>
      </c>
      <c r="AD43" s="538"/>
      <c r="AE43" s="538"/>
      <c r="AF43" s="538"/>
      <c r="AG43" s="537">
        <f t="shared" si="6"/>
        <v>0</v>
      </c>
      <c r="AH43" s="538"/>
      <c r="AI43" s="538"/>
      <c r="AJ43" s="538"/>
      <c r="AK43" s="537">
        <f t="shared" si="7"/>
        <v>0</v>
      </c>
      <c r="AL43" s="539">
        <f t="shared" si="15"/>
        <v>21</v>
      </c>
    </row>
    <row r="44" spans="1:38" ht="129.75" customHeight="1">
      <c r="A44" s="450">
        <f t="shared" si="10"/>
        <v>33</v>
      </c>
      <c r="B44" s="28"/>
      <c r="C44" s="49" t="s">
        <v>829</v>
      </c>
      <c r="D44" s="450">
        <v>1990</v>
      </c>
      <c r="E44" s="450" t="s">
        <v>11</v>
      </c>
      <c r="F44" s="49" t="s">
        <v>1237</v>
      </c>
      <c r="G44" s="41" t="s">
        <v>1023</v>
      </c>
      <c r="H44" s="32" t="s">
        <v>831</v>
      </c>
      <c r="I44" s="32" t="s">
        <v>832</v>
      </c>
      <c r="J44" s="544"/>
      <c r="K44" s="538"/>
      <c r="L44" s="538"/>
      <c r="M44" s="536">
        <f>L44+K44+J44</f>
        <v>0</v>
      </c>
      <c r="N44" s="538"/>
      <c r="O44" s="538"/>
      <c r="P44" s="538"/>
      <c r="Q44" s="537">
        <f>SUM(N44:P44)</f>
        <v>0</v>
      </c>
      <c r="R44" s="538"/>
      <c r="S44" s="538"/>
      <c r="T44" s="538"/>
      <c r="U44" s="537">
        <f>SUM(R44:T44)</f>
        <v>0</v>
      </c>
      <c r="V44" s="538">
        <v>1</v>
      </c>
      <c r="W44" s="542">
        <v>13</v>
      </c>
      <c r="X44" s="538">
        <v>1</v>
      </c>
      <c r="Y44" s="537">
        <f t="shared" si="16"/>
        <v>15</v>
      </c>
      <c r="Z44" s="538"/>
      <c r="AA44" s="538"/>
      <c r="AB44" s="538">
        <v>5</v>
      </c>
      <c r="AC44" s="537">
        <f t="shared" si="14"/>
        <v>5</v>
      </c>
      <c r="AD44" s="538"/>
      <c r="AE44" s="538"/>
      <c r="AF44" s="538"/>
      <c r="AG44" s="537">
        <f t="shared" si="6"/>
        <v>0</v>
      </c>
      <c r="AH44" s="538"/>
      <c r="AI44" s="538"/>
      <c r="AJ44" s="538"/>
      <c r="AK44" s="537">
        <f t="shared" si="7"/>
        <v>0</v>
      </c>
      <c r="AL44" s="539">
        <f t="shared" si="15"/>
        <v>20</v>
      </c>
    </row>
    <row r="45" spans="1:38" s="5" customFormat="1" ht="73.5" customHeight="1">
      <c r="A45" s="450">
        <f t="shared" si="10"/>
        <v>34</v>
      </c>
      <c r="B45" s="457"/>
      <c r="C45" s="49" t="s">
        <v>59</v>
      </c>
      <c r="D45" s="450">
        <v>1970</v>
      </c>
      <c r="E45" s="450" t="s">
        <v>29</v>
      </c>
      <c r="F45" s="49" t="s">
        <v>333</v>
      </c>
      <c r="G45" s="41" t="s">
        <v>302</v>
      </c>
      <c r="H45" s="32" t="s">
        <v>197</v>
      </c>
      <c r="I45" s="167" t="s">
        <v>155</v>
      </c>
      <c r="J45" s="540">
        <v>1</v>
      </c>
      <c r="K45" s="541">
        <v>7</v>
      </c>
      <c r="L45" s="541">
        <v>3</v>
      </c>
      <c r="M45" s="536">
        <f>L45+K45+J45</f>
        <v>11</v>
      </c>
      <c r="N45" s="538"/>
      <c r="O45" s="538"/>
      <c r="P45" s="538"/>
      <c r="Q45" s="537">
        <f>SUM(N45:P45)</f>
        <v>0</v>
      </c>
      <c r="R45" s="538"/>
      <c r="S45" s="538"/>
      <c r="T45" s="538">
        <v>6</v>
      </c>
      <c r="U45" s="537">
        <f>SUM(R45:T45)</f>
        <v>6</v>
      </c>
      <c r="V45" s="538">
        <v>1</v>
      </c>
      <c r="W45" s="538">
        <v>1</v>
      </c>
      <c r="X45" s="538"/>
      <c r="Y45" s="537">
        <f t="shared" si="16"/>
        <v>2</v>
      </c>
      <c r="Z45" s="538"/>
      <c r="AA45" s="538"/>
      <c r="AB45" s="538"/>
      <c r="AC45" s="537">
        <f t="shared" si="14"/>
        <v>0</v>
      </c>
      <c r="AD45" s="538"/>
      <c r="AE45" s="538"/>
      <c r="AF45" s="538"/>
      <c r="AG45" s="537">
        <f t="shared" si="6"/>
        <v>0</v>
      </c>
      <c r="AH45" s="538"/>
      <c r="AI45" s="538"/>
      <c r="AJ45" s="538"/>
      <c r="AK45" s="537">
        <f t="shared" si="7"/>
        <v>0</v>
      </c>
      <c r="AL45" s="539">
        <f t="shared" si="15"/>
        <v>19</v>
      </c>
    </row>
    <row r="46" spans="1:38" s="5" customFormat="1" ht="105.75" customHeight="1">
      <c r="A46" s="450">
        <f t="shared" si="10"/>
        <v>35</v>
      </c>
      <c r="B46" s="28"/>
      <c r="C46" s="49" t="s">
        <v>186</v>
      </c>
      <c r="D46" s="450">
        <v>1986</v>
      </c>
      <c r="E46" s="450" t="s">
        <v>43</v>
      </c>
      <c r="F46" s="49" t="s">
        <v>417</v>
      </c>
      <c r="G46" s="41" t="s">
        <v>271</v>
      </c>
      <c r="H46" s="32" t="s">
        <v>272</v>
      </c>
      <c r="I46" s="167" t="s">
        <v>66</v>
      </c>
      <c r="J46" s="540">
        <v>5</v>
      </c>
      <c r="K46" s="541">
        <v>1</v>
      </c>
      <c r="L46" s="541">
        <v>13</v>
      </c>
      <c r="M46" s="536">
        <f>L46+K46+J46</f>
        <v>19</v>
      </c>
      <c r="N46" s="538"/>
      <c r="O46" s="538"/>
      <c r="P46" s="538"/>
      <c r="Q46" s="537">
        <f>SUM(N46:P46)</f>
        <v>0</v>
      </c>
      <c r="R46" s="538"/>
      <c r="S46" s="538"/>
      <c r="T46" s="538"/>
      <c r="U46" s="537">
        <f>SUM(R46:T46)</f>
        <v>0</v>
      </c>
      <c r="V46" s="538"/>
      <c r="W46" s="538"/>
      <c r="X46" s="538"/>
      <c r="Y46" s="537">
        <f t="shared" si="16"/>
        <v>0</v>
      </c>
      <c r="Z46" s="538"/>
      <c r="AA46" s="538"/>
      <c r="AB46" s="538"/>
      <c r="AC46" s="537">
        <f t="shared" si="14"/>
        <v>0</v>
      </c>
      <c r="AD46" s="538"/>
      <c r="AE46" s="538"/>
      <c r="AF46" s="538"/>
      <c r="AG46" s="537">
        <f t="shared" si="6"/>
        <v>0</v>
      </c>
      <c r="AH46" s="538"/>
      <c r="AI46" s="538"/>
      <c r="AJ46" s="538"/>
      <c r="AK46" s="537">
        <f t="shared" si="7"/>
        <v>0</v>
      </c>
      <c r="AL46" s="539">
        <f t="shared" si="15"/>
        <v>19</v>
      </c>
    </row>
    <row r="47" spans="1:38" s="5" customFormat="1" ht="113.25" customHeight="1">
      <c r="A47" s="450">
        <f t="shared" si="10"/>
        <v>36</v>
      </c>
      <c r="B47" s="28"/>
      <c r="C47" s="196" t="s">
        <v>1254</v>
      </c>
      <c r="D47" s="33">
        <v>1992</v>
      </c>
      <c r="E47" s="40"/>
      <c r="F47" s="196" t="s">
        <v>1255</v>
      </c>
      <c r="G47" s="37" t="s">
        <v>1256</v>
      </c>
      <c r="H47" s="32" t="s">
        <v>169</v>
      </c>
      <c r="I47" s="167" t="s">
        <v>567</v>
      </c>
      <c r="J47" s="542"/>
      <c r="K47" s="542"/>
      <c r="L47" s="542"/>
      <c r="M47" s="536"/>
      <c r="N47" s="542"/>
      <c r="O47" s="542"/>
      <c r="P47" s="542"/>
      <c r="Q47" s="537"/>
      <c r="R47" s="542"/>
      <c r="S47" s="542"/>
      <c r="T47" s="542"/>
      <c r="U47" s="537"/>
      <c r="V47" s="542"/>
      <c r="W47" s="542">
        <v>4</v>
      </c>
      <c r="X47" s="538">
        <v>14</v>
      </c>
      <c r="Y47" s="537">
        <f t="shared" si="16"/>
        <v>18</v>
      </c>
      <c r="Z47" s="538"/>
      <c r="AA47" s="538"/>
      <c r="AB47" s="538"/>
      <c r="AC47" s="537">
        <f t="shared" si="14"/>
        <v>0</v>
      </c>
      <c r="AD47" s="538"/>
      <c r="AE47" s="538"/>
      <c r="AF47" s="538"/>
      <c r="AG47" s="537">
        <f t="shared" si="6"/>
        <v>0</v>
      </c>
      <c r="AH47" s="538"/>
      <c r="AI47" s="538"/>
      <c r="AJ47" s="538"/>
      <c r="AK47" s="537">
        <f t="shared" si="7"/>
        <v>0</v>
      </c>
      <c r="AL47" s="539">
        <f t="shared" si="15"/>
        <v>18</v>
      </c>
    </row>
    <row r="48" spans="1:38" s="5" customFormat="1" ht="96" customHeight="1">
      <c r="A48" s="450">
        <f t="shared" si="10"/>
        <v>37</v>
      </c>
      <c r="B48" s="28"/>
      <c r="C48" s="49" t="s">
        <v>409</v>
      </c>
      <c r="D48" s="450">
        <v>1984</v>
      </c>
      <c r="E48" s="450" t="s">
        <v>11</v>
      </c>
      <c r="F48" s="49" t="s">
        <v>423</v>
      </c>
      <c r="G48" s="41" t="s">
        <v>424</v>
      </c>
      <c r="H48" s="32" t="s">
        <v>6</v>
      </c>
      <c r="I48" s="30"/>
      <c r="J48" s="540">
        <v>0</v>
      </c>
      <c r="K48" s="541">
        <v>14</v>
      </c>
      <c r="L48" s="541">
        <v>4</v>
      </c>
      <c r="M48" s="536">
        <f>L48+K48+J48</f>
        <v>18</v>
      </c>
      <c r="N48" s="538"/>
      <c r="O48" s="538"/>
      <c r="P48" s="538"/>
      <c r="Q48" s="537">
        <f>SUM(N48:P48)</f>
        <v>0</v>
      </c>
      <c r="R48" s="538"/>
      <c r="S48" s="538"/>
      <c r="T48" s="538"/>
      <c r="U48" s="537">
        <f>SUM(R48:T48)</f>
        <v>0</v>
      </c>
      <c r="V48" s="538"/>
      <c r="W48" s="538"/>
      <c r="X48" s="538"/>
      <c r="Y48" s="537">
        <f t="shared" si="16"/>
        <v>0</v>
      </c>
      <c r="Z48" s="538"/>
      <c r="AA48" s="538"/>
      <c r="AB48" s="538"/>
      <c r="AC48" s="537">
        <f t="shared" si="14"/>
        <v>0</v>
      </c>
      <c r="AD48" s="538"/>
      <c r="AE48" s="538"/>
      <c r="AF48" s="538"/>
      <c r="AG48" s="537">
        <f t="shared" si="6"/>
        <v>0</v>
      </c>
      <c r="AH48" s="538"/>
      <c r="AI48" s="538"/>
      <c r="AJ48" s="538"/>
      <c r="AK48" s="537">
        <f t="shared" si="7"/>
        <v>0</v>
      </c>
      <c r="AL48" s="539">
        <f t="shared" si="15"/>
        <v>18</v>
      </c>
    </row>
    <row r="49" spans="1:38" s="5" customFormat="1" ht="111" customHeight="1">
      <c r="A49" s="450">
        <f t="shared" si="10"/>
        <v>38</v>
      </c>
      <c r="B49" s="28"/>
      <c r="C49" s="49" t="s">
        <v>46</v>
      </c>
      <c r="D49" s="450">
        <v>1980</v>
      </c>
      <c r="E49" s="450" t="s">
        <v>27</v>
      </c>
      <c r="F49" s="49" t="s">
        <v>277</v>
      </c>
      <c r="G49" s="41" t="s">
        <v>278</v>
      </c>
      <c r="H49" s="32" t="s">
        <v>48</v>
      </c>
      <c r="I49" s="167" t="s">
        <v>74</v>
      </c>
      <c r="J49" s="540">
        <v>12</v>
      </c>
      <c r="K49" s="541">
        <v>4</v>
      </c>
      <c r="L49" s="541"/>
      <c r="M49" s="536">
        <f>L49+K49+J49</f>
        <v>16</v>
      </c>
      <c r="N49" s="538">
        <v>1</v>
      </c>
      <c r="O49" s="538"/>
      <c r="P49" s="538"/>
      <c r="Q49" s="537">
        <f>SUM(N49:P49)</f>
        <v>1</v>
      </c>
      <c r="R49" s="538"/>
      <c r="S49" s="538"/>
      <c r="T49" s="538"/>
      <c r="U49" s="537">
        <f>SUM(R49:T49)</f>
        <v>0</v>
      </c>
      <c r="V49" s="538"/>
      <c r="W49" s="538"/>
      <c r="X49" s="538"/>
      <c r="Y49" s="537">
        <f t="shared" si="16"/>
        <v>0</v>
      </c>
      <c r="Z49" s="538"/>
      <c r="AA49" s="538"/>
      <c r="AB49" s="538"/>
      <c r="AC49" s="537">
        <f t="shared" si="14"/>
        <v>0</v>
      </c>
      <c r="AD49" s="538"/>
      <c r="AE49" s="538"/>
      <c r="AF49" s="538"/>
      <c r="AG49" s="537">
        <f t="shared" si="6"/>
        <v>0</v>
      </c>
      <c r="AH49" s="538"/>
      <c r="AI49" s="538"/>
      <c r="AJ49" s="538"/>
      <c r="AK49" s="537">
        <f t="shared" si="7"/>
        <v>0</v>
      </c>
      <c r="AL49" s="539">
        <f t="shared" si="15"/>
        <v>17</v>
      </c>
    </row>
    <row r="50" spans="1:38" s="5" customFormat="1" ht="73.5" customHeight="1">
      <c r="A50" s="450">
        <f t="shared" si="10"/>
        <v>39</v>
      </c>
      <c r="B50" s="28"/>
      <c r="C50" s="49" t="s">
        <v>183</v>
      </c>
      <c r="D50" s="450">
        <v>1985</v>
      </c>
      <c r="E50" s="450" t="s">
        <v>11</v>
      </c>
      <c r="F50" s="49" t="s">
        <v>416</v>
      </c>
      <c r="G50" s="41" t="s">
        <v>466</v>
      </c>
      <c r="H50" s="32" t="s">
        <v>117</v>
      </c>
      <c r="I50" s="167" t="s">
        <v>58</v>
      </c>
      <c r="J50" s="540">
        <v>1</v>
      </c>
      <c r="K50" s="541">
        <v>1</v>
      </c>
      <c r="L50" s="541"/>
      <c r="M50" s="536">
        <f>L50+K50+J50</f>
        <v>2</v>
      </c>
      <c r="N50" s="538">
        <v>14</v>
      </c>
      <c r="O50" s="538"/>
      <c r="P50" s="538"/>
      <c r="Q50" s="537">
        <f>SUM(N50:P50)</f>
        <v>14</v>
      </c>
      <c r="R50" s="538"/>
      <c r="S50" s="538"/>
      <c r="T50" s="538"/>
      <c r="U50" s="537">
        <f>SUM(R50:T50)</f>
        <v>0</v>
      </c>
      <c r="V50" s="538"/>
      <c r="W50" s="538"/>
      <c r="X50" s="538"/>
      <c r="Y50" s="537">
        <f t="shared" si="16"/>
        <v>0</v>
      </c>
      <c r="Z50" s="538"/>
      <c r="AA50" s="538"/>
      <c r="AB50" s="538"/>
      <c r="AC50" s="537">
        <f t="shared" si="14"/>
        <v>0</v>
      </c>
      <c r="AD50" s="538"/>
      <c r="AE50" s="538"/>
      <c r="AF50" s="538"/>
      <c r="AG50" s="537">
        <f t="shared" si="6"/>
        <v>0</v>
      </c>
      <c r="AH50" s="538"/>
      <c r="AI50" s="538"/>
      <c r="AJ50" s="538"/>
      <c r="AK50" s="537">
        <f t="shared" si="7"/>
        <v>0</v>
      </c>
      <c r="AL50" s="539">
        <f t="shared" si="15"/>
        <v>16</v>
      </c>
    </row>
    <row r="51" spans="1:38" s="5" customFormat="1" ht="103.5" customHeight="1">
      <c r="A51" s="450">
        <f t="shared" si="10"/>
        <v>40</v>
      </c>
      <c r="B51" s="28"/>
      <c r="C51" s="451" t="s">
        <v>811</v>
      </c>
      <c r="D51" s="450">
        <v>1994</v>
      </c>
      <c r="E51" s="450" t="s">
        <v>10</v>
      </c>
      <c r="F51" s="49" t="s">
        <v>812</v>
      </c>
      <c r="G51" s="41" t="s">
        <v>813</v>
      </c>
      <c r="H51" s="32" t="s">
        <v>814</v>
      </c>
      <c r="I51" s="167" t="s">
        <v>815</v>
      </c>
      <c r="J51" s="535"/>
      <c r="K51" s="535"/>
      <c r="L51" s="535"/>
      <c r="M51" s="536">
        <f>L51+K51+J51</f>
        <v>0</v>
      </c>
      <c r="N51" s="535">
        <v>1</v>
      </c>
      <c r="O51" s="535">
        <v>7</v>
      </c>
      <c r="P51" s="535">
        <v>8</v>
      </c>
      <c r="Q51" s="537">
        <f>SUM(N51:P51)</f>
        <v>16</v>
      </c>
      <c r="R51" s="538"/>
      <c r="S51" s="538"/>
      <c r="T51" s="538"/>
      <c r="U51" s="537">
        <f>SUM(R51:T51)</f>
        <v>0</v>
      </c>
      <c r="V51" s="538"/>
      <c r="W51" s="538"/>
      <c r="X51" s="538"/>
      <c r="Y51" s="537">
        <f t="shared" si="16"/>
        <v>0</v>
      </c>
      <c r="Z51" s="538"/>
      <c r="AA51" s="538"/>
      <c r="AB51" s="538"/>
      <c r="AC51" s="537">
        <f t="shared" si="14"/>
        <v>0</v>
      </c>
      <c r="AD51" s="538"/>
      <c r="AE51" s="538"/>
      <c r="AF51" s="538"/>
      <c r="AG51" s="537">
        <f t="shared" si="6"/>
        <v>0</v>
      </c>
      <c r="AH51" s="538"/>
      <c r="AI51" s="538"/>
      <c r="AJ51" s="538"/>
      <c r="AK51" s="537">
        <f t="shared" si="7"/>
        <v>0</v>
      </c>
      <c r="AL51" s="539">
        <f t="shared" si="15"/>
        <v>16</v>
      </c>
    </row>
    <row r="52" spans="1:38" ht="124.5" customHeight="1">
      <c r="A52" s="450">
        <f t="shared" si="10"/>
        <v>41</v>
      </c>
      <c r="B52" s="28"/>
      <c r="C52" s="49" t="s">
        <v>1324</v>
      </c>
      <c r="D52" s="450">
        <v>1974</v>
      </c>
      <c r="E52" s="450" t="s">
        <v>1154</v>
      </c>
      <c r="F52" s="49" t="s">
        <v>1230</v>
      </c>
      <c r="G52" s="41" t="s">
        <v>1231</v>
      </c>
      <c r="H52" s="32" t="s">
        <v>30</v>
      </c>
      <c r="I52" s="167" t="s">
        <v>155</v>
      </c>
      <c r="J52" s="544"/>
      <c r="K52" s="538"/>
      <c r="L52" s="538"/>
      <c r="M52" s="536"/>
      <c r="N52" s="538"/>
      <c r="O52" s="538"/>
      <c r="P52" s="538"/>
      <c r="Q52" s="537"/>
      <c r="R52" s="538"/>
      <c r="S52" s="538"/>
      <c r="T52" s="538"/>
      <c r="U52" s="537"/>
      <c r="V52" s="538"/>
      <c r="W52" s="538"/>
      <c r="X52" s="538"/>
      <c r="Y52" s="537"/>
      <c r="Z52" s="538">
        <v>9</v>
      </c>
      <c r="AA52" s="538">
        <v>2</v>
      </c>
      <c r="AB52" s="538">
        <v>4</v>
      </c>
      <c r="AC52" s="537">
        <f t="shared" si="14"/>
        <v>15</v>
      </c>
      <c r="AD52" s="538"/>
      <c r="AE52" s="538"/>
      <c r="AF52" s="538"/>
      <c r="AG52" s="537"/>
      <c r="AH52" s="538"/>
      <c r="AI52" s="538"/>
      <c r="AJ52" s="538"/>
      <c r="AK52" s="537"/>
      <c r="AL52" s="539">
        <f t="shared" si="15"/>
        <v>15</v>
      </c>
    </row>
    <row r="53" spans="1:38" ht="124.5" customHeight="1">
      <c r="A53" s="450">
        <f t="shared" si="10"/>
        <v>42</v>
      </c>
      <c r="B53" s="28"/>
      <c r="C53" s="49" t="s">
        <v>35</v>
      </c>
      <c r="D53" s="450">
        <v>1974</v>
      </c>
      <c r="E53" s="450" t="s">
        <v>11</v>
      </c>
      <c r="F53" s="49" t="s">
        <v>1232</v>
      </c>
      <c r="G53" s="41" t="s">
        <v>1233</v>
      </c>
      <c r="H53" s="32" t="s">
        <v>256</v>
      </c>
      <c r="I53" s="32" t="s">
        <v>37</v>
      </c>
      <c r="J53" s="544"/>
      <c r="K53" s="538"/>
      <c r="L53" s="538"/>
      <c r="M53" s="536">
        <f>L53+K53+J53</f>
        <v>0</v>
      </c>
      <c r="N53" s="538"/>
      <c r="O53" s="538"/>
      <c r="P53" s="538"/>
      <c r="Q53" s="537">
        <f>SUM(N53:P53)</f>
        <v>0</v>
      </c>
      <c r="R53" s="538"/>
      <c r="S53" s="538"/>
      <c r="T53" s="538"/>
      <c r="U53" s="537">
        <f>SUM(R53:T53)</f>
        <v>0</v>
      </c>
      <c r="V53" s="538">
        <v>9</v>
      </c>
      <c r="W53" s="538">
        <v>6</v>
      </c>
      <c r="X53" s="538"/>
      <c r="Y53" s="537">
        <f>SUM(V53:X53)</f>
        <v>15</v>
      </c>
      <c r="Z53" s="538"/>
      <c r="AA53" s="538"/>
      <c r="AB53" s="538"/>
      <c r="AC53" s="537">
        <f t="shared" si="14"/>
        <v>0</v>
      </c>
      <c r="AD53" s="538"/>
      <c r="AE53" s="538"/>
      <c r="AF53" s="538"/>
      <c r="AG53" s="537">
        <f>SUM(AD53:AF53)</f>
        <v>0</v>
      </c>
      <c r="AH53" s="538"/>
      <c r="AI53" s="538"/>
      <c r="AJ53" s="538"/>
      <c r="AK53" s="537">
        <f>SUM(AH53:AJ53)</f>
        <v>0</v>
      </c>
      <c r="AL53" s="539">
        <f t="shared" si="15"/>
        <v>15</v>
      </c>
    </row>
    <row r="54" spans="1:38" ht="132" customHeight="1">
      <c r="A54" s="450">
        <f t="shared" si="10"/>
        <v>43</v>
      </c>
      <c r="B54" s="111"/>
      <c r="C54" s="49" t="s">
        <v>61</v>
      </c>
      <c r="D54" s="450">
        <v>1994</v>
      </c>
      <c r="E54" s="450" t="s">
        <v>27</v>
      </c>
      <c r="F54" s="49" t="s">
        <v>359</v>
      </c>
      <c r="G54" s="41" t="s">
        <v>367</v>
      </c>
      <c r="H54" s="42" t="s">
        <v>75</v>
      </c>
      <c r="I54" s="42" t="s">
        <v>76</v>
      </c>
      <c r="J54" s="540">
        <v>13</v>
      </c>
      <c r="K54" s="541"/>
      <c r="L54" s="541"/>
      <c r="M54" s="536">
        <f>L54+K54+J54</f>
        <v>13</v>
      </c>
      <c r="N54" s="538"/>
      <c r="O54" s="538"/>
      <c r="P54" s="538"/>
      <c r="Q54" s="537">
        <f>SUM(N54:P54)</f>
        <v>0</v>
      </c>
      <c r="R54" s="538"/>
      <c r="S54" s="538"/>
      <c r="T54" s="538"/>
      <c r="U54" s="537">
        <f>SUM(R54:T54)</f>
        <v>0</v>
      </c>
      <c r="V54" s="538"/>
      <c r="W54" s="538"/>
      <c r="X54" s="538"/>
      <c r="Y54" s="537">
        <f>SUM(V54:X54)</f>
        <v>0</v>
      </c>
      <c r="Z54" s="538"/>
      <c r="AA54" s="538"/>
      <c r="AB54" s="538"/>
      <c r="AC54" s="537">
        <f t="shared" si="14"/>
        <v>0</v>
      </c>
      <c r="AD54" s="538"/>
      <c r="AE54" s="538"/>
      <c r="AF54" s="538"/>
      <c r="AG54" s="537">
        <f>SUM(AD54:AF54)</f>
        <v>0</v>
      </c>
      <c r="AH54" s="538"/>
      <c r="AI54" s="538"/>
      <c r="AJ54" s="538"/>
      <c r="AK54" s="537">
        <f>SUM(AH54:AJ54)</f>
        <v>0</v>
      </c>
      <c r="AL54" s="539">
        <f t="shared" si="15"/>
        <v>13</v>
      </c>
    </row>
    <row r="55" spans="1:38" ht="124.5" customHeight="1">
      <c r="A55" s="450">
        <f t="shared" si="10"/>
        <v>44</v>
      </c>
      <c r="B55" s="28"/>
      <c r="C55" s="49" t="s">
        <v>1185</v>
      </c>
      <c r="D55" s="450">
        <v>1967</v>
      </c>
      <c r="E55" s="450" t="s">
        <v>1154</v>
      </c>
      <c r="F55" s="49" t="s">
        <v>1230</v>
      </c>
      <c r="G55" s="41" t="s">
        <v>1231</v>
      </c>
      <c r="H55" s="32" t="s">
        <v>30</v>
      </c>
      <c r="I55" s="32" t="s">
        <v>1187</v>
      </c>
      <c r="J55" s="544"/>
      <c r="K55" s="538"/>
      <c r="L55" s="538"/>
      <c r="M55" s="536">
        <f>L55+K55+J55</f>
        <v>0</v>
      </c>
      <c r="N55" s="538"/>
      <c r="O55" s="538"/>
      <c r="P55" s="538"/>
      <c r="Q55" s="537">
        <f>SUM(N55:P55)</f>
        <v>0</v>
      </c>
      <c r="R55" s="538"/>
      <c r="S55" s="538"/>
      <c r="T55" s="538"/>
      <c r="U55" s="537">
        <f>SUM(R55:T55)</f>
        <v>0</v>
      </c>
      <c r="V55" s="538">
        <v>11</v>
      </c>
      <c r="W55" s="538">
        <v>1</v>
      </c>
      <c r="X55" s="538"/>
      <c r="Y55" s="537">
        <f>SUM(V55:X55)</f>
        <v>12</v>
      </c>
      <c r="Z55" s="538"/>
      <c r="AA55" s="538"/>
      <c r="AB55" s="538"/>
      <c r="AC55" s="537">
        <f t="shared" si="14"/>
        <v>0</v>
      </c>
      <c r="AD55" s="538"/>
      <c r="AE55" s="538"/>
      <c r="AF55" s="538"/>
      <c r="AG55" s="537">
        <f>SUM(AD55:AF55)</f>
        <v>0</v>
      </c>
      <c r="AH55" s="538"/>
      <c r="AI55" s="538"/>
      <c r="AJ55" s="538"/>
      <c r="AK55" s="537">
        <f>SUM(AH55:AJ55)</f>
        <v>0</v>
      </c>
      <c r="AL55" s="539">
        <f t="shared" si="15"/>
        <v>12</v>
      </c>
    </row>
    <row r="56" spans="1:38" ht="139.5" customHeight="1">
      <c r="A56" s="450">
        <f t="shared" si="10"/>
        <v>45</v>
      </c>
      <c r="B56" s="28"/>
      <c r="C56" s="49" t="s">
        <v>303</v>
      </c>
      <c r="D56" s="450">
        <v>1970</v>
      </c>
      <c r="E56" s="450" t="s">
        <v>29</v>
      </c>
      <c r="F56" s="49" t="s">
        <v>324</v>
      </c>
      <c r="G56" s="41" t="s">
        <v>304</v>
      </c>
      <c r="H56" s="32" t="s">
        <v>197</v>
      </c>
      <c r="I56" s="167" t="s">
        <v>198</v>
      </c>
      <c r="J56" s="540">
        <v>1</v>
      </c>
      <c r="K56" s="541">
        <v>0</v>
      </c>
      <c r="L56" s="541">
        <v>1</v>
      </c>
      <c r="M56" s="536">
        <f>L56+K56+J56</f>
        <v>2</v>
      </c>
      <c r="N56" s="538"/>
      <c r="O56" s="538"/>
      <c r="P56" s="538"/>
      <c r="Q56" s="537">
        <f>SUM(N56:P56)</f>
        <v>0</v>
      </c>
      <c r="R56" s="538"/>
      <c r="S56" s="538"/>
      <c r="T56" s="538"/>
      <c r="U56" s="537">
        <f>SUM(R56:T56)</f>
        <v>0</v>
      </c>
      <c r="V56" s="538">
        <v>3</v>
      </c>
      <c r="W56" s="538">
        <v>7</v>
      </c>
      <c r="X56" s="538"/>
      <c r="Y56" s="537">
        <f>SUM(V56:X56)</f>
        <v>10</v>
      </c>
      <c r="Z56" s="538"/>
      <c r="AA56" s="538"/>
      <c r="AB56" s="538"/>
      <c r="AC56" s="537">
        <f t="shared" si="14"/>
        <v>0</v>
      </c>
      <c r="AD56" s="538"/>
      <c r="AE56" s="538"/>
      <c r="AF56" s="538"/>
      <c r="AG56" s="537">
        <f>SUM(AD56:AF56)</f>
        <v>0</v>
      </c>
      <c r="AH56" s="538"/>
      <c r="AI56" s="538"/>
      <c r="AJ56" s="538"/>
      <c r="AK56" s="537">
        <f>SUM(AH56:AJ56)</f>
        <v>0</v>
      </c>
      <c r="AL56" s="539">
        <f t="shared" si="15"/>
        <v>12</v>
      </c>
    </row>
    <row r="57" spans="1:38" ht="148.5" customHeight="1">
      <c r="A57" s="450">
        <f t="shared" si="10"/>
        <v>46</v>
      </c>
      <c r="B57" s="28"/>
      <c r="C57" s="49" t="s">
        <v>1185</v>
      </c>
      <c r="D57" s="450">
        <v>1967</v>
      </c>
      <c r="E57" s="450" t="s">
        <v>1154</v>
      </c>
      <c r="F57" s="49" t="s">
        <v>1320</v>
      </c>
      <c r="G57" s="593" t="s">
        <v>1197</v>
      </c>
      <c r="H57" s="32" t="s">
        <v>30</v>
      </c>
      <c r="I57" s="32" t="s">
        <v>1187</v>
      </c>
      <c r="J57" s="542"/>
      <c r="K57" s="542"/>
      <c r="L57" s="542"/>
      <c r="M57" s="536"/>
      <c r="N57" s="542"/>
      <c r="O57" s="542"/>
      <c r="P57" s="542"/>
      <c r="Q57" s="537"/>
      <c r="R57" s="542"/>
      <c r="S57" s="542"/>
      <c r="T57" s="542"/>
      <c r="U57" s="537"/>
      <c r="V57" s="542"/>
      <c r="W57" s="542"/>
      <c r="X57" s="538"/>
      <c r="Y57" s="537"/>
      <c r="Z57" s="538">
        <v>6</v>
      </c>
      <c r="AA57" s="538">
        <v>5</v>
      </c>
      <c r="AB57" s="538"/>
      <c r="AC57" s="537">
        <f t="shared" si="14"/>
        <v>11</v>
      </c>
      <c r="AD57" s="538"/>
      <c r="AE57" s="538"/>
      <c r="AF57" s="538"/>
      <c r="AG57" s="537"/>
      <c r="AH57" s="538"/>
      <c r="AI57" s="538"/>
      <c r="AJ57" s="538"/>
      <c r="AK57" s="537"/>
      <c r="AL57" s="539">
        <f t="shared" si="15"/>
        <v>11</v>
      </c>
    </row>
    <row r="58" spans="1:38" ht="144.75" customHeight="1">
      <c r="A58" s="450">
        <f t="shared" si="10"/>
        <v>47</v>
      </c>
      <c r="B58" s="28"/>
      <c r="C58" s="49" t="s">
        <v>1015</v>
      </c>
      <c r="D58" s="450">
        <v>1986</v>
      </c>
      <c r="E58" s="450" t="s">
        <v>10</v>
      </c>
      <c r="F58" s="49" t="s">
        <v>1016</v>
      </c>
      <c r="G58" s="41" t="s">
        <v>1017</v>
      </c>
      <c r="H58" s="32" t="s">
        <v>1018</v>
      </c>
      <c r="I58" s="226" t="s">
        <v>1019</v>
      </c>
      <c r="J58" s="535"/>
      <c r="K58" s="535"/>
      <c r="L58" s="535"/>
      <c r="M58" s="536">
        <f>L58+K58+J58</f>
        <v>0</v>
      </c>
      <c r="N58" s="535"/>
      <c r="O58" s="535"/>
      <c r="P58" s="535"/>
      <c r="Q58" s="537">
        <f>SUM(N58:P58)</f>
        <v>0</v>
      </c>
      <c r="R58" s="538">
        <v>3</v>
      </c>
      <c r="S58" s="538"/>
      <c r="T58" s="538"/>
      <c r="U58" s="537">
        <f>SUM(R58:T58)</f>
        <v>3</v>
      </c>
      <c r="V58" s="538">
        <v>8</v>
      </c>
      <c r="W58" s="538"/>
      <c r="X58" s="538"/>
      <c r="Y58" s="537">
        <f>SUM(V58:X58)</f>
        <v>8</v>
      </c>
      <c r="Z58" s="538"/>
      <c r="AA58" s="538"/>
      <c r="AB58" s="538"/>
      <c r="AC58" s="537">
        <f t="shared" si="14"/>
        <v>0</v>
      </c>
      <c r="AD58" s="538"/>
      <c r="AE58" s="538"/>
      <c r="AF58" s="538"/>
      <c r="AG58" s="537">
        <f>SUM(AD58:AF58)</f>
        <v>0</v>
      </c>
      <c r="AH58" s="538"/>
      <c r="AI58" s="538"/>
      <c r="AJ58" s="538"/>
      <c r="AK58" s="537">
        <f>SUM(AH58:AJ58)</f>
        <v>0</v>
      </c>
      <c r="AL58" s="539">
        <f t="shared" si="15"/>
        <v>11</v>
      </c>
    </row>
    <row r="59" spans="1:38" ht="122.25" customHeight="1">
      <c r="A59" s="450">
        <f t="shared" si="10"/>
        <v>48</v>
      </c>
      <c r="B59" s="28"/>
      <c r="C59" s="49" t="s">
        <v>299</v>
      </c>
      <c r="D59" s="450">
        <v>1991</v>
      </c>
      <c r="E59" s="450" t="s">
        <v>29</v>
      </c>
      <c r="F59" s="49" t="s">
        <v>329</v>
      </c>
      <c r="G59" s="41" t="s">
        <v>300</v>
      </c>
      <c r="H59" s="42" t="s">
        <v>117</v>
      </c>
      <c r="I59" s="42" t="s">
        <v>58</v>
      </c>
      <c r="J59" s="546">
        <v>10</v>
      </c>
      <c r="K59" s="546"/>
      <c r="L59" s="546"/>
      <c r="M59" s="536">
        <f>L59+K59+J59</f>
        <v>10</v>
      </c>
      <c r="N59" s="538">
        <v>1</v>
      </c>
      <c r="O59" s="538"/>
      <c r="P59" s="538"/>
      <c r="Q59" s="537">
        <f>SUM(N59:P59)</f>
        <v>1</v>
      </c>
      <c r="R59" s="538"/>
      <c r="S59" s="538"/>
      <c r="T59" s="538"/>
      <c r="U59" s="537">
        <f>SUM(R59:T59)</f>
        <v>0</v>
      </c>
      <c r="V59" s="538"/>
      <c r="W59" s="538"/>
      <c r="X59" s="538"/>
      <c r="Y59" s="537">
        <f>SUM(V59:X59)</f>
        <v>0</v>
      </c>
      <c r="Z59" s="538"/>
      <c r="AA59" s="538"/>
      <c r="AB59" s="538"/>
      <c r="AC59" s="537">
        <f t="shared" si="14"/>
        <v>0</v>
      </c>
      <c r="AD59" s="538"/>
      <c r="AE59" s="538"/>
      <c r="AF59" s="538"/>
      <c r="AG59" s="537">
        <f>SUM(AD59:AF59)</f>
        <v>0</v>
      </c>
      <c r="AH59" s="538"/>
      <c r="AI59" s="538"/>
      <c r="AJ59" s="538"/>
      <c r="AK59" s="537">
        <f>SUM(AH59:AJ59)</f>
        <v>0</v>
      </c>
      <c r="AL59" s="539">
        <f t="shared" si="15"/>
        <v>11</v>
      </c>
    </row>
    <row r="60" spans="1:38" ht="142.5" customHeight="1">
      <c r="A60" s="450">
        <f aca="true" t="shared" si="17" ref="A60:A93">A59+1</f>
        <v>49</v>
      </c>
      <c r="B60" s="28"/>
      <c r="C60" s="49" t="s">
        <v>146</v>
      </c>
      <c r="D60" s="450">
        <v>1994</v>
      </c>
      <c r="E60" s="450" t="s">
        <v>29</v>
      </c>
      <c r="F60" s="49" t="s">
        <v>1366</v>
      </c>
      <c r="G60" s="41" t="s">
        <v>149</v>
      </c>
      <c r="H60" s="32" t="s">
        <v>145</v>
      </c>
      <c r="I60" s="167" t="s">
        <v>66</v>
      </c>
      <c r="J60" s="540">
        <v>1</v>
      </c>
      <c r="K60" s="541">
        <v>8</v>
      </c>
      <c r="L60" s="541"/>
      <c r="M60" s="536">
        <f>L60+K60+J60</f>
        <v>9</v>
      </c>
      <c r="N60" s="538"/>
      <c r="O60" s="538"/>
      <c r="P60" s="538"/>
      <c r="Q60" s="537">
        <f>SUM(N60:P60)</f>
        <v>0</v>
      </c>
      <c r="R60" s="538"/>
      <c r="S60" s="538"/>
      <c r="T60" s="538"/>
      <c r="U60" s="537">
        <f>SUM(R60:T60)</f>
        <v>0</v>
      </c>
      <c r="V60" s="538"/>
      <c r="W60" s="538"/>
      <c r="X60" s="538"/>
      <c r="Y60" s="537">
        <f>SUM(V60:X60)</f>
        <v>0</v>
      </c>
      <c r="Z60" s="538"/>
      <c r="AA60" s="538"/>
      <c r="AB60" s="538"/>
      <c r="AC60" s="537">
        <f t="shared" si="14"/>
        <v>0</v>
      </c>
      <c r="AD60" s="538"/>
      <c r="AE60" s="538"/>
      <c r="AF60" s="538"/>
      <c r="AG60" s="537">
        <f>SUM(AD60:AF60)</f>
        <v>0</v>
      </c>
      <c r="AH60" s="538"/>
      <c r="AI60" s="538"/>
      <c r="AJ60" s="538"/>
      <c r="AK60" s="537">
        <f>SUM(AH60:AJ60)</f>
        <v>0</v>
      </c>
      <c r="AL60" s="539">
        <f t="shared" si="15"/>
        <v>9</v>
      </c>
    </row>
    <row r="61" spans="1:38" ht="106.5" customHeight="1">
      <c r="A61" s="450">
        <f t="shared" si="17"/>
        <v>50</v>
      </c>
      <c r="B61" s="28"/>
      <c r="C61" s="49" t="s">
        <v>35</v>
      </c>
      <c r="D61" s="450">
        <v>1974</v>
      </c>
      <c r="E61" s="450" t="s">
        <v>10</v>
      </c>
      <c r="F61" s="49" t="s">
        <v>325</v>
      </c>
      <c r="G61" s="41" t="s">
        <v>315</v>
      </c>
      <c r="H61" s="32" t="s">
        <v>256</v>
      </c>
      <c r="I61" s="167" t="s">
        <v>37</v>
      </c>
      <c r="J61" s="540">
        <v>1</v>
      </c>
      <c r="K61" s="541">
        <v>1</v>
      </c>
      <c r="L61" s="541">
        <v>5</v>
      </c>
      <c r="M61" s="536">
        <f>L61+K61+J61</f>
        <v>7</v>
      </c>
      <c r="N61" s="538"/>
      <c r="O61" s="538"/>
      <c r="P61" s="538"/>
      <c r="Q61" s="537">
        <f>SUM(N61:P61)</f>
        <v>0</v>
      </c>
      <c r="R61" s="538"/>
      <c r="S61" s="538"/>
      <c r="T61" s="538"/>
      <c r="U61" s="537">
        <f>SUM(R61:T61)</f>
        <v>0</v>
      </c>
      <c r="V61" s="538">
        <v>1</v>
      </c>
      <c r="W61" s="538"/>
      <c r="X61" s="538"/>
      <c r="Y61" s="537">
        <f>SUM(V61:X61)</f>
        <v>1</v>
      </c>
      <c r="Z61" s="538"/>
      <c r="AA61" s="538"/>
      <c r="AB61" s="538"/>
      <c r="AC61" s="537">
        <f t="shared" si="14"/>
        <v>0</v>
      </c>
      <c r="AD61" s="538"/>
      <c r="AE61" s="538"/>
      <c r="AF61" s="538"/>
      <c r="AG61" s="537">
        <f>SUM(AD61:AF61)</f>
        <v>0</v>
      </c>
      <c r="AH61" s="538"/>
      <c r="AI61" s="538"/>
      <c r="AJ61" s="538"/>
      <c r="AK61" s="537">
        <f>SUM(AH61:AJ61)</f>
        <v>0</v>
      </c>
      <c r="AL61" s="539">
        <f t="shared" si="15"/>
        <v>8</v>
      </c>
    </row>
    <row r="62" spans="1:256" s="5" customFormat="1" ht="115.5" customHeight="1">
      <c r="A62" s="450">
        <f t="shared" si="17"/>
        <v>51</v>
      </c>
      <c r="B62" s="111"/>
      <c r="C62" s="49" t="s">
        <v>45</v>
      </c>
      <c r="D62" s="450">
        <v>1992</v>
      </c>
      <c r="E62" s="450" t="s">
        <v>10</v>
      </c>
      <c r="F62" s="49" t="s">
        <v>1238</v>
      </c>
      <c r="G62" s="68" t="s">
        <v>1253</v>
      </c>
      <c r="H62" s="32" t="s">
        <v>154</v>
      </c>
      <c r="I62" s="226" t="s">
        <v>155</v>
      </c>
      <c r="J62" s="540"/>
      <c r="K62" s="541"/>
      <c r="L62" s="541"/>
      <c r="M62" s="536"/>
      <c r="N62" s="538"/>
      <c r="O62" s="538"/>
      <c r="P62" s="538"/>
      <c r="Q62" s="537"/>
      <c r="R62" s="538"/>
      <c r="S62" s="538"/>
      <c r="T62" s="538"/>
      <c r="U62" s="537"/>
      <c r="V62" s="538"/>
      <c r="W62" s="538"/>
      <c r="X62" s="538"/>
      <c r="Y62" s="537"/>
      <c r="Z62" s="538"/>
      <c r="AA62" s="538">
        <v>8</v>
      </c>
      <c r="AB62" s="538"/>
      <c r="AC62" s="537">
        <f t="shared" si="14"/>
        <v>8</v>
      </c>
      <c r="AD62" s="538"/>
      <c r="AE62" s="538"/>
      <c r="AF62" s="538"/>
      <c r="AG62" s="537"/>
      <c r="AH62" s="538"/>
      <c r="AI62" s="538"/>
      <c r="AJ62" s="538"/>
      <c r="AK62" s="537"/>
      <c r="AL62" s="539">
        <f t="shared" si="15"/>
        <v>8</v>
      </c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</row>
    <row r="63" spans="1:256" ht="120" customHeight="1">
      <c r="A63" s="450">
        <f t="shared" si="17"/>
        <v>52</v>
      </c>
      <c r="B63" s="28"/>
      <c r="C63" s="49" t="s">
        <v>792</v>
      </c>
      <c r="D63" s="450">
        <v>1989</v>
      </c>
      <c r="E63" s="450" t="s">
        <v>11</v>
      </c>
      <c r="F63" s="49" t="s">
        <v>1322</v>
      </c>
      <c r="G63" s="593" t="s">
        <v>1367</v>
      </c>
      <c r="H63" s="32" t="s">
        <v>795</v>
      </c>
      <c r="I63" s="226" t="s">
        <v>14</v>
      </c>
      <c r="J63" s="535"/>
      <c r="K63" s="535"/>
      <c r="L63" s="535"/>
      <c r="M63" s="536"/>
      <c r="N63" s="535"/>
      <c r="O63" s="535"/>
      <c r="P63" s="535"/>
      <c r="Q63" s="537"/>
      <c r="R63" s="538"/>
      <c r="S63" s="538"/>
      <c r="T63" s="538"/>
      <c r="U63" s="537"/>
      <c r="V63" s="538"/>
      <c r="W63" s="538"/>
      <c r="X63" s="538"/>
      <c r="Y63" s="537"/>
      <c r="Z63" s="538">
        <v>3</v>
      </c>
      <c r="AA63" s="538">
        <v>4</v>
      </c>
      <c r="AB63" s="538"/>
      <c r="AC63" s="537">
        <f t="shared" si="14"/>
        <v>7</v>
      </c>
      <c r="AD63" s="538"/>
      <c r="AE63" s="538"/>
      <c r="AF63" s="538"/>
      <c r="AG63" s="537">
        <f aca="true" t="shared" si="18" ref="AG63:AG93">SUM(AD63:AF63)</f>
        <v>0</v>
      </c>
      <c r="AH63" s="538"/>
      <c r="AI63" s="538"/>
      <c r="AJ63" s="538"/>
      <c r="AK63" s="537">
        <f aca="true" t="shared" si="19" ref="AK63:AK93">SUM(AH63:AJ63)</f>
        <v>0</v>
      </c>
      <c r="AL63" s="539">
        <f t="shared" si="15"/>
        <v>7</v>
      </c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</row>
    <row r="64" spans="1:256" s="5" customFormat="1" ht="115.5" customHeight="1">
      <c r="A64" s="450">
        <f t="shared" si="17"/>
        <v>53</v>
      </c>
      <c r="B64" s="28"/>
      <c r="C64" s="49" t="s">
        <v>361</v>
      </c>
      <c r="D64" s="450">
        <v>1992</v>
      </c>
      <c r="E64" s="450"/>
      <c r="F64" s="49" t="s">
        <v>294</v>
      </c>
      <c r="G64" s="41" t="s">
        <v>295</v>
      </c>
      <c r="H64" s="42" t="s">
        <v>169</v>
      </c>
      <c r="I64" s="42" t="s">
        <v>14</v>
      </c>
      <c r="J64" s="546">
        <v>4</v>
      </c>
      <c r="K64" s="546"/>
      <c r="L64" s="546"/>
      <c r="M64" s="536">
        <f>L64+K64+J64</f>
        <v>4</v>
      </c>
      <c r="N64" s="538">
        <v>1</v>
      </c>
      <c r="O64" s="538">
        <v>1</v>
      </c>
      <c r="P64" s="538"/>
      <c r="Q64" s="537">
        <f>SUM(N64:P64)</f>
        <v>2</v>
      </c>
      <c r="R64" s="538"/>
      <c r="S64" s="538"/>
      <c r="T64" s="538"/>
      <c r="U64" s="537">
        <f>SUM(R64:T64)</f>
        <v>0</v>
      </c>
      <c r="V64" s="538"/>
      <c r="W64" s="538"/>
      <c r="X64" s="538"/>
      <c r="Y64" s="537">
        <f>SUM(V64:X64)</f>
        <v>0</v>
      </c>
      <c r="Z64" s="538"/>
      <c r="AA64" s="538"/>
      <c r="AB64" s="538"/>
      <c r="AC64" s="537">
        <f t="shared" si="14"/>
        <v>0</v>
      </c>
      <c r="AD64" s="538"/>
      <c r="AE64" s="538"/>
      <c r="AF64" s="538"/>
      <c r="AG64" s="537">
        <f t="shared" si="18"/>
        <v>0</v>
      </c>
      <c r="AH64" s="538"/>
      <c r="AI64" s="538"/>
      <c r="AJ64" s="538"/>
      <c r="AK64" s="537">
        <f t="shared" si="19"/>
        <v>0</v>
      </c>
      <c r="AL64" s="539">
        <f t="shared" si="15"/>
        <v>6</v>
      </c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84" customHeight="1">
      <c r="A65" s="450">
        <f t="shared" si="17"/>
        <v>54</v>
      </c>
      <c r="B65" s="28"/>
      <c r="C65" s="49" t="s">
        <v>86</v>
      </c>
      <c r="D65" s="450">
        <v>1991</v>
      </c>
      <c r="E65" s="450" t="s">
        <v>11</v>
      </c>
      <c r="F65" s="49" t="s">
        <v>1321</v>
      </c>
      <c r="G65" s="37" t="s">
        <v>1063</v>
      </c>
      <c r="H65" s="32" t="s">
        <v>71</v>
      </c>
      <c r="I65" s="226" t="s">
        <v>72</v>
      </c>
      <c r="J65" s="535"/>
      <c r="K65" s="535"/>
      <c r="L65" s="535"/>
      <c r="M65" s="536"/>
      <c r="N65" s="535"/>
      <c r="O65" s="535"/>
      <c r="P65" s="535"/>
      <c r="Q65" s="537"/>
      <c r="R65" s="538"/>
      <c r="S65" s="538"/>
      <c r="T65" s="538"/>
      <c r="U65" s="537"/>
      <c r="V65" s="538"/>
      <c r="W65" s="538"/>
      <c r="X65" s="538"/>
      <c r="Y65" s="537"/>
      <c r="Z65" s="538">
        <v>5</v>
      </c>
      <c r="AA65" s="538"/>
      <c r="AB65" s="538"/>
      <c r="AC65" s="537">
        <f t="shared" si="14"/>
        <v>5</v>
      </c>
      <c r="AD65" s="538"/>
      <c r="AE65" s="538"/>
      <c r="AF65" s="538"/>
      <c r="AG65" s="537">
        <f t="shared" si="18"/>
        <v>0</v>
      </c>
      <c r="AH65" s="538"/>
      <c r="AI65" s="538"/>
      <c r="AJ65" s="538"/>
      <c r="AK65" s="537">
        <f t="shared" si="19"/>
        <v>0</v>
      </c>
      <c r="AL65" s="539">
        <f t="shared" si="15"/>
        <v>5</v>
      </c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</row>
    <row r="66" spans="1:38" ht="91.5">
      <c r="A66" s="450">
        <f t="shared" si="17"/>
        <v>55</v>
      </c>
      <c r="B66" s="28"/>
      <c r="C66" s="49" t="s">
        <v>829</v>
      </c>
      <c r="D66" s="450">
        <v>1990</v>
      </c>
      <c r="E66" s="450" t="s">
        <v>11</v>
      </c>
      <c r="F66" s="49" t="s">
        <v>1013</v>
      </c>
      <c r="G66" s="41" t="s">
        <v>1014</v>
      </c>
      <c r="H66" s="32" t="s">
        <v>831</v>
      </c>
      <c r="I66" s="226" t="s">
        <v>832</v>
      </c>
      <c r="J66" s="535"/>
      <c r="K66" s="535"/>
      <c r="L66" s="535"/>
      <c r="M66" s="536">
        <f aca="true" t="shared" si="20" ref="M66:M93">L66+K66+J66</f>
        <v>0</v>
      </c>
      <c r="N66" s="535"/>
      <c r="O66" s="535"/>
      <c r="P66" s="535"/>
      <c r="Q66" s="537">
        <f aca="true" t="shared" si="21" ref="Q66:Q93">SUM(N66:P66)</f>
        <v>0</v>
      </c>
      <c r="R66" s="538">
        <v>5</v>
      </c>
      <c r="S66" s="538"/>
      <c r="T66" s="538"/>
      <c r="U66" s="537">
        <f aca="true" t="shared" si="22" ref="U66:U93">SUM(R66:T66)</f>
        <v>5</v>
      </c>
      <c r="V66" s="538"/>
      <c r="W66" s="538"/>
      <c r="X66" s="538"/>
      <c r="Y66" s="537">
        <f aca="true" t="shared" si="23" ref="Y66:Y93">SUM(V66:X66)</f>
        <v>0</v>
      </c>
      <c r="Z66" s="538"/>
      <c r="AA66" s="538"/>
      <c r="AB66" s="538"/>
      <c r="AC66" s="537">
        <f t="shared" si="14"/>
        <v>0</v>
      </c>
      <c r="AD66" s="538"/>
      <c r="AE66" s="538"/>
      <c r="AF66" s="538"/>
      <c r="AG66" s="537">
        <f t="shared" si="18"/>
        <v>0</v>
      </c>
      <c r="AH66" s="538"/>
      <c r="AI66" s="538"/>
      <c r="AJ66" s="538"/>
      <c r="AK66" s="537">
        <f t="shared" si="19"/>
        <v>0</v>
      </c>
      <c r="AL66" s="539">
        <f t="shared" si="15"/>
        <v>5</v>
      </c>
    </row>
    <row r="67" spans="1:38" ht="114" customHeight="1">
      <c r="A67" s="450">
        <f t="shared" si="17"/>
        <v>56</v>
      </c>
      <c r="B67" s="457"/>
      <c r="C67" s="452" t="s">
        <v>249</v>
      </c>
      <c r="D67" s="453">
        <v>1970</v>
      </c>
      <c r="E67" s="453" t="s">
        <v>11</v>
      </c>
      <c r="F67" s="452" t="s">
        <v>840</v>
      </c>
      <c r="G67" s="444"/>
      <c r="H67" s="548" t="s">
        <v>171</v>
      </c>
      <c r="I67" s="549" t="s">
        <v>155</v>
      </c>
      <c r="J67" s="535"/>
      <c r="K67" s="535"/>
      <c r="L67" s="535"/>
      <c r="M67" s="536">
        <f t="shared" si="20"/>
        <v>0</v>
      </c>
      <c r="N67" s="535">
        <v>1</v>
      </c>
      <c r="O67" s="535">
        <v>3</v>
      </c>
      <c r="P67" s="535">
        <v>1</v>
      </c>
      <c r="Q67" s="537">
        <f t="shared" si="21"/>
        <v>5</v>
      </c>
      <c r="R67" s="538"/>
      <c r="S67" s="538"/>
      <c r="T67" s="538"/>
      <c r="U67" s="537">
        <f t="shared" si="22"/>
        <v>0</v>
      </c>
      <c r="V67" s="538"/>
      <c r="W67" s="538"/>
      <c r="X67" s="538"/>
      <c r="Y67" s="537">
        <f t="shared" si="23"/>
        <v>0</v>
      </c>
      <c r="Z67" s="538"/>
      <c r="AA67" s="538"/>
      <c r="AB67" s="538"/>
      <c r="AC67" s="537">
        <f t="shared" si="14"/>
        <v>0</v>
      </c>
      <c r="AD67" s="538"/>
      <c r="AE67" s="538"/>
      <c r="AF67" s="538"/>
      <c r="AG67" s="537">
        <f t="shared" si="18"/>
        <v>0</v>
      </c>
      <c r="AH67" s="538"/>
      <c r="AI67" s="538"/>
      <c r="AJ67" s="538"/>
      <c r="AK67" s="537">
        <f t="shared" si="19"/>
        <v>0</v>
      </c>
      <c r="AL67" s="539">
        <f t="shared" si="15"/>
        <v>5</v>
      </c>
    </row>
    <row r="68" spans="1:38" ht="159.75" customHeight="1">
      <c r="A68" s="450">
        <f t="shared" si="17"/>
        <v>57</v>
      </c>
      <c r="B68" s="28"/>
      <c r="C68" s="49" t="s">
        <v>184</v>
      </c>
      <c r="D68" s="450">
        <v>1989</v>
      </c>
      <c r="E68" s="450" t="s">
        <v>11</v>
      </c>
      <c r="F68" s="49" t="s">
        <v>320</v>
      </c>
      <c r="G68" s="41" t="s">
        <v>387</v>
      </c>
      <c r="H68" s="42" t="s">
        <v>117</v>
      </c>
      <c r="I68" s="42" t="s">
        <v>58</v>
      </c>
      <c r="J68" s="547">
        <v>3</v>
      </c>
      <c r="K68" s="541"/>
      <c r="L68" s="541"/>
      <c r="M68" s="536">
        <f t="shared" si="20"/>
        <v>3</v>
      </c>
      <c r="N68" s="538"/>
      <c r="O68" s="538"/>
      <c r="P68" s="538"/>
      <c r="Q68" s="537">
        <f t="shared" si="21"/>
        <v>0</v>
      </c>
      <c r="R68" s="538"/>
      <c r="S68" s="538"/>
      <c r="T68" s="538"/>
      <c r="U68" s="537">
        <f t="shared" si="22"/>
        <v>0</v>
      </c>
      <c r="V68" s="538"/>
      <c r="W68" s="538"/>
      <c r="X68" s="538"/>
      <c r="Y68" s="537">
        <f t="shared" si="23"/>
        <v>0</v>
      </c>
      <c r="Z68" s="538"/>
      <c r="AA68" s="538"/>
      <c r="AB68" s="538"/>
      <c r="AC68" s="537">
        <f t="shared" si="14"/>
        <v>0</v>
      </c>
      <c r="AD68" s="538"/>
      <c r="AE68" s="538"/>
      <c r="AF68" s="538"/>
      <c r="AG68" s="537">
        <f t="shared" si="18"/>
        <v>0</v>
      </c>
      <c r="AH68" s="538"/>
      <c r="AI68" s="538"/>
      <c r="AJ68" s="538"/>
      <c r="AK68" s="537">
        <f t="shared" si="19"/>
        <v>0</v>
      </c>
      <c r="AL68" s="539">
        <f t="shared" si="15"/>
        <v>3</v>
      </c>
    </row>
    <row r="69" spans="1:38" ht="124.5" customHeight="1">
      <c r="A69" s="450">
        <f t="shared" si="17"/>
        <v>58</v>
      </c>
      <c r="B69" s="28"/>
      <c r="C69" s="49" t="s">
        <v>421</v>
      </c>
      <c r="D69" s="450">
        <v>1990</v>
      </c>
      <c r="E69" s="450" t="s">
        <v>10</v>
      </c>
      <c r="F69" s="49" t="s">
        <v>53</v>
      </c>
      <c r="G69" s="41" t="s">
        <v>422</v>
      </c>
      <c r="H69" s="32" t="s">
        <v>41</v>
      </c>
      <c r="I69" s="167" t="s">
        <v>420</v>
      </c>
      <c r="J69" s="540"/>
      <c r="K69" s="541">
        <v>2</v>
      </c>
      <c r="L69" s="541">
        <v>1</v>
      </c>
      <c r="M69" s="536">
        <f t="shared" si="20"/>
        <v>3</v>
      </c>
      <c r="N69" s="538"/>
      <c r="O69" s="538"/>
      <c r="P69" s="538"/>
      <c r="Q69" s="537">
        <f t="shared" si="21"/>
        <v>0</v>
      </c>
      <c r="R69" s="538"/>
      <c r="S69" s="538"/>
      <c r="T69" s="538"/>
      <c r="U69" s="537">
        <f t="shared" si="22"/>
        <v>0</v>
      </c>
      <c r="V69" s="538"/>
      <c r="W69" s="538"/>
      <c r="X69" s="538"/>
      <c r="Y69" s="537">
        <f t="shared" si="23"/>
        <v>0</v>
      </c>
      <c r="Z69" s="538"/>
      <c r="AA69" s="538"/>
      <c r="AB69" s="538"/>
      <c r="AC69" s="537">
        <f t="shared" si="14"/>
        <v>0</v>
      </c>
      <c r="AD69" s="538"/>
      <c r="AE69" s="538"/>
      <c r="AF69" s="538"/>
      <c r="AG69" s="537">
        <f t="shared" si="18"/>
        <v>0</v>
      </c>
      <c r="AH69" s="538"/>
      <c r="AI69" s="538"/>
      <c r="AJ69" s="538"/>
      <c r="AK69" s="537">
        <f t="shared" si="19"/>
        <v>0</v>
      </c>
      <c r="AL69" s="539">
        <f t="shared" si="15"/>
        <v>3</v>
      </c>
    </row>
    <row r="70" spans="1:38" ht="84" customHeight="1">
      <c r="A70" s="450">
        <f t="shared" si="17"/>
        <v>59</v>
      </c>
      <c r="B70" s="111"/>
      <c r="C70" s="49" t="s">
        <v>290</v>
      </c>
      <c r="D70" s="450">
        <v>1993</v>
      </c>
      <c r="E70" s="450" t="s">
        <v>10</v>
      </c>
      <c r="F70" s="49" t="s">
        <v>321</v>
      </c>
      <c r="G70" s="41" t="s">
        <v>291</v>
      </c>
      <c r="H70" s="32" t="s">
        <v>292</v>
      </c>
      <c r="I70" s="167" t="s">
        <v>293</v>
      </c>
      <c r="J70" s="540"/>
      <c r="K70" s="541">
        <v>1</v>
      </c>
      <c r="L70" s="541">
        <v>2</v>
      </c>
      <c r="M70" s="536">
        <f t="shared" si="20"/>
        <v>3</v>
      </c>
      <c r="N70" s="538"/>
      <c r="O70" s="538"/>
      <c r="P70" s="538"/>
      <c r="Q70" s="537">
        <f t="shared" si="21"/>
        <v>0</v>
      </c>
      <c r="R70" s="538"/>
      <c r="S70" s="538"/>
      <c r="T70" s="538"/>
      <c r="U70" s="537">
        <f t="shared" si="22"/>
        <v>0</v>
      </c>
      <c r="V70" s="538"/>
      <c r="W70" s="538"/>
      <c r="X70" s="538"/>
      <c r="Y70" s="537">
        <f t="shared" si="23"/>
        <v>0</v>
      </c>
      <c r="Z70" s="538"/>
      <c r="AA70" s="538"/>
      <c r="AB70" s="538"/>
      <c r="AC70" s="537">
        <f t="shared" si="14"/>
        <v>0</v>
      </c>
      <c r="AD70" s="538"/>
      <c r="AE70" s="538"/>
      <c r="AF70" s="538"/>
      <c r="AG70" s="537">
        <f t="shared" si="18"/>
        <v>0</v>
      </c>
      <c r="AH70" s="538"/>
      <c r="AI70" s="538"/>
      <c r="AJ70" s="538"/>
      <c r="AK70" s="537">
        <f t="shared" si="19"/>
        <v>0</v>
      </c>
      <c r="AL70" s="539">
        <f t="shared" si="15"/>
        <v>3</v>
      </c>
    </row>
    <row r="71" spans="1:38" ht="105.75" customHeight="1">
      <c r="A71" s="450">
        <f t="shared" si="17"/>
        <v>60</v>
      </c>
      <c r="B71" s="457"/>
      <c r="C71" s="49" t="s">
        <v>28</v>
      </c>
      <c r="D71" s="450">
        <v>1986</v>
      </c>
      <c r="E71" s="450" t="s">
        <v>10</v>
      </c>
      <c r="F71" s="454" t="s">
        <v>801</v>
      </c>
      <c r="G71" s="445" t="s">
        <v>802</v>
      </c>
      <c r="H71" s="550" t="s">
        <v>6</v>
      </c>
      <c r="I71" s="226" t="s">
        <v>14</v>
      </c>
      <c r="J71" s="535"/>
      <c r="K71" s="535"/>
      <c r="L71" s="535"/>
      <c r="M71" s="536">
        <f t="shared" si="20"/>
        <v>0</v>
      </c>
      <c r="N71" s="535">
        <v>2</v>
      </c>
      <c r="O71" s="535">
        <v>1</v>
      </c>
      <c r="P71" s="535"/>
      <c r="Q71" s="537">
        <f t="shared" si="21"/>
        <v>3</v>
      </c>
      <c r="R71" s="538"/>
      <c r="S71" s="538"/>
      <c r="T71" s="538"/>
      <c r="U71" s="537">
        <f t="shared" si="22"/>
        <v>0</v>
      </c>
      <c r="V71" s="538"/>
      <c r="W71" s="538"/>
      <c r="X71" s="538"/>
      <c r="Y71" s="537">
        <f t="shared" si="23"/>
        <v>0</v>
      </c>
      <c r="Z71" s="538"/>
      <c r="AA71" s="538"/>
      <c r="AB71" s="538"/>
      <c r="AC71" s="537">
        <f t="shared" si="14"/>
        <v>0</v>
      </c>
      <c r="AD71" s="538"/>
      <c r="AE71" s="538"/>
      <c r="AF71" s="538"/>
      <c r="AG71" s="537">
        <f t="shared" si="18"/>
        <v>0</v>
      </c>
      <c r="AH71" s="538"/>
      <c r="AI71" s="538"/>
      <c r="AJ71" s="538"/>
      <c r="AK71" s="537">
        <f t="shared" si="19"/>
        <v>0</v>
      </c>
      <c r="AL71" s="539">
        <f t="shared" si="15"/>
        <v>3</v>
      </c>
    </row>
    <row r="72" spans="1:38" ht="135" customHeight="1">
      <c r="A72" s="450">
        <f t="shared" si="17"/>
        <v>61</v>
      </c>
      <c r="B72" s="28"/>
      <c r="C72" s="49" t="s">
        <v>807</v>
      </c>
      <c r="D72" s="450">
        <v>1966</v>
      </c>
      <c r="E72" s="450" t="s">
        <v>11</v>
      </c>
      <c r="F72" s="49" t="s">
        <v>808</v>
      </c>
      <c r="G72" s="41" t="s">
        <v>809</v>
      </c>
      <c r="H72" s="32" t="s">
        <v>810</v>
      </c>
      <c r="I72" s="226" t="s">
        <v>14</v>
      </c>
      <c r="J72" s="535"/>
      <c r="K72" s="535"/>
      <c r="L72" s="535"/>
      <c r="M72" s="536">
        <f t="shared" si="20"/>
        <v>0</v>
      </c>
      <c r="N72" s="535">
        <v>1</v>
      </c>
      <c r="O72" s="535">
        <v>1</v>
      </c>
      <c r="P72" s="535"/>
      <c r="Q72" s="537">
        <f t="shared" si="21"/>
        <v>2</v>
      </c>
      <c r="R72" s="538"/>
      <c r="S72" s="538"/>
      <c r="T72" s="538"/>
      <c r="U72" s="537">
        <f t="shared" si="22"/>
        <v>0</v>
      </c>
      <c r="V72" s="538"/>
      <c r="W72" s="538"/>
      <c r="X72" s="538"/>
      <c r="Y72" s="537">
        <f t="shared" si="23"/>
        <v>0</v>
      </c>
      <c r="Z72" s="538"/>
      <c r="AA72" s="538"/>
      <c r="AB72" s="538"/>
      <c r="AC72" s="537">
        <f t="shared" si="14"/>
        <v>0</v>
      </c>
      <c r="AD72" s="538"/>
      <c r="AE72" s="538"/>
      <c r="AF72" s="538"/>
      <c r="AG72" s="537">
        <f t="shared" si="18"/>
        <v>0</v>
      </c>
      <c r="AH72" s="538"/>
      <c r="AI72" s="538"/>
      <c r="AJ72" s="538"/>
      <c r="AK72" s="537">
        <f t="shared" si="19"/>
        <v>0</v>
      </c>
      <c r="AL72" s="539">
        <f t="shared" si="15"/>
        <v>2</v>
      </c>
    </row>
    <row r="73" spans="1:38" ht="107.25" customHeight="1">
      <c r="A73" s="450">
        <f t="shared" si="17"/>
        <v>62</v>
      </c>
      <c r="B73" s="28"/>
      <c r="C73" s="49" t="s">
        <v>226</v>
      </c>
      <c r="D73" s="450">
        <v>1974</v>
      </c>
      <c r="E73" s="450" t="s">
        <v>11</v>
      </c>
      <c r="F73" s="49" t="s">
        <v>282</v>
      </c>
      <c r="G73" s="41" t="s">
        <v>283</v>
      </c>
      <c r="H73" s="42" t="s">
        <v>75</v>
      </c>
      <c r="I73" s="42" t="s">
        <v>229</v>
      </c>
      <c r="J73" s="540">
        <v>2</v>
      </c>
      <c r="K73" s="541"/>
      <c r="L73" s="541"/>
      <c r="M73" s="536">
        <f t="shared" si="20"/>
        <v>2</v>
      </c>
      <c r="N73" s="538"/>
      <c r="O73" s="538"/>
      <c r="P73" s="538"/>
      <c r="Q73" s="537">
        <f t="shared" si="21"/>
        <v>0</v>
      </c>
      <c r="R73" s="538"/>
      <c r="S73" s="538"/>
      <c r="T73" s="538"/>
      <c r="U73" s="537">
        <f t="shared" si="22"/>
        <v>0</v>
      </c>
      <c r="V73" s="538"/>
      <c r="W73" s="538"/>
      <c r="X73" s="538"/>
      <c r="Y73" s="537">
        <f t="shared" si="23"/>
        <v>0</v>
      </c>
      <c r="Z73" s="538"/>
      <c r="AA73" s="538"/>
      <c r="AB73" s="538"/>
      <c r="AC73" s="537">
        <f aca="true" t="shared" si="24" ref="AC73:AC93">AB73+AA73+Z73</f>
        <v>0</v>
      </c>
      <c r="AD73" s="538"/>
      <c r="AE73" s="538"/>
      <c r="AF73" s="538"/>
      <c r="AG73" s="537">
        <f t="shared" si="18"/>
        <v>0</v>
      </c>
      <c r="AH73" s="538"/>
      <c r="AI73" s="538"/>
      <c r="AJ73" s="538"/>
      <c r="AK73" s="537">
        <f t="shared" si="19"/>
        <v>0</v>
      </c>
      <c r="AL73" s="539">
        <f aca="true" t="shared" si="25" ref="AL73:AL93">Q73+M73+U73+Y73+AC73+AG73+AK73</f>
        <v>2</v>
      </c>
    </row>
    <row r="74" spans="1:38" ht="120" customHeight="1">
      <c r="A74" s="450">
        <f t="shared" si="17"/>
        <v>63</v>
      </c>
      <c r="B74" s="28"/>
      <c r="C74" s="49" t="s">
        <v>285</v>
      </c>
      <c r="D74" s="450">
        <v>1995</v>
      </c>
      <c r="E74" s="450" t="s">
        <v>29</v>
      </c>
      <c r="F74" s="49" t="s">
        <v>286</v>
      </c>
      <c r="G74" s="41" t="s">
        <v>287</v>
      </c>
      <c r="H74" s="32" t="s">
        <v>288</v>
      </c>
      <c r="I74" s="167" t="s">
        <v>289</v>
      </c>
      <c r="J74" s="540">
        <v>1</v>
      </c>
      <c r="K74" s="541">
        <v>1</v>
      </c>
      <c r="L74" s="541"/>
      <c r="M74" s="536">
        <f t="shared" si="20"/>
        <v>2</v>
      </c>
      <c r="N74" s="538"/>
      <c r="O74" s="538"/>
      <c r="P74" s="538"/>
      <c r="Q74" s="537">
        <f t="shared" si="21"/>
        <v>0</v>
      </c>
      <c r="R74" s="538"/>
      <c r="S74" s="538"/>
      <c r="T74" s="538"/>
      <c r="U74" s="537">
        <f t="shared" si="22"/>
        <v>0</v>
      </c>
      <c r="V74" s="538"/>
      <c r="W74" s="538"/>
      <c r="X74" s="538"/>
      <c r="Y74" s="537">
        <f t="shared" si="23"/>
        <v>0</v>
      </c>
      <c r="Z74" s="538"/>
      <c r="AA74" s="538"/>
      <c r="AB74" s="538"/>
      <c r="AC74" s="537">
        <f t="shared" si="24"/>
        <v>0</v>
      </c>
      <c r="AD74" s="538"/>
      <c r="AE74" s="538"/>
      <c r="AF74" s="538"/>
      <c r="AG74" s="537">
        <f t="shared" si="18"/>
        <v>0</v>
      </c>
      <c r="AH74" s="538"/>
      <c r="AI74" s="538"/>
      <c r="AJ74" s="538"/>
      <c r="AK74" s="537">
        <f t="shared" si="19"/>
        <v>0</v>
      </c>
      <c r="AL74" s="539">
        <f t="shared" si="25"/>
        <v>2</v>
      </c>
    </row>
    <row r="75" spans="1:38" ht="124.5" customHeight="1">
      <c r="A75" s="450">
        <f t="shared" si="17"/>
        <v>64</v>
      </c>
      <c r="B75" s="28"/>
      <c r="C75" s="451" t="s">
        <v>803</v>
      </c>
      <c r="D75" s="450">
        <v>1995</v>
      </c>
      <c r="E75" s="450" t="s">
        <v>10</v>
      </c>
      <c r="F75" s="49" t="s">
        <v>804</v>
      </c>
      <c r="G75" s="443" t="s">
        <v>1127</v>
      </c>
      <c r="H75" s="32" t="s">
        <v>785</v>
      </c>
      <c r="I75" s="167" t="s">
        <v>786</v>
      </c>
      <c r="J75" s="535"/>
      <c r="K75" s="535"/>
      <c r="L75" s="535"/>
      <c r="M75" s="536">
        <f t="shared" si="20"/>
        <v>0</v>
      </c>
      <c r="N75" s="535">
        <v>1</v>
      </c>
      <c r="O75" s="535">
        <v>1</v>
      </c>
      <c r="P75" s="535"/>
      <c r="Q75" s="537">
        <f t="shared" si="21"/>
        <v>2</v>
      </c>
      <c r="R75" s="538"/>
      <c r="S75" s="538"/>
      <c r="T75" s="538"/>
      <c r="U75" s="537">
        <f t="shared" si="22"/>
        <v>0</v>
      </c>
      <c r="V75" s="538"/>
      <c r="W75" s="538"/>
      <c r="X75" s="538"/>
      <c r="Y75" s="537">
        <f t="shared" si="23"/>
        <v>0</v>
      </c>
      <c r="Z75" s="538"/>
      <c r="AA75" s="538"/>
      <c r="AB75" s="538"/>
      <c r="AC75" s="537">
        <f t="shared" si="24"/>
        <v>0</v>
      </c>
      <c r="AD75" s="538"/>
      <c r="AE75" s="538"/>
      <c r="AF75" s="538"/>
      <c r="AG75" s="537">
        <f t="shared" si="18"/>
        <v>0</v>
      </c>
      <c r="AH75" s="538"/>
      <c r="AI75" s="538"/>
      <c r="AJ75" s="538"/>
      <c r="AK75" s="537">
        <f t="shared" si="19"/>
        <v>0</v>
      </c>
      <c r="AL75" s="539">
        <f t="shared" si="25"/>
        <v>2</v>
      </c>
    </row>
    <row r="76" spans="1:38" ht="96.75" customHeight="1">
      <c r="A76" s="450">
        <f t="shared" si="17"/>
        <v>65</v>
      </c>
      <c r="B76" s="28"/>
      <c r="C76" s="451" t="s">
        <v>803</v>
      </c>
      <c r="D76" s="450">
        <v>1995</v>
      </c>
      <c r="E76" s="450" t="s">
        <v>10</v>
      </c>
      <c r="F76" s="49" t="s">
        <v>820</v>
      </c>
      <c r="G76" s="41" t="s">
        <v>821</v>
      </c>
      <c r="H76" s="32" t="s">
        <v>785</v>
      </c>
      <c r="I76" s="167" t="s">
        <v>786</v>
      </c>
      <c r="J76" s="535"/>
      <c r="K76" s="535"/>
      <c r="L76" s="535"/>
      <c r="M76" s="536">
        <f t="shared" si="20"/>
        <v>0</v>
      </c>
      <c r="N76" s="535">
        <v>1</v>
      </c>
      <c r="O76" s="535">
        <v>1</v>
      </c>
      <c r="P76" s="535"/>
      <c r="Q76" s="537">
        <f t="shared" si="21"/>
        <v>2</v>
      </c>
      <c r="R76" s="538"/>
      <c r="S76" s="538"/>
      <c r="T76" s="538"/>
      <c r="U76" s="537">
        <f t="shared" si="22"/>
        <v>0</v>
      </c>
      <c r="V76" s="538"/>
      <c r="W76" s="538"/>
      <c r="X76" s="538"/>
      <c r="Y76" s="537">
        <f t="shared" si="23"/>
        <v>0</v>
      </c>
      <c r="Z76" s="538"/>
      <c r="AA76" s="538"/>
      <c r="AB76" s="538"/>
      <c r="AC76" s="537">
        <f t="shared" si="24"/>
        <v>0</v>
      </c>
      <c r="AD76" s="538"/>
      <c r="AE76" s="538"/>
      <c r="AF76" s="538"/>
      <c r="AG76" s="537">
        <f t="shared" si="18"/>
        <v>0</v>
      </c>
      <c r="AH76" s="538"/>
      <c r="AI76" s="538"/>
      <c r="AJ76" s="538"/>
      <c r="AK76" s="537">
        <f t="shared" si="19"/>
        <v>0</v>
      </c>
      <c r="AL76" s="539">
        <f t="shared" si="25"/>
        <v>2</v>
      </c>
    </row>
    <row r="77" spans="1:38" ht="122.25" customHeight="1">
      <c r="A77" s="450">
        <f t="shared" si="17"/>
        <v>66</v>
      </c>
      <c r="B77" s="28"/>
      <c r="C77" s="49" t="s">
        <v>54</v>
      </c>
      <c r="D77" s="450">
        <v>1981</v>
      </c>
      <c r="E77" s="450" t="s">
        <v>11</v>
      </c>
      <c r="F77" s="49" t="s">
        <v>635</v>
      </c>
      <c r="G77" s="41" t="s">
        <v>636</v>
      </c>
      <c r="H77" s="32" t="s">
        <v>30</v>
      </c>
      <c r="I77" s="226" t="s">
        <v>201</v>
      </c>
      <c r="J77" s="535"/>
      <c r="K77" s="535"/>
      <c r="L77" s="535"/>
      <c r="M77" s="536">
        <f t="shared" si="20"/>
        <v>0</v>
      </c>
      <c r="N77" s="535"/>
      <c r="O77" s="535"/>
      <c r="P77" s="535"/>
      <c r="Q77" s="537">
        <f t="shared" si="21"/>
        <v>0</v>
      </c>
      <c r="R77" s="538">
        <v>2</v>
      </c>
      <c r="S77" s="538"/>
      <c r="T77" s="538"/>
      <c r="U77" s="537">
        <f t="shared" si="22"/>
        <v>2</v>
      </c>
      <c r="V77" s="538"/>
      <c r="W77" s="538"/>
      <c r="X77" s="538"/>
      <c r="Y77" s="537">
        <f t="shared" si="23"/>
        <v>0</v>
      </c>
      <c r="Z77" s="538"/>
      <c r="AA77" s="538"/>
      <c r="AB77" s="538"/>
      <c r="AC77" s="537">
        <f t="shared" si="24"/>
        <v>0</v>
      </c>
      <c r="AD77" s="538"/>
      <c r="AE77" s="538"/>
      <c r="AF77" s="538"/>
      <c r="AG77" s="537">
        <f t="shared" si="18"/>
        <v>0</v>
      </c>
      <c r="AH77" s="538"/>
      <c r="AI77" s="538"/>
      <c r="AJ77" s="538"/>
      <c r="AK77" s="537">
        <f t="shared" si="19"/>
        <v>0</v>
      </c>
      <c r="AL77" s="539">
        <f t="shared" si="25"/>
        <v>2</v>
      </c>
    </row>
    <row r="78" spans="1:38" ht="144" customHeight="1">
      <c r="A78" s="450">
        <f t="shared" si="17"/>
        <v>67</v>
      </c>
      <c r="B78" s="28"/>
      <c r="C78" s="49" t="s">
        <v>792</v>
      </c>
      <c r="D78" s="450">
        <v>1989</v>
      </c>
      <c r="E78" s="450" t="s">
        <v>11</v>
      </c>
      <c r="F78" s="49" t="s">
        <v>1235</v>
      </c>
      <c r="G78" s="41" t="s">
        <v>952</v>
      </c>
      <c r="H78" s="32" t="s">
        <v>795</v>
      </c>
      <c r="I78" s="32" t="s">
        <v>14</v>
      </c>
      <c r="J78" s="544"/>
      <c r="K78" s="538"/>
      <c r="L78" s="538"/>
      <c r="M78" s="536">
        <f t="shared" si="20"/>
        <v>0</v>
      </c>
      <c r="N78" s="538"/>
      <c r="O78" s="538"/>
      <c r="P78" s="538"/>
      <c r="Q78" s="537">
        <f t="shared" si="21"/>
        <v>0</v>
      </c>
      <c r="R78" s="538"/>
      <c r="S78" s="538"/>
      <c r="T78" s="538"/>
      <c r="U78" s="537">
        <f t="shared" si="22"/>
        <v>0</v>
      </c>
      <c r="V78" s="538">
        <v>1</v>
      </c>
      <c r="W78" s="542"/>
      <c r="X78" s="538"/>
      <c r="Y78" s="537">
        <f t="shared" si="23"/>
        <v>1</v>
      </c>
      <c r="Z78" s="538"/>
      <c r="AA78" s="538"/>
      <c r="AB78" s="538"/>
      <c r="AC78" s="537">
        <f t="shared" si="24"/>
        <v>0</v>
      </c>
      <c r="AD78" s="538"/>
      <c r="AE78" s="538"/>
      <c r="AF78" s="538"/>
      <c r="AG78" s="537">
        <f t="shared" si="18"/>
        <v>0</v>
      </c>
      <c r="AH78" s="538"/>
      <c r="AI78" s="538"/>
      <c r="AJ78" s="538"/>
      <c r="AK78" s="537">
        <f t="shared" si="19"/>
        <v>0</v>
      </c>
      <c r="AL78" s="539">
        <f t="shared" si="25"/>
        <v>1</v>
      </c>
    </row>
    <row r="79" spans="1:38" ht="134.25" customHeight="1">
      <c r="A79" s="450">
        <f t="shared" si="17"/>
        <v>68</v>
      </c>
      <c r="B79" s="28"/>
      <c r="C79" s="49" t="s">
        <v>303</v>
      </c>
      <c r="D79" s="450">
        <v>1970</v>
      </c>
      <c r="E79" s="450" t="s">
        <v>29</v>
      </c>
      <c r="F79" s="49" t="s">
        <v>305</v>
      </c>
      <c r="G79" s="41" t="s">
        <v>306</v>
      </c>
      <c r="H79" s="32" t="s">
        <v>197</v>
      </c>
      <c r="I79" s="32" t="s">
        <v>155</v>
      </c>
      <c r="J79" s="544"/>
      <c r="K79" s="538"/>
      <c r="L79" s="538"/>
      <c r="M79" s="536">
        <f t="shared" si="20"/>
        <v>0</v>
      </c>
      <c r="N79" s="538"/>
      <c r="O79" s="538"/>
      <c r="P79" s="538"/>
      <c r="Q79" s="537">
        <f t="shared" si="21"/>
        <v>0</v>
      </c>
      <c r="R79" s="538"/>
      <c r="S79" s="538"/>
      <c r="T79" s="538"/>
      <c r="U79" s="537">
        <f t="shared" si="22"/>
        <v>0</v>
      </c>
      <c r="V79" s="538">
        <v>1</v>
      </c>
      <c r="W79" s="538"/>
      <c r="X79" s="538"/>
      <c r="Y79" s="537">
        <f t="shared" si="23"/>
        <v>1</v>
      </c>
      <c r="Z79" s="538"/>
      <c r="AA79" s="538"/>
      <c r="AB79" s="538"/>
      <c r="AC79" s="537">
        <f t="shared" si="24"/>
        <v>0</v>
      </c>
      <c r="AD79" s="538"/>
      <c r="AE79" s="538"/>
      <c r="AF79" s="538"/>
      <c r="AG79" s="537">
        <f t="shared" si="18"/>
        <v>0</v>
      </c>
      <c r="AH79" s="538"/>
      <c r="AI79" s="538"/>
      <c r="AJ79" s="538"/>
      <c r="AK79" s="537">
        <f t="shared" si="19"/>
        <v>0</v>
      </c>
      <c r="AL79" s="539">
        <f t="shared" si="25"/>
        <v>1</v>
      </c>
    </row>
    <row r="80" spans="1:38" ht="135" customHeight="1">
      <c r="A80" s="450">
        <f t="shared" si="17"/>
        <v>69</v>
      </c>
      <c r="B80" s="28"/>
      <c r="C80" s="49" t="s">
        <v>249</v>
      </c>
      <c r="D80" s="450">
        <v>1970</v>
      </c>
      <c r="E80" s="450" t="s">
        <v>11</v>
      </c>
      <c r="F80" s="49" t="s">
        <v>380</v>
      </c>
      <c r="G80" s="41" t="s">
        <v>1236</v>
      </c>
      <c r="H80" s="32" t="s">
        <v>171</v>
      </c>
      <c r="I80" s="32" t="s">
        <v>155</v>
      </c>
      <c r="J80" s="544"/>
      <c r="K80" s="538"/>
      <c r="L80" s="538"/>
      <c r="M80" s="536">
        <f t="shared" si="20"/>
        <v>0</v>
      </c>
      <c r="N80" s="538"/>
      <c r="O80" s="538"/>
      <c r="P80" s="538"/>
      <c r="Q80" s="537">
        <f t="shared" si="21"/>
        <v>0</v>
      </c>
      <c r="R80" s="538"/>
      <c r="S80" s="538"/>
      <c r="T80" s="538"/>
      <c r="U80" s="537">
        <f t="shared" si="22"/>
        <v>0</v>
      </c>
      <c r="V80" s="538">
        <v>1</v>
      </c>
      <c r="W80" s="538"/>
      <c r="X80" s="538"/>
      <c r="Y80" s="537">
        <f t="shared" si="23"/>
        <v>1</v>
      </c>
      <c r="Z80" s="538"/>
      <c r="AA80" s="538"/>
      <c r="AB80" s="538"/>
      <c r="AC80" s="537">
        <f t="shared" si="24"/>
        <v>0</v>
      </c>
      <c r="AD80" s="538"/>
      <c r="AE80" s="538"/>
      <c r="AF80" s="538"/>
      <c r="AG80" s="537">
        <f t="shared" si="18"/>
        <v>0</v>
      </c>
      <c r="AH80" s="538"/>
      <c r="AI80" s="538"/>
      <c r="AJ80" s="538"/>
      <c r="AK80" s="537">
        <f t="shared" si="19"/>
        <v>0</v>
      </c>
      <c r="AL80" s="539">
        <f t="shared" si="25"/>
        <v>1</v>
      </c>
    </row>
    <row r="81" spans="1:38" ht="134.25" customHeight="1">
      <c r="A81" s="450">
        <f t="shared" si="17"/>
        <v>70</v>
      </c>
      <c r="B81" s="28"/>
      <c r="C81" s="49" t="s">
        <v>243</v>
      </c>
      <c r="D81" s="450">
        <v>1961</v>
      </c>
      <c r="E81" s="450" t="s">
        <v>11</v>
      </c>
      <c r="F81" s="49" t="s">
        <v>244</v>
      </c>
      <c r="G81" s="41" t="s">
        <v>389</v>
      </c>
      <c r="H81" s="42" t="s">
        <v>245</v>
      </c>
      <c r="I81" s="42" t="s">
        <v>14</v>
      </c>
      <c r="J81" s="541">
        <v>1</v>
      </c>
      <c r="K81" s="543"/>
      <c r="L81" s="543"/>
      <c r="M81" s="536">
        <f t="shared" si="20"/>
        <v>1</v>
      </c>
      <c r="N81" s="538"/>
      <c r="O81" s="538"/>
      <c r="P81" s="538"/>
      <c r="Q81" s="537">
        <f t="shared" si="21"/>
        <v>0</v>
      </c>
      <c r="R81" s="538"/>
      <c r="S81" s="538"/>
      <c r="T81" s="538"/>
      <c r="U81" s="537">
        <f t="shared" si="22"/>
        <v>0</v>
      </c>
      <c r="V81" s="538"/>
      <c r="W81" s="538"/>
      <c r="X81" s="538"/>
      <c r="Y81" s="537">
        <f t="shared" si="23"/>
        <v>0</v>
      </c>
      <c r="Z81" s="538"/>
      <c r="AA81" s="538"/>
      <c r="AB81" s="538"/>
      <c r="AC81" s="537">
        <f t="shared" si="24"/>
        <v>0</v>
      </c>
      <c r="AD81" s="538"/>
      <c r="AE81" s="538"/>
      <c r="AF81" s="538"/>
      <c r="AG81" s="537">
        <f t="shared" si="18"/>
        <v>0</v>
      </c>
      <c r="AH81" s="538"/>
      <c r="AI81" s="538"/>
      <c r="AJ81" s="538"/>
      <c r="AK81" s="537">
        <f t="shared" si="19"/>
        <v>0</v>
      </c>
      <c r="AL81" s="539">
        <f t="shared" si="25"/>
        <v>1</v>
      </c>
    </row>
    <row r="82" spans="1:38" ht="92.25" customHeight="1">
      <c r="A82" s="450">
        <f t="shared" si="17"/>
        <v>71</v>
      </c>
      <c r="B82" s="111"/>
      <c r="C82" s="49" t="s">
        <v>778</v>
      </c>
      <c r="D82" s="450">
        <v>1971</v>
      </c>
      <c r="E82" s="450" t="s">
        <v>27</v>
      </c>
      <c r="F82" s="49" t="s">
        <v>822</v>
      </c>
      <c r="G82" s="41" t="s">
        <v>823</v>
      </c>
      <c r="H82" s="32" t="s">
        <v>781</v>
      </c>
      <c r="I82" s="226" t="s">
        <v>782</v>
      </c>
      <c r="J82" s="535"/>
      <c r="K82" s="535"/>
      <c r="L82" s="535"/>
      <c r="M82" s="536">
        <f t="shared" si="20"/>
        <v>0</v>
      </c>
      <c r="N82" s="535">
        <v>1</v>
      </c>
      <c r="O82" s="535"/>
      <c r="P82" s="535"/>
      <c r="Q82" s="537">
        <f t="shared" si="21"/>
        <v>1</v>
      </c>
      <c r="R82" s="538"/>
      <c r="S82" s="538"/>
      <c r="T82" s="538"/>
      <c r="U82" s="537">
        <f t="shared" si="22"/>
        <v>0</v>
      </c>
      <c r="V82" s="538"/>
      <c r="W82" s="538"/>
      <c r="X82" s="538"/>
      <c r="Y82" s="537">
        <f t="shared" si="23"/>
        <v>0</v>
      </c>
      <c r="Z82" s="538"/>
      <c r="AA82" s="538"/>
      <c r="AB82" s="538"/>
      <c r="AC82" s="537">
        <f t="shared" si="24"/>
        <v>0</v>
      </c>
      <c r="AD82" s="538"/>
      <c r="AE82" s="538"/>
      <c r="AF82" s="538"/>
      <c r="AG82" s="537">
        <f t="shared" si="18"/>
        <v>0</v>
      </c>
      <c r="AH82" s="538"/>
      <c r="AI82" s="538"/>
      <c r="AJ82" s="538"/>
      <c r="AK82" s="537">
        <f t="shared" si="19"/>
        <v>0</v>
      </c>
      <c r="AL82" s="539">
        <f t="shared" si="25"/>
        <v>1</v>
      </c>
    </row>
    <row r="83" spans="1:38" ht="109.5" customHeight="1">
      <c r="A83" s="450">
        <f t="shared" si="17"/>
        <v>72</v>
      </c>
      <c r="B83" s="28"/>
      <c r="C83" s="49" t="s">
        <v>184</v>
      </c>
      <c r="D83" s="450">
        <v>1989</v>
      </c>
      <c r="E83" s="450" t="s">
        <v>11</v>
      </c>
      <c r="F83" s="49" t="s">
        <v>331</v>
      </c>
      <c r="G83" s="41" t="s">
        <v>297</v>
      </c>
      <c r="H83" s="42" t="s">
        <v>117</v>
      </c>
      <c r="I83" s="42" t="s">
        <v>58</v>
      </c>
      <c r="J83" s="541">
        <v>1</v>
      </c>
      <c r="K83" s="543"/>
      <c r="L83" s="543"/>
      <c r="M83" s="536">
        <f t="shared" si="20"/>
        <v>1</v>
      </c>
      <c r="N83" s="538"/>
      <c r="O83" s="538"/>
      <c r="P83" s="538"/>
      <c r="Q83" s="537">
        <f t="shared" si="21"/>
        <v>0</v>
      </c>
      <c r="R83" s="538"/>
      <c r="S83" s="538"/>
      <c r="T83" s="538"/>
      <c r="U83" s="537">
        <f t="shared" si="22"/>
        <v>0</v>
      </c>
      <c r="V83" s="538"/>
      <c r="W83" s="538"/>
      <c r="X83" s="538"/>
      <c r="Y83" s="537">
        <f t="shared" si="23"/>
        <v>0</v>
      </c>
      <c r="Z83" s="538"/>
      <c r="AA83" s="538"/>
      <c r="AB83" s="538"/>
      <c r="AC83" s="537">
        <f t="shared" si="24"/>
        <v>0</v>
      </c>
      <c r="AD83" s="538"/>
      <c r="AE83" s="538"/>
      <c r="AF83" s="538"/>
      <c r="AG83" s="537">
        <f t="shared" si="18"/>
        <v>0</v>
      </c>
      <c r="AH83" s="538"/>
      <c r="AI83" s="538"/>
      <c r="AJ83" s="538"/>
      <c r="AK83" s="537">
        <f t="shared" si="19"/>
        <v>0</v>
      </c>
      <c r="AL83" s="539">
        <f t="shared" si="25"/>
        <v>1</v>
      </c>
    </row>
    <row r="84" spans="1:256" s="175" customFormat="1" ht="126" customHeight="1">
      <c r="A84" s="450">
        <f t="shared" si="17"/>
        <v>73</v>
      </c>
      <c r="B84" s="28"/>
      <c r="C84" s="49" t="s">
        <v>842</v>
      </c>
      <c r="D84" s="450">
        <v>1986</v>
      </c>
      <c r="E84" s="450" t="s">
        <v>10</v>
      </c>
      <c r="F84" s="49" t="s">
        <v>761</v>
      </c>
      <c r="G84" s="41" t="s">
        <v>762</v>
      </c>
      <c r="H84" s="32" t="s">
        <v>763</v>
      </c>
      <c r="I84" s="167" t="s">
        <v>14</v>
      </c>
      <c r="J84" s="540"/>
      <c r="K84" s="541"/>
      <c r="L84" s="541"/>
      <c r="M84" s="536">
        <f t="shared" si="20"/>
        <v>0</v>
      </c>
      <c r="N84" s="538"/>
      <c r="O84" s="538">
        <v>1</v>
      </c>
      <c r="P84" s="538"/>
      <c r="Q84" s="537">
        <f t="shared" si="21"/>
        <v>1</v>
      </c>
      <c r="R84" s="538"/>
      <c r="S84" s="538"/>
      <c r="T84" s="538"/>
      <c r="U84" s="537">
        <f t="shared" si="22"/>
        <v>0</v>
      </c>
      <c r="V84" s="538"/>
      <c r="W84" s="538"/>
      <c r="X84" s="538"/>
      <c r="Y84" s="537">
        <f t="shared" si="23"/>
        <v>0</v>
      </c>
      <c r="Z84" s="538"/>
      <c r="AA84" s="538"/>
      <c r="AB84" s="538"/>
      <c r="AC84" s="537">
        <f t="shared" si="24"/>
        <v>0</v>
      </c>
      <c r="AD84" s="538"/>
      <c r="AE84" s="538"/>
      <c r="AF84" s="538"/>
      <c r="AG84" s="537">
        <f t="shared" si="18"/>
        <v>0</v>
      </c>
      <c r="AH84" s="538"/>
      <c r="AI84" s="538"/>
      <c r="AJ84" s="538"/>
      <c r="AK84" s="537">
        <f t="shared" si="19"/>
        <v>0</v>
      </c>
      <c r="AL84" s="539">
        <f t="shared" si="25"/>
        <v>1</v>
      </c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175" customFormat="1" ht="123.75" customHeight="1">
      <c r="A85" s="450">
        <f t="shared" si="17"/>
        <v>74</v>
      </c>
      <c r="B85" s="28"/>
      <c r="C85" s="49" t="s">
        <v>833</v>
      </c>
      <c r="D85" s="450">
        <v>1990</v>
      </c>
      <c r="E85" s="450" t="s">
        <v>10</v>
      </c>
      <c r="F85" s="49" t="s">
        <v>834</v>
      </c>
      <c r="G85" s="41" t="s">
        <v>835</v>
      </c>
      <c r="H85" s="32" t="s">
        <v>781</v>
      </c>
      <c r="I85" s="226" t="s">
        <v>836</v>
      </c>
      <c r="J85" s="535"/>
      <c r="K85" s="535"/>
      <c r="L85" s="535"/>
      <c r="M85" s="536">
        <f t="shared" si="20"/>
        <v>0</v>
      </c>
      <c r="N85" s="535">
        <v>1</v>
      </c>
      <c r="O85" s="535"/>
      <c r="P85" s="535"/>
      <c r="Q85" s="537">
        <f t="shared" si="21"/>
        <v>1</v>
      </c>
      <c r="R85" s="538"/>
      <c r="S85" s="538"/>
      <c r="T85" s="538"/>
      <c r="U85" s="537">
        <f t="shared" si="22"/>
        <v>0</v>
      </c>
      <c r="V85" s="538"/>
      <c r="W85" s="538"/>
      <c r="X85" s="538"/>
      <c r="Y85" s="537">
        <f t="shared" si="23"/>
        <v>0</v>
      </c>
      <c r="Z85" s="538"/>
      <c r="AA85" s="538"/>
      <c r="AB85" s="538"/>
      <c r="AC85" s="537">
        <f t="shared" si="24"/>
        <v>0</v>
      </c>
      <c r="AD85" s="538"/>
      <c r="AE85" s="538"/>
      <c r="AF85" s="538"/>
      <c r="AG85" s="537">
        <f t="shared" si="18"/>
        <v>0</v>
      </c>
      <c r="AH85" s="538"/>
      <c r="AI85" s="538"/>
      <c r="AJ85" s="538"/>
      <c r="AK85" s="537">
        <f t="shared" si="19"/>
        <v>0</v>
      </c>
      <c r="AL85" s="539">
        <f t="shared" si="25"/>
        <v>1</v>
      </c>
      <c r="AM85" s="441"/>
      <c r="AN85" s="441"/>
      <c r="AO85" s="441"/>
      <c r="AP85" s="441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174"/>
      <c r="BF85" s="174"/>
      <c r="BG85" s="174"/>
      <c r="BH85" s="174"/>
      <c r="BI85" s="174"/>
      <c r="BJ85" s="174"/>
      <c r="BK85" s="174"/>
      <c r="BL85" s="174"/>
      <c r="BM85" s="174"/>
      <c r="BN85" s="174"/>
      <c r="BO85" s="174"/>
      <c r="BP85" s="174"/>
      <c r="BQ85" s="174"/>
      <c r="BR85" s="174"/>
      <c r="BS85" s="174"/>
      <c r="BT85" s="174"/>
      <c r="BU85" s="174"/>
      <c r="BV85" s="174"/>
      <c r="BW85" s="174"/>
      <c r="BX85" s="174"/>
      <c r="BY85" s="174"/>
      <c r="BZ85" s="174"/>
      <c r="CA85" s="174"/>
      <c r="CB85" s="174"/>
      <c r="CC85" s="174"/>
      <c r="CD85" s="174"/>
      <c r="CE85" s="174"/>
      <c r="CF85" s="174"/>
      <c r="CG85" s="174"/>
      <c r="CH85" s="174"/>
      <c r="CI85" s="174"/>
      <c r="CJ85" s="174"/>
      <c r="CK85" s="174"/>
      <c r="CL85" s="174"/>
      <c r="CM85" s="174"/>
      <c r="CN85" s="174"/>
      <c r="CO85" s="174"/>
      <c r="CP85" s="174"/>
      <c r="CQ85" s="174"/>
      <c r="CR85" s="174"/>
      <c r="CS85" s="174"/>
      <c r="CT85" s="174"/>
      <c r="CU85" s="174"/>
      <c r="CV85" s="174"/>
      <c r="CW85" s="174"/>
      <c r="CX85" s="174"/>
      <c r="CY85" s="174"/>
      <c r="CZ85" s="174"/>
      <c r="DA85" s="174"/>
      <c r="DB85" s="174"/>
      <c r="DC85" s="174"/>
      <c r="DD85" s="174"/>
      <c r="DE85" s="174"/>
      <c r="DF85" s="174"/>
      <c r="DG85" s="174"/>
      <c r="DH85" s="174"/>
      <c r="DI85" s="174"/>
      <c r="DJ85" s="174"/>
      <c r="DK85" s="174"/>
      <c r="DL85" s="174"/>
      <c r="DM85" s="174"/>
      <c r="DN85" s="174"/>
      <c r="DO85" s="174"/>
      <c r="DP85" s="174"/>
      <c r="DQ85" s="174"/>
      <c r="DR85" s="174"/>
      <c r="DS85" s="174"/>
      <c r="DT85" s="174"/>
      <c r="DU85" s="174"/>
      <c r="DV85" s="174"/>
      <c r="DW85" s="174"/>
      <c r="DX85" s="174"/>
      <c r="DY85" s="174"/>
      <c r="DZ85" s="174"/>
      <c r="EA85" s="174"/>
      <c r="EB85" s="174"/>
      <c r="EC85" s="174"/>
      <c r="ED85" s="174"/>
      <c r="EE85" s="174"/>
      <c r="EF85" s="174"/>
      <c r="EG85" s="174"/>
      <c r="EH85" s="174"/>
      <c r="EI85" s="174"/>
      <c r="EJ85" s="174"/>
      <c r="EK85" s="174"/>
      <c r="EL85" s="174"/>
      <c r="EM85" s="174"/>
      <c r="EN85" s="174"/>
      <c r="EO85" s="174"/>
      <c r="EP85" s="174"/>
      <c r="EQ85" s="174"/>
      <c r="ER85" s="174"/>
      <c r="ES85" s="174"/>
      <c r="ET85" s="174"/>
      <c r="EU85" s="174"/>
      <c r="EV85" s="174"/>
      <c r="EW85" s="174"/>
      <c r="EX85" s="174"/>
      <c r="EY85" s="174"/>
      <c r="EZ85" s="174"/>
      <c r="FA85" s="174"/>
      <c r="FB85" s="174"/>
      <c r="FC85" s="174"/>
      <c r="FD85" s="174"/>
      <c r="FE85" s="174"/>
      <c r="FF85" s="174"/>
      <c r="FG85" s="174"/>
      <c r="FH85" s="174"/>
      <c r="FI85" s="174"/>
      <c r="FJ85" s="174"/>
      <c r="FK85" s="174"/>
      <c r="FL85" s="174"/>
      <c r="FM85" s="174"/>
      <c r="FN85" s="174"/>
      <c r="FO85" s="174"/>
      <c r="FP85" s="174"/>
      <c r="FQ85" s="174"/>
      <c r="FR85" s="174"/>
      <c r="FS85" s="174"/>
      <c r="FT85" s="174"/>
      <c r="FU85" s="174"/>
      <c r="FV85" s="174"/>
      <c r="FW85" s="174"/>
      <c r="FX85" s="174"/>
      <c r="FY85" s="174"/>
      <c r="FZ85" s="174"/>
      <c r="GA85" s="174"/>
      <c r="GB85" s="174"/>
      <c r="GC85" s="174"/>
      <c r="GD85" s="174"/>
      <c r="GE85" s="174"/>
      <c r="GF85" s="174"/>
      <c r="GG85" s="174"/>
      <c r="GH85" s="174"/>
      <c r="GI85" s="174"/>
      <c r="GJ85" s="174"/>
      <c r="GK85" s="174"/>
      <c r="GL85" s="174"/>
      <c r="GM85" s="174"/>
      <c r="GN85" s="174"/>
      <c r="GO85" s="174"/>
      <c r="GP85" s="174"/>
      <c r="GQ85" s="174"/>
      <c r="GR85" s="174"/>
      <c r="GS85" s="174"/>
      <c r="GT85" s="174"/>
      <c r="GU85" s="174"/>
      <c r="GV85" s="174"/>
      <c r="GW85" s="174"/>
      <c r="GX85" s="174"/>
      <c r="GY85" s="174"/>
      <c r="GZ85" s="174"/>
      <c r="HA85" s="174"/>
      <c r="HB85" s="174"/>
      <c r="HC85" s="174"/>
      <c r="HD85" s="174"/>
      <c r="HE85" s="174"/>
      <c r="HF85" s="174"/>
      <c r="HG85" s="174"/>
      <c r="HH85" s="174"/>
      <c r="HI85" s="174"/>
      <c r="HJ85" s="174"/>
      <c r="HK85" s="174"/>
      <c r="HL85" s="174"/>
      <c r="HM85" s="174"/>
      <c r="HN85" s="174"/>
      <c r="HO85" s="174"/>
      <c r="HP85" s="174"/>
      <c r="HQ85" s="174"/>
      <c r="HR85" s="174"/>
      <c r="HS85" s="174"/>
      <c r="HT85" s="174"/>
      <c r="HU85" s="174"/>
      <c r="HV85" s="174"/>
      <c r="HW85" s="174"/>
      <c r="HX85" s="174"/>
      <c r="HY85" s="174"/>
      <c r="HZ85" s="174"/>
      <c r="IA85" s="174"/>
      <c r="IB85" s="174"/>
      <c r="IC85" s="174"/>
      <c r="ID85" s="174"/>
      <c r="IE85" s="174"/>
      <c r="IF85" s="174"/>
      <c r="IG85" s="174"/>
      <c r="IH85" s="174"/>
      <c r="II85" s="174"/>
      <c r="IJ85" s="174"/>
      <c r="IK85" s="174"/>
      <c r="IL85" s="174"/>
      <c r="IM85" s="174"/>
      <c r="IN85" s="174"/>
      <c r="IO85" s="174"/>
      <c r="IP85" s="174"/>
      <c r="IQ85" s="174"/>
      <c r="IR85" s="174"/>
      <c r="IS85" s="174"/>
      <c r="IT85" s="174"/>
      <c r="IU85" s="174"/>
      <c r="IV85" s="174"/>
    </row>
    <row r="86" spans="1:256" s="175" customFormat="1" ht="131.25" customHeight="1">
      <c r="A86" s="450">
        <f t="shared" si="17"/>
        <v>75</v>
      </c>
      <c r="B86" s="28"/>
      <c r="C86" s="49" t="s">
        <v>186</v>
      </c>
      <c r="D86" s="450">
        <v>1986</v>
      </c>
      <c r="E86" s="450" t="s">
        <v>43</v>
      </c>
      <c r="F86" s="49" t="s">
        <v>827</v>
      </c>
      <c r="G86" s="41" t="s">
        <v>828</v>
      </c>
      <c r="H86" s="32" t="s">
        <v>145</v>
      </c>
      <c r="I86" s="226" t="s">
        <v>66</v>
      </c>
      <c r="J86" s="535"/>
      <c r="K86" s="535"/>
      <c r="L86" s="535"/>
      <c r="M86" s="536">
        <f t="shared" si="20"/>
        <v>0</v>
      </c>
      <c r="N86" s="535">
        <v>1</v>
      </c>
      <c r="O86" s="535"/>
      <c r="P86" s="535"/>
      <c r="Q86" s="537">
        <f t="shared" si="21"/>
        <v>1</v>
      </c>
      <c r="R86" s="538"/>
      <c r="S86" s="538"/>
      <c r="T86" s="538"/>
      <c r="U86" s="537">
        <f t="shared" si="22"/>
        <v>0</v>
      </c>
      <c r="V86" s="538"/>
      <c r="W86" s="538"/>
      <c r="X86" s="538"/>
      <c r="Y86" s="537">
        <f t="shared" si="23"/>
        <v>0</v>
      </c>
      <c r="Z86" s="538"/>
      <c r="AA86" s="538"/>
      <c r="AB86" s="538"/>
      <c r="AC86" s="537">
        <f t="shared" si="24"/>
        <v>0</v>
      </c>
      <c r="AD86" s="538"/>
      <c r="AE86" s="538"/>
      <c r="AF86" s="538"/>
      <c r="AG86" s="537">
        <f t="shared" si="18"/>
        <v>0</v>
      </c>
      <c r="AH86" s="538"/>
      <c r="AI86" s="538"/>
      <c r="AJ86" s="538"/>
      <c r="AK86" s="537">
        <f t="shared" si="19"/>
        <v>0</v>
      </c>
      <c r="AL86" s="539">
        <f t="shared" si="25"/>
        <v>1</v>
      </c>
      <c r="AM86" s="441"/>
      <c r="AN86" s="441"/>
      <c r="AO86" s="441"/>
      <c r="AP86" s="441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  <c r="BH86" s="174"/>
      <c r="BI86" s="174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4"/>
      <c r="BW86" s="174"/>
      <c r="BX86" s="174"/>
      <c r="BY86" s="174"/>
      <c r="BZ86" s="174"/>
      <c r="CA86" s="174"/>
      <c r="CB86" s="174"/>
      <c r="CC86" s="174"/>
      <c r="CD86" s="174"/>
      <c r="CE86" s="174"/>
      <c r="CF86" s="174"/>
      <c r="CG86" s="174"/>
      <c r="CH86" s="174"/>
      <c r="CI86" s="174"/>
      <c r="CJ86" s="174"/>
      <c r="CK86" s="174"/>
      <c r="CL86" s="174"/>
      <c r="CM86" s="174"/>
      <c r="CN86" s="174"/>
      <c r="CO86" s="174"/>
      <c r="CP86" s="174"/>
      <c r="CQ86" s="174"/>
      <c r="CR86" s="174"/>
      <c r="CS86" s="174"/>
      <c r="CT86" s="174"/>
      <c r="CU86" s="174"/>
      <c r="CV86" s="174"/>
      <c r="CW86" s="174"/>
      <c r="CX86" s="174"/>
      <c r="CY86" s="174"/>
      <c r="CZ86" s="174"/>
      <c r="DA86" s="174"/>
      <c r="DB86" s="174"/>
      <c r="DC86" s="174"/>
      <c r="DD86" s="174"/>
      <c r="DE86" s="174"/>
      <c r="DF86" s="174"/>
      <c r="DG86" s="174"/>
      <c r="DH86" s="174"/>
      <c r="DI86" s="174"/>
      <c r="DJ86" s="174"/>
      <c r="DK86" s="174"/>
      <c r="DL86" s="174"/>
      <c r="DM86" s="174"/>
      <c r="DN86" s="174"/>
      <c r="DO86" s="174"/>
      <c r="DP86" s="174"/>
      <c r="DQ86" s="174"/>
      <c r="DR86" s="174"/>
      <c r="DS86" s="174"/>
      <c r="DT86" s="174"/>
      <c r="DU86" s="174"/>
      <c r="DV86" s="174"/>
      <c r="DW86" s="174"/>
      <c r="DX86" s="174"/>
      <c r="DY86" s="174"/>
      <c r="DZ86" s="174"/>
      <c r="EA86" s="174"/>
      <c r="EB86" s="174"/>
      <c r="EC86" s="174"/>
      <c r="ED86" s="174"/>
      <c r="EE86" s="174"/>
      <c r="EF86" s="174"/>
      <c r="EG86" s="174"/>
      <c r="EH86" s="174"/>
      <c r="EI86" s="174"/>
      <c r="EJ86" s="174"/>
      <c r="EK86" s="174"/>
      <c r="EL86" s="174"/>
      <c r="EM86" s="174"/>
      <c r="EN86" s="174"/>
      <c r="EO86" s="174"/>
      <c r="EP86" s="174"/>
      <c r="EQ86" s="174"/>
      <c r="ER86" s="174"/>
      <c r="ES86" s="174"/>
      <c r="ET86" s="174"/>
      <c r="EU86" s="174"/>
      <c r="EV86" s="174"/>
      <c r="EW86" s="174"/>
      <c r="EX86" s="174"/>
      <c r="EY86" s="174"/>
      <c r="EZ86" s="174"/>
      <c r="FA86" s="174"/>
      <c r="FB86" s="174"/>
      <c r="FC86" s="174"/>
      <c r="FD86" s="174"/>
      <c r="FE86" s="174"/>
      <c r="FF86" s="174"/>
      <c r="FG86" s="174"/>
      <c r="FH86" s="174"/>
      <c r="FI86" s="174"/>
      <c r="FJ86" s="174"/>
      <c r="FK86" s="174"/>
      <c r="FL86" s="174"/>
      <c r="FM86" s="174"/>
      <c r="FN86" s="174"/>
      <c r="FO86" s="174"/>
      <c r="FP86" s="174"/>
      <c r="FQ86" s="174"/>
      <c r="FR86" s="174"/>
      <c r="FS86" s="174"/>
      <c r="FT86" s="174"/>
      <c r="FU86" s="174"/>
      <c r="FV86" s="174"/>
      <c r="FW86" s="174"/>
      <c r="FX86" s="174"/>
      <c r="FY86" s="174"/>
      <c r="FZ86" s="174"/>
      <c r="GA86" s="174"/>
      <c r="GB86" s="174"/>
      <c r="GC86" s="174"/>
      <c r="GD86" s="174"/>
      <c r="GE86" s="174"/>
      <c r="GF86" s="174"/>
      <c r="GG86" s="174"/>
      <c r="GH86" s="174"/>
      <c r="GI86" s="174"/>
      <c r="GJ86" s="174"/>
      <c r="GK86" s="174"/>
      <c r="GL86" s="174"/>
      <c r="GM86" s="174"/>
      <c r="GN86" s="174"/>
      <c r="GO86" s="174"/>
      <c r="GP86" s="174"/>
      <c r="GQ86" s="174"/>
      <c r="GR86" s="174"/>
      <c r="GS86" s="174"/>
      <c r="GT86" s="174"/>
      <c r="GU86" s="174"/>
      <c r="GV86" s="174"/>
      <c r="GW86" s="174"/>
      <c r="GX86" s="174"/>
      <c r="GY86" s="174"/>
      <c r="GZ86" s="174"/>
      <c r="HA86" s="174"/>
      <c r="HB86" s="174"/>
      <c r="HC86" s="174"/>
      <c r="HD86" s="174"/>
      <c r="HE86" s="174"/>
      <c r="HF86" s="174"/>
      <c r="HG86" s="174"/>
      <c r="HH86" s="174"/>
      <c r="HI86" s="174"/>
      <c r="HJ86" s="174"/>
      <c r="HK86" s="174"/>
      <c r="HL86" s="174"/>
      <c r="HM86" s="174"/>
      <c r="HN86" s="174"/>
      <c r="HO86" s="174"/>
      <c r="HP86" s="174"/>
      <c r="HQ86" s="174"/>
      <c r="HR86" s="174"/>
      <c r="HS86" s="174"/>
      <c r="HT86" s="174"/>
      <c r="HU86" s="174"/>
      <c r="HV86" s="174"/>
      <c r="HW86" s="174"/>
      <c r="HX86" s="174"/>
      <c r="HY86" s="174"/>
      <c r="HZ86" s="174"/>
      <c r="IA86" s="174"/>
      <c r="IB86" s="174"/>
      <c r="IC86" s="174"/>
      <c r="ID86" s="174"/>
      <c r="IE86" s="174"/>
      <c r="IF86" s="174"/>
      <c r="IG86" s="174"/>
      <c r="IH86" s="174"/>
      <c r="II86" s="174"/>
      <c r="IJ86" s="174"/>
      <c r="IK86" s="174"/>
      <c r="IL86" s="174"/>
      <c r="IM86" s="174"/>
      <c r="IN86" s="174"/>
      <c r="IO86" s="174"/>
      <c r="IP86" s="174"/>
      <c r="IQ86" s="174"/>
      <c r="IR86" s="174"/>
      <c r="IS86" s="174"/>
      <c r="IT86" s="174"/>
      <c r="IU86" s="174"/>
      <c r="IV86" s="174"/>
    </row>
    <row r="87" spans="1:256" ht="102" customHeight="1">
      <c r="A87" s="450">
        <f t="shared" si="17"/>
        <v>76</v>
      </c>
      <c r="B87" s="28"/>
      <c r="C87" s="49" t="s">
        <v>279</v>
      </c>
      <c r="D87" s="450">
        <v>1971</v>
      </c>
      <c r="E87" s="450" t="s">
        <v>10</v>
      </c>
      <c r="F87" s="49" t="s">
        <v>280</v>
      </c>
      <c r="G87" s="41" t="s">
        <v>281</v>
      </c>
      <c r="H87" s="42" t="s">
        <v>98</v>
      </c>
      <c r="I87" s="42" t="s">
        <v>32</v>
      </c>
      <c r="J87" s="547">
        <v>1</v>
      </c>
      <c r="K87" s="541"/>
      <c r="L87" s="541"/>
      <c r="M87" s="536">
        <f t="shared" si="20"/>
        <v>1</v>
      </c>
      <c r="N87" s="538"/>
      <c r="O87" s="538"/>
      <c r="P87" s="538"/>
      <c r="Q87" s="537">
        <f t="shared" si="21"/>
        <v>0</v>
      </c>
      <c r="R87" s="538"/>
      <c r="S87" s="538"/>
      <c r="T87" s="538"/>
      <c r="U87" s="537">
        <f t="shared" si="22"/>
        <v>0</v>
      </c>
      <c r="V87" s="538"/>
      <c r="W87" s="538"/>
      <c r="X87" s="538"/>
      <c r="Y87" s="537">
        <f t="shared" si="23"/>
        <v>0</v>
      </c>
      <c r="Z87" s="538"/>
      <c r="AA87" s="538"/>
      <c r="AB87" s="538"/>
      <c r="AC87" s="537">
        <f t="shared" si="24"/>
        <v>0</v>
      </c>
      <c r="AD87" s="538"/>
      <c r="AE87" s="538"/>
      <c r="AF87" s="538"/>
      <c r="AG87" s="537">
        <f t="shared" si="18"/>
        <v>0</v>
      </c>
      <c r="AH87" s="538"/>
      <c r="AI87" s="538"/>
      <c r="AJ87" s="538"/>
      <c r="AK87" s="537">
        <f t="shared" si="19"/>
        <v>0</v>
      </c>
      <c r="AL87" s="539">
        <f t="shared" si="25"/>
        <v>1</v>
      </c>
      <c r="AM87" s="441"/>
      <c r="AN87" s="441"/>
      <c r="AO87" s="441"/>
      <c r="AP87" s="441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BG87" s="174"/>
      <c r="BH87" s="174"/>
      <c r="BI87" s="174"/>
      <c r="BJ87" s="174"/>
      <c r="BK87" s="174"/>
      <c r="BL87" s="174"/>
      <c r="BM87" s="174"/>
      <c r="BN87" s="174"/>
      <c r="BO87" s="174"/>
      <c r="BP87" s="174"/>
      <c r="BQ87" s="174"/>
      <c r="BR87" s="174"/>
      <c r="BS87" s="174"/>
      <c r="BT87" s="174"/>
      <c r="BU87" s="174"/>
      <c r="BV87" s="174"/>
      <c r="BW87" s="174"/>
      <c r="BX87" s="174"/>
      <c r="BY87" s="174"/>
      <c r="BZ87" s="174"/>
      <c r="CA87" s="174"/>
      <c r="CB87" s="174"/>
      <c r="CC87" s="174"/>
      <c r="CD87" s="174"/>
      <c r="CE87" s="174"/>
      <c r="CF87" s="174"/>
      <c r="CG87" s="174"/>
      <c r="CH87" s="174"/>
      <c r="CI87" s="174"/>
      <c r="CJ87" s="174"/>
      <c r="CK87" s="174"/>
      <c r="CL87" s="174"/>
      <c r="CM87" s="174"/>
      <c r="CN87" s="174"/>
      <c r="CO87" s="174"/>
      <c r="CP87" s="174"/>
      <c r="CQ87" s="174"/>
      <c r="CR87" s="174"/>
      <c r="CS87" s="174"/>
      <c r="CT87" s="174"/>
      <c r="CU87" s="174"/>
      <c r="CV87" s="174"/>
      <c r="CW87" s="174"/>
      <c r="CX87" s="174"/>
      <c r="CY87" s="174"/>
      <c r="CZ87" s="174"/>
      <c r="DA87" s="174"/>
      <c r="DB87" s="174"/>
      <c r="DC87" s="174"/>
      <c r="DD87" s="174"/>
      <c r="DE87" s="174"/>
      <c r="DF87" s="174"/>
      <c r="DG87" s="174"/>
      <c r="DH87" s="174"/>
      <c r="DI87" s="174"/>
      <c r="DJ87" s="174"/>
      <c r="DK87" s="174"/>
      <c r="DL87" s="174"/>
      <c r="DM87" s="174"/>
      <c r="DN87" s="174"/>
      <c r="DO87" s="174"/>
      <c r="DP87" s="174"/>
      <c r="DQ87" s="174"/>
      <c r="DR87" s="174"/>
      <c r="DS87" s="174"/>
      <c r="DT87" s="174"/>
      <c r="DU87" s="174"/>
      <c r="DV87" s="174"/>
      <c r="DW87" s="174"/>
      <c r="DX87" s="174"/>
      <c r="DY87" s="174"/>
      <c r="DZ87" s="174"/>
      <c r="EA87" s="174"/>
      <c r="EB87" s="174"/>
      <c r="EC87" s="174"/>
      <c r="ED87" s="174"/>
      <c r="EE87" s="174"/>
      <c r="EF87" s="174"/>
      <c r="EG87" s="174"/>
      <c r="EH87" s="174"/>
      <c r="EI87" s="174"/>
      <c r="EJ87" s="174"/>
      <c r="EK87" s="174"/>
      <c r="EL87" s="174"/>
      <c r="EM87" s="174"/>
      <c r="EN87" s="174"/>
      <c r="EO87" s="174"/>
      <c r="EP87" s="174"/>
      <c r="EQ87" s="174"/>
      <c r="ER87" s="174"/>
      <c r="ES87" s="174"/>
      <c r="ET87" s="174"/>
      <c r="EU87" s="174"/>
      <c r="EV87" s="174"/>
      <c r="EW87" s="174"/>
      <c r="EX87" s="174"/>
      <c r="EY87" s="174"/>
      <c r="EZ87" s="174"/>
      <c r="FA87" s="174"/>
      <c r="FB87" s="174"/>
      <c r="FC87" s="174"/>
      <c r="FD87" s="174"/>
      <c r="FE87" s="174"/>
      <c r="FF87" s="174"/>
      <c r="FG87" s="174"/>
      <c r="FH87" s="174"/>
      <c r="FI87" s="174"/>
      <c r="FJ87" s="174"/>
      <c r="FK87" s="174"/>
      <c r="FL87" s="174"/>
      <c r="FM87" s="174"/>
      <c r="FN87" s="174"/>
      <c r="FO87" s="174"/>
      <c r="FP87" s="174"/>
      <c r="FQ87" s="174"/>
      <c r="FR87" s="174"/>
      <c r="FS87" s="174"/>
      <c r="FT87" s="174"/>
      <c r="FU87" s="174"/>
      <c r="FV87" s="174"/>
      <c r="FW87" s="174"/>
      <c r="FX87" s="174"/>
      <c r="FY87" s="174"/>
      <c r="FZ87" s="174"/>
      <c r="GA87" s="174"/>
      <c r="GB87" s="174"/>
      <c r="GC87" s="174"/>
      <c r="GD87" s="174"/>
      <c r="GE87" s="174"/>
      <c r="GF87" s="174"/>
      <c r="GG87" s="174"/>
      <c r="GH87" s="174"/>
      <c r="GI87" s="174"/>
      <c r="GJ87" s="174"/>
      <c r="GK87" s="174"/>
      <c r="GL87" s="174"/>
      <c r="GM87" s="174"/>
      <c r="GN87" s="174"/>
      <c r="GO87" s="174"/>
      <c r="GP87" s="174"/>
      <c r="GQ87" s="174"/>
      <c r="GR87" s="174"/>
      <c r="GS87" s="174"/>
      <c r="GT87" s="174"/>
      <c r="GU87" s="174"/>
      <c r="GV87" s="174"/>
      <c r="GW87" s="174"/>
      <c r="GX87" s="174"/>
      <c r="GY87" s="174"/>
      <c r="GZ87" s="174"/>
      <c r="HA87" s="174"/>
      <c r="HB87" s="174"/>
      <c r="HC87" s="174"/>
      <c r="HD87" s="174"/>
      <c r="HE87" s="174"/>
      <c r="HF87" s="174"/>
      <c r="HG87" s="174"/>
      <c r="HH87" s="174"/>
      <c r="HI87" s="174"/>
      <c r="HJ87" s="174"/>
      <c r="HK87" s="174"/>
      <c r="HL87" s="174"/>
      <c r="HM87" s="174"/>
      <c r="HN87" s="174"/>
      <c r="HO87" s="174"/>
      <c r="HP87" s="174"/>
      <c r="HQ87" s="174"/>
      <c r="HR87" s="174"/>
      <c r="HS87" s="174"/>
      <c r="HT87" s="174"/>
      <c r="HU87" s="174"/>
      <c r="HV87" s="174"/>
      <c r="HW87" s="174"/>
      <c r="HX87" s="174"/>
      <c r="HY87" s="174"/>
      <c r="HZ87" s="174"/>
      <c r="IA87" s="174"/>
      <c r="IB87" s="174"/>
      <c r="IC87" s="174"/>
      <c r="ID87" s="174"/>
      <c r="IE87" s="174"/>
      <c r="IF87" s="174"/>
      <c r="IG87" s="174"/>
      <c r="IH87" s="174"/>
      <c r="II87" s="174"/>
      <c r="IJ87" s="174"/>
      <c r="IK87" s="174"/>
      <c r="IL87" s="174"/>
      <c r="IM87" s="174"/>
      <c r="IN87" s="174"/>
      <c r="IO87" s="174"/>
      <c r="IP87" s="174"/>
      <c r="IQ87" s="174"/>
      <c r="IR87" s="174"/>
      <c r="IS87" s="174"/>
      <c r="IT87" s="174"/>
      <c r="IU87" s="174"/>
      <c r="IV87" s="174"/>
    </row>
    <row r="88" spans="1:256" ht="84.75" customHeight="1">
      <c r="A88" s="450">
        <f t="shared" si="17"/>
        <v>77</v>
      </c>
      <c r="B88" s="28"/>
      <c r="C88" s="49" t="s">
        <v>146</v>
      </c>
      <c r="D88" s="450">
        <v>1994</v>
      </c>
      <c r="E88" s="450" t="s">
        <v>29</v>
      </c>
      <c r="F88" s="49" t="s">
        <v>323</v>
      </c>
      <c r="G88" s="41" t="s">
        <v>147</v>
      </c>
      <c r="H88" s="42" t="s">
        <v>181</v>
      </c>
      <c r="I88" s="42" t="s">
        <v>66</v>
      </c>
      <c r="J88" s="541">
        <v>1</v>
      </c>
      <c r="K88" s="543"/>
      <c r="L88" s="543"/>
      <c r="M88" s="536">
        <f t="shared" si="20"/>
        <v>1</v>
      </c>
      <c r="N88" s="538"/>
      <c r="O88" s="538"/>
      <c r="P88" s="538"/>
      <c r="Q88" s="537">
        <f t="shared" si="21"/>
        <v>0</v>
      </c>
      <c r="R88" s="538"/>
      <c r="S88" s="538"/>
      <c r="T88" s="538"/>
      <c r="U88" s="537">
        <f t="shared" si="22"/>
        <v>0</v>
      </c>
      <c r="V88" s="538"/>
      <c r="W88" s="538"/>
      <c r="X88" s="538"/>
      <c r="Y88" s="537">
        <f t="shared" si="23"/>
        <v>0</v>
      </c>
      <c r="Z88" s="538"/>
      <c r="AA88" s="538"/>
      <c r="AB88" s="538"/>
      <c r="AC88" s="537">
        <f t="shared" si="24"/>
        <v>0</v>
      </c>
      <c r="AD88" s="538"/>
      <c r="AE88" s="538"/>
      <c r="AF88" s="538"/>
      <c r="AG88" s="537">
        <f t="shared" si="18"/>
        <v>0</v>
      </c>
      <c r="AH88" s="538"/>
      <c r="AI88" s="538"/>
      <c r="AJ88" s="538"/>
      <c r="AK88" s="537">
        <f t="shared" si="19"/>
        <v>0</v>
      </c>
      <c r="AL88" s="539">
        <f t="shared" si="25"/>
        <v>1</v>
      </c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84.75" customHeight="1">
      <c r="A89" s="450">
        <f t="shared" si="17"/>
        <v>78</v>
      </c>
      <c r="B89" s="28"/>
      <c r="C89" s="49" t="s">
        <v>992</v>
      </c>
      <c r="D89" s="450">
        <v>1994</v>
      </c>
      <c r="E89" s="450" t="s">
        <v>29</v>
      </c>
      <c r="F89" s="49" t="s">
        <v>1020</v>
      </c>
      <c r="G89" s="41" t="s">
        <v>1021</v>
      </c>
      <c r="H89" s="32" t="s">
        <v>971</v>
      </c>
      <c r="I89" s="226" t="s">
        <v>14</v>
      </c>
      <c r="J89" s="535"/>
      <c r="K89" s="535"/>
      <c r="L89" s="535"/>
      <c r="M89" s="536">
        <f t="shared" si="20"/>
        <v>0</v>
      </c>
      <c r="N89" s="535"/>
      <c r="O89" s="535"/>
      <c r="P89" s="535"/>
      <c r="Q89" s="537">
        <f t="shared" si="21"/>
        <v>0</v>
      </c>
      <c r="R89" s="538">
        <v>1</v>
      </c>
      <c r="S89" s="538"/>
      <c r="T89" s="538"/>
      <c r="U89" s="537">
        <f t="shared" si="22"/>
        <v>1</v>
      </c>
      <c r="V89" s="538"/>
      <c r="W89" s="538"/>
      <c r="X89" s="538"/>
      <c r="Y89" s="537">
        <f t="shared" si="23"/>
        <v>0</v>
      </c>
      <c r="Z89" s="538"/>
      <c r="AA89" s="538"/>
      <c r="AB89" s="538"/>
      <c r="AC89" s="537">
        <f t="shared" si="24"/>
        <v>0</v>
      </c>
      <c r="AD89" s="538"/>
      <c r="AE89" s="538"/>
      <c r="AF89" s="538"/>
      <c r="AG89" s="537">
        <f t="shared" si="18"/>
        <v>0</v>
      </c>
      <c r="AH89" s="538"/>
      <c r="AI89" s="538"/>
      <c r="AJ89" s="538"/>
      <c r="AK89" s="537">
        <f t="shared" si="19"/>
        <v>0</v>
      </c>
      <c r="AL89" s="539">
        <f t="shared" si="25"/>
        <v>1</v>
      </c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84.75" customHeight="1">
      <c r="A90" s="450">
        <f t="shared" si="17"/>
        <v>79</v>
      </c>
      <c r="B90" s="111"/>
      <c r="C90" s="49" t="s">
        <v>290</v>
      </c>
      <c r="D90" s="450">
        <v>1993</v>
      </c>
      <c r="E90" s="450" t="s">
        <v>10</v>
      </c>
      <c r="F90" s="49" t="s">
        <v>818</v>
      </c>
      <c r="G90" s="41"/>
      <c r="H90" s="32" t="s">
        <v>791</v>
      </c>
      <c r="I90" s="167" t="s">
        <v>293</v>
      </c>
      <c r="J90" s="535"/>
      <c r="K90" s="535"/>
      <c r="L90" s="535"/>
      <c r="M90" s="536">
        <f t="shared" si="20"/>
        <v>0</v>
      </c>
      <c r="N90" s="535">
        <v>1</v>
      </c>
      <c r="O90" s="535"/>
      <c r="P90" s="535"/>
      <c r="Q90" s="537">
        <f t="shared" si="21"/>
        <v>1</v>
      </c>
      <c r="R90" s="538"/>
      <c r="S90" s="538"/>
      <c r="T90" s="538"/>
      <c r="U90" s="537">
        <f t="shared" si="22"/>
        <v>0</v>
      </c>
      <c r="V90" s="538"/>
      <c r="W90" s="538"/>
      <c r="X90" s="538"/>
      <c r="Y90" s="537">
        <f t="shared" si="23"/>
        <v>0</v>
      </c>
      <c r="Z90" s="538"/>
      <c r="AA90" s="538"/>
      <c r="AB90" s="538"/>
      <c r="AC90" s="537">
        <f t="shared" si="24"/>
        <v>0</v>
      </c>
      <c r="AD90" s="538"/>
      <c r="AE90" s="538"/>
      <c r="AF90" s="538"/>
      <c r="AG90" s="537">
        <f t="shared" si="18"/>
        <v>0</v>
      </c>
      <c r="AH90" s="538"/>
      <c r="AI90" s="538"/>
      <c r="AJ90" s="538"/>
      <c r="AK90" s="537">
        <f t="shared" si="19"/>
        <v>0</v>
      </c>
      <c r="AL90" s="539">
        <f t="shared" si="25"/>
        <v>1</v>
      </c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84.75" customHeight="1">
      <c r="A91" s="450">
        <f t="shared" si="17"/>
        <v>80</v>
      </c>
      <c r="B91" s="28"/>
      <c r="C91" s="49" t="s">
        <v>598</v>
      </c>
      <c r="D91" s="450">
        <v>1968</v>
      </c>
      <c r="E91" s="450" t="s">
        <v>11</v>
      </c>
      <c r="F91" s="49" t="s">
        <v>603</v>
      </c>
      <c r="G91" s="41" t="s">
        <v>604</v>
      </c>
      <c r="H91" s="32" t="s">
        <v>601</v>
      </c>
      <c r="I91" s="226" t="s">
        <v>819</v>
      </c>
      <c r="J91" s="535"/>
      <c r="K91" s="535"/>
      <c r="L91" s="535"/>
      <c r="M91" s="536">
        <f t="shared" si="20"/>
        <v>0</v>
      </c>
      <c r="N91" s="535">
        <v>1</v>
      </c>
      <c r="O91" s="535"/>
      <c r="P91" s="535"/>
      <c r="Q91" s="537">
        <f t="shared" si="21"/>
        <v>1</v>
      </c>
      <c r="R91" s="538"/>
      <c r="S91" s="538"/>
      <c r="T91" s="538"/>
      <c r="U91" s="537">
        <f t="shared" si="22"/>
        <v>0</v>
      </c>
      <c r="V91" s="538"/>
      <c r="W91" s="538"/>
      <c r="X91" s="538"/>
      <c r="Y91" s="537">
        <f t="shared" si="23"/>
        <v>0</v>
      </c>
      <c r="Z91" s="538"/>
      <c r="AA91" s="538"/>
      <c r="AB91" s="538"/>
      <c r="AC91" s="537">
        <f t="shared" si="24"/>
        <v>0</v>
      </c>
      <c r="AD91" s="538"/>
      <c r="AE91" s="538"/>
      <c r="AF91" s="538"/>
      <c r="AG91" s="537">
        <f t="shared" si="18"/>
        <v>0</v>
      </c>
      <c r="AH91" s="538"/>
      <c r="AI91" s="538"/>
      <c r="AJ91" s="538"/>
      <c r="AK91" s="537">
        <f t="shared" si="19"/>
        <v>0</v>
      </c>
      <c r="AL91" s="539">
        <f t="shared" si="25"/>
        <v>1</v>
      </c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84.75" customHeight="1">
      <c r="A92" s="450">
        <f t="shared" si="17"/>
        <v>81</v>
      </c>
      <c r="B92" s="28"/>
      <c r="C92" s="49" t="s">
        <v>156</v>
      </c>
      <c r="D92" s="450">
        <v>1974</v>
      </c>
      <c r="E92" s="450" t="s">
        <v>29</v>
      </c>
      <c r="F92" s="49" t="s">
        <v>172</v>
      </c>
      <c r="G92" s="41" t="s">
        <v>157</v>
      </c>
      <c r="H92" s="42" t="s">
        <v>374</v>
      </c>
      <c r="I92" s="42" t="s">
        <v>373</v>
      </c>
      <c r="J92" s="541">
        <v>1</v>
      </c>
      <c r="K92" s="543"/>
      <c r="L92" s="543"/>
      <c r="M92" s="536">
        <f t="shared" si="20"/>
        <v>1</v>
      </c>
      <c r="N92" s="538"/>
      <c r="O92" s="538"/>
      <c r="P92" s="538"/>
      <c r="Q92" s="537">
        <f t="shared" si="21"/>
        <v>0</v>
      </c>
      <c r="R92" s="538"/>
      <c r="S92" s="538"/>
      <c r="T92" s="538"/>
      <c r="U92" s="537">
        <f t="shared" si="22"/>
        <v>0</v>
      </c>
      <c r="V92" s="538"/>
      <c r="W92" s="538"/>
      <c r="X92" s="538"/>
      <c r="Y92" s="537">
        <f t="shared" si="23"/>
        <v>0</v>
      </c>
      <c r="Z92" s="538"/>
      <c r="AA92" s="538"/>
      <c r="AB92" s="538"/>
      <c r="AC92" s="537">
        <f t="shared" si="24"/>
        <v>0</v>
      </c>
      <c r="AD92" s="538"/>
      <c r="AE92" s="538"/>
      <c r="AF92" s="538"/>
      <c r="AG92" s="537">
        <f t="shared" si="18"/>
        <v>0</v>
      </c>
      <c r="AH92" s="538"/>
      <c r="AI92" s="538"/>
      <c r="AJ92" s="538"/>
      <c r="AK92" s="537">
        <f t="shared" si="19"/>
        <v>0</v>
      </c>
      <c r="AL92" s="539">
        <f t="shared" si="25"/>
        <v>1</v>
      </c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s="5" customFormat="1" ht="115.5" customHeight="1">
      <c r="A93" s="450">
        <f t="shared" si="17"/>
        <v>82</v>
      </c>
      <c r="B93" s="28"/>
      <c r="C93" s="451" t="s">
        <v>824</v>
      </c>
      <c r="D93" s="450">
        <v>1995</v>
      </c>
      <c r="E93" s="450" t="s">
        <v>10</v>
      </c>
      <c r="F93" s="49" t="s">
        <v>825</v>
      </c>
      <c r="G93" s="41" t="s">
        <v>826</v>
      </c>
      <c r="H93" s="32" t="s">
        <v>75</v>
      </c>
      <c r="I93" s="226" t="s">
        <v>76</v>
      </c>
      <c r="J93" s="535"/>
      <c r="K93" s="535"/>
      <c r="L93" s="535"/>
      <c r="M93" s="536">
        <f t="shared" si="20"/>
        <v>0</v>
      </c>
      <c r="N93" s="535">
        <v>1</v>
      </c>
      <c r="O93" s="535"/>
      <c r="P93" s="535"/>
      <c r="Q93" s="537">
        <f t="shared" si="21"/>
        <v>1</v>
      </c>
      <c r="R93" s="538"/>
      <c r="S93" s="538"/>
      <c r="T93" s="538"/>
      <c r="U93" s="537">
        <f t="shared" si="22"/>
        <v>0</v>
      </c>
      <c r="V93" s="538"/>
      <c r="W93" s="538"/>
      <c r="X93" s="538"/>
      <c r="Y93" s="537">
        <f t="shared" si="23"/>
        <v>0</v>
      </c>
      <c r="Z93" s="538"/>
      <c r="AA93" s="538"/>
      <c r="AB93" s="538"/>
      <c r="AC93" s="537">
        <f t="shared" si="24"/>
        <v>0</v>
      </c>
      <c r="AD93" s="538"/>
      <c r="AE93" s="538"/>
      <c r="AF93" s="538"/>
      <c r="AG93" s="537">
        <f t="shared" si="18"/>
        <v>0</v>
      </c>
      <c r="AH93" s="538"/>
      <c r="AI93" s="538"/>
      <c r="AJ93" s="538"/>
      <c r="AK93" s="537">
        <f t="shared" si="19"/>
        <v>0</v>
      </c>
      <c r="AL93" s="539">
        <f t="shared" si="25"/>
        <v>1</v>
      </c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3:40" ht="25.5" customHeight="1">
      <c r="C94" s="84"/>
      <c r="D94" s="3"/>
      <c r="E94" s="87"/>
      <c r="F94" s="3"/>
      <c r="G94" s="88"/>
      <c r="H94" s="21"/>
      <c r="I94" s="3"/>
      <c r="AL94" s="31"/>
      <c r="AM94" s="31"/>
      <c r="AN94" s="31"/>
    </row>
    <row r="95" spans="3:40" ht="25.5" customHeight="1">
      <c r="C95" s="89"/>
      <c r="D95" s="15" t="s">
        <v>2</v>
      </c>
      <c r="E95" s="85"/>
      <c r="F95" s="8"/>
      <c r="G95" s="86"/>
      <c r="H95" s="21"/>
      <c r="I95" s="15" t="s">
        <v>341</v>
      </c>
      <c r="AL95" s="31"/>
      <c r="AM95" s="31"/>
      <c r="AN95" s="31"/>
    </row>
    <row r="96" spans="38:40" ht="25.5" customHeight="1">
      <c r="AL96" s="31"/>
      <c r="AM96" s="31"/>
      <c r="AN96" s="31"/>
    </row>
    <row r="97" spans="38:40" ht="25.5" customHeight="1">
      <c r="AL97" s="31"/>
      <c r="AM97" s="31"/>
      <c r="AN97" s="31"/>
    </row>
  </sheetData>
  <sheetProtection/>
  <mergeCells count="30">
    <mergeCell ref="F7:F8"/>
    <mergeCell ref="A6:M6"/>
    <mergeCell ref="AL7:AL8"/>
    <mergeCell ref="Y7:Y8"/>
    <mergeCell ref="Z7:AB7"/>
    <mergeCell ref="AC7:AC8"/>
    <mergeCell ref="AD7:AF7"/>
    <mergeCell ref="AG7:AG8"/>
    <mergeCell ref="AH7:AJ7"/>
    <mergeCell ref="AK7:AK8"/>
    <mergeCell ref="A2:M2"/>
    <mergeCell ref="A7:A8"/>
    <mergeCell ref="B7:B8"/>
    <mergeCell ref="C7:C8"/>
    <mergeCell ref="N7:P7"/>
    <mergeCell ref="V7:X7"/>
    <mergeCell ref="U7:U8"/>
    <mergeCell ref="Q7:Q8"/>
    <mergeCell ref="R7:T7"/>
    <mergeCell ref="E7:E8"/>
    <mergeCell ref="A1:M1"/>
    <mergeCell ref="G7:G8"/>
    <mergeCell ref="H7:H8"/>
    <mergeCell ref="I7:I8"/>
    <mergeCell ref="A3:M3"/>
    <mergeCell ref="M7:M8"/>
    <mergeCell ref="A4:M4"/>
    <mergeCell ref="D7:D8"/>
    <mergeCell ref="J7:L7"/>
    <mergeCell ref="A5:M5"/>
  </mergeCells>
  <printOptions horizontalCentered="1"/>
  <pageMargins left="0" right="0" top="0" bottom="0" header="0" footer="0"/>
  <pageSetup fitToHeight="0" fitToWidth="1" horizontalDpi="600" verticalDpi="600" orientation="landscape" paperSize="9" scale="20" r:id="rId2"/>
  <rowBreaks count="3" manualBreakCount="3">
    <brk id="30" max="37" man="1"/>
    <brk id="50" max="25" man="1"/>
    <brk id="69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MPK-1</dc:creator>
  <cp:keywords/>
  <dc:description/>
  <cp:lastModifiedBy>noname</cp:lastModifiedBy>
  <cp:lastPrinted>2014-08-27T11:08:35Z</cp:lastPrinted>
  <dcterms:created xsi:type="dcterms:W3CDTF">1996-10-14T23:33:28Z</dcterms:created>
  <dcterms:modified xsi:type="dcterms:W3CDTF">2014-08-27T11:27:26Z</dcterms:modified>
  <cp:category/>
  <cp:version/>
  <cp:contentType/>
  <cp:contentStatus/>
</cp:coreProperties>
</file>