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305" yWindow="570" windowWidth="24120" windowHeight="10170" tabRatio="859"/>
  </bookViews>
  <sheets>
    <sheet name="6 р" sheetId="114" r:id="rId1"/>
    <sheet name="5 р" sheetId="108" r:id="rId2"/>
    <sheet name="7 р і ст" sheetId="109" r:id="rId3"/>
    <sheet name="відкритий клас" sheetId="139" r:id="rId4"/>
  </sheets>
  <definedNames>
    <definedName name="_xlnm.Print_Area" localSheetId="1">'5 р'!$A$1:$AG$47</definedName>
    <definedName name="_xlnm.Print_Area" localSheetId="0">'6 р'!$A$1:$AD$46</definedName>
    <definedName name="_xlnm.Print_Area" localSheetId="2">'7 р і ст'!$A$1:$AC$77</definedName>
    <definedName name="_xlnm.Print_Area" localSheetId="3">'відкритий клас'!$A$1:$AG$156</definedName>
  </definedNames>
  <calcPr calcId="125725"/>
</workbook>
</file>

<file path=xl/calcChain.xml><?xml version="1.0" encoding="utf-8"?>
<calcChain xmlns="http://schemas.openxmlformats.org/spreadsheetml/2006/main">
  <c r="B43" i="114"/>
  <c r="B42"/>
  <c r="AB42"/>
  <c r="X42"/>
  <c r="T42"/>
  <c r="A7" i="13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9" i="10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B47"/>
  <c r="AB10"/>
  <c r="AB9"/>
  <c r="AB11"/>
  <c r="AB12"/>
  <c r="AB13"/>
  <c r="AB16"/>
  <c r="AB15"/>
  <c r="AB14"/>
  <c r="AB17"/>
  <c r="AB18"/>
  <c r="AB22"/>
  <c r="AB23"/>
  <c r="AB19"/>
  <c r="AB24"/>
  <c r="AB20"/>
  <c r="AB26"/>
  <c r="AB27"/>
  <c r="AB28"/>
  <c r="AB29"/>
  <c r="AB21"/>
  <c r="AB32"/>
  <c r="AB33"/>
  <c r="AB34"/>
  <c r="AB25"/>
  <c r="AB35"/>
  <c r="AB37"/>
  <c r="AB38"/>
  <c r="AB39"/>
  <c r="AB40"/>
  <c r="AB41"/>
  <c r="AB42"/>
  <c r="AB43"/>
  <c r="AB45"/>
  <c r="AB46"/>
  <c r="AB48"/>
  <c r="AB49"/>
  <c r="AB52"/>
  <c r="AB53"/>
  <c r="AB55"/>
  <c r="AB57"/>
  <c r="AB58"/>
  <c r="AB50"/>
  <c r="AB59"/>
  <c r="AB60"/>
  <c r="AB61"/>
  <c r="AB62"/>
  <c r="AB31"/>
  <c r="AB63"/>
  <c r="AB64"/>
  <c r="AB36"/>
  <c r="AB65"/>
  <c r="AB66"/>
  <c r="AB67"/>
  <c r="AB44"/>
  <c r="AB68"/>
  <c r="AB69"/>
  <c r="AB70"/>
  <c r="AB56"/>
  <c r="AB71"/>
  <c r="AB72"/>
  <c r="AB73"/>
  <c r="AB74"/>
  <c r="AB75"/>
  <c r="AB76"/>
  <c r="AB77"/>
  <c r="AB54"/>
  <c r="AC54" s="1"/>
  <c r="AB51"/>
  <c r="AC51" s="1"/>
  <c r="B29" i="114"/>
  <c r="B30"/>
  <c r="B31"/>
  <c r="B32"/>
  <c r="B34"/>
  <c r="B35"/>
  <c r="B38"/>
  <c r="B36"/>
  <c r="B39"/>
  <c r="B40"/>
  <c r="B7"/>
  <c r="B8" s="1"/>
  <c r="B9" s="1"/>
  <c r="B10" s="1"/>
  <c r="B11" s="1"/>
  <c r="L51" i="139"/>
  <c r="P51"/>
  <c r="T51"/>
  <c r="X51"/>
  <c r="AB51"/>
  <c r="AG51" s="1"/>
  <c r="T70"/>
  <c r="T101"/>
  <c r="T102"/>
  <c r="T34"/>
  <c r="T135"/>
  <c r="T136"/>
  <c r="T45"/>
  <c r="T137"/>
  <c r="T42"/>
  <c r="T108"/>
  <c r="T75"/>
  <c r="T87"/>
  <c r="T39"/>
  <c r="T30"/>
  <c r="T88"/>
  <c r="T20"/>
  <c r="T115"/>
  <c r="T116"/>
  <c r="T117"/>
  <c r="T81"/>
  <c r="T79"/>
  <c r="T89"/>
  <c r="T97"/>
  <c r="T90"/>
  <c r="T58"/>
  <c r="T16"/>
  <c r="T23"/>
  <c r="T138"/>
  <c r="T10"/>
  <c r="T6"/>
  <c r="T71"/>
  <c r="T129"/>
  <c r="T62"/>
  <c r="T18"/>
  <c r="T139"/>
  <c r="T91"/>
  <c r="T38"/>
  <c r="T24"/>
  <c r="T31"/>
  <c r="T140"/>
  <c r="T82"/>
  <c r="T92"/>
  <c r="T63"/>
  <c r="T156"/>
  <c r="T141"/>
  <c r="T72"/>
  <c r="T109"/>
  <c r="T103"/>
  <c r="T9"/>
  <c r="T83"/>
  <c r="T35"/>
  <c r="T59"/>
  <c r="T93"/>
  <c r="T32"/>
  <c r="T33"/>
  <c r="T142"/>
  <c r="T19"/>
  <c r="T48"/>
  <c r="T8"/>
  <c r="T73"/>
  <c r="T94"/>
  <c r="T76"/>
  <c r="T27"/>
  <c r="T118"/>
  <c r="T21"/>
  <c r="T130"/>
  <c r="T110"/>
  <c r="T25"/>
  <c r="T74"/>
  <c r="T64"/>
  <c r="T65"/>
  <c r="T17"/>
  <c r="T143"/>
  <c r="T66"/>
  <c r="T98"/>
  <c r="T41"/>
  <c r="T53"/>
  <c r="T67"/>
  <c r="T77"/>
  <c r="T36"/>
  <c r="T111"/>
  <c r="T131"/>
  <c r="T7"/>
  <c r="T60"/>
  <c r="T12"/>
  <c r="T80"/>
  <c r="T144"/>
  <c r="T61"/>
  <c r="T145"/>
  <c r="T146"/>
  <c r="T49"/>
  <c r="T50"/>
  <c r="T147"/>
  <c r="T148"/>
  <c r="T84"/>
  <c r="T11"/>
  <c r="T68"/>
  <c r="T112"/>
  <c r="T40"/>
  <c r="T44"/>
  <c r="T26"/>
  <c r="T95"/>
  <c r="T46"/>
  <c r="T149"/>
  <c r="T119"/>
  <c r="T150"/>
  <c r="T120"/>
  <c r="T121"/>
  <c r="T85"/>
  <c r="T104"/>
  <c r="T99"/>
  <c r="T13"/>
  <c r="T122"/>
  <c r="T123"/>
  <c r="T52"/>
  <c r="T100"/>
  <c r="T96"/>
  <c r="T22"/>
  <c r="T105"/>
  <c r="T132"/>
  <c r="T37"/>
  <c r="T43"/>
  <c r="T54"/>
  <c r="T151"/>
  <c r="T15"/>
  <c r="T28"/>
  <c r="T124"/>
  <c r="T125"/>
  <c r="T29"/>
  <c r="T152"/>
  <c r="T106"/>
  <c r="T107"/>
  <c r="T86"/>
  <c r="T126"/>
  <c r="T113"/>
  <c r="T127"/>
  <c r="T14"/>
  <c r="T69"/>
  <c r="T47"/>
  <c r="T55"/>
  <c r="T56"/>
  <c r="T153"/>
  <c r="T57"/>
  <c r="T114"/>
  <c r="T133"/>
  <c r="T154"/>
  <c r="T134"/>
  <c r="T155"/>
  <c r="T128"/>
  <c r="AB70"/>
  <c r="AB101"/>
  <c r="AB102"/>
  <c r="AB34"/>
  <c r="AB135"/>
  <c r="AB136"/>
  <c r="AB45"/>
  <c r="AB137"/>
  <c r="AB42"/>
  <c r="AB108"/>
  <c r="AB75"/>
  <c r="AB87"/>
  <c r="AB39"/>
  <c r="AB30"/>
  <c r="AB88"/>
  <c r="AB20"/>
  <c r="AB115"/>
  <c r="AB116"/>
  <c r="AB117"/>
  <c r="AB81"/>
  <c r="AB79"/>
  <c r="AB89"/>
  <c r="AB97"/>
  <c r="AB90"/>
  <c r="AB58"/>
  <c r="AB16"/>
  <c r="AB23"/>
  <c r="AB138"/>
  <c r="AB10"/>
  <c r="AB6"/>
  <c r="AB71"/>
  <c r="AB129"/>
  <c r="AB62"/>
  <c r="AB18"/>
  <c r="AB139"/>
  <c r="AB91"/>
  <c r="AB38"/>
  <c r="AB24"/>
  <c r="AB31"/>
  <c r="AB140"/>
  <c r="AB82"/>
  <c r="AB92"/>
  <c r="AB63"/>
  <c r="AB156"/>
  <c r="AB141"/>
  <c r="AB72"/>
  <c r="AB109"/>
  <c r="AB103"/>
  <c r="AB9"/>
  <c r="AB83"/>
  <c r="AB35"/>
  <c r="AB59"/>
  <c r="AB93"/>
  <c r="AB32"/>
  <c r="AB33"/>
  <c r="AB142"/>
  <c r="AB19"/>
  <c r="AB48"/>
  <c r="AB8"/>
  <c r="AB73"/>
  <c r="AB94"/>
  <c r="AB76"/>
  <c r="AB27"/>
  <c r="AB118"/>
  <c r="AB21"/>
  <c r="AB130"/>
  <c r="AB110"/>
  <c r="AB25"/>
  <c r="AB74"/>
  <c r="AB64"/>
  <c r="AB65"/>
  <c r="AB17"/>
  <c r="AB143"/>
  <c r="AB66"/>
  <c r="AB98"/>
  <c r="AB41"/>
  <c r="AB53"/>
  <c r="AB67"/>
  <c r="AB77"/>
  <c r="AB36"/>
  <c r="AB111"/>
  <c r="AB131"/>
  <c r="AB7"/>
  <c r="AB60"/>
  <c r="AB12"/>
  <c r="AB80"/>
  <c r="AB144"/>
  <c r="AB61"/>
  <c r="AB145"/>
  <c r="AB146"/>
  <c r="AB49"/>
  <c r="AB50"/>
  <c r="AB147"/>
  <c r="AB148"/>
  <c r="AB84"/>
  <c r="AB11"/>
  <c r="AB68"/>
  <c r="AB112"/>
  <c r="AB40"/>
  <c r="AB44"/>
  <c r="AB26"/>
  <c r="AB95"/>
  <c r="AB46"/>
  <c r="AB149"/>
  <c r="AB119"/>
  <c r="AB150"/>
  <c r="AB120"/>
  <c r="AB121"/>
  <c r="AB85"/>
  <c r="AB104"/>
  <c r="AB99"/>
  <c r="AB13"/>
  <c r="AB122"/>
  <c r="AB123"/>
  <c r="AB52"/>
  <c r="AB100"/>
  <c r="AB96"/>
  <c r="AB22"/>
  <c r="AB105"/>
  <c r="AB132"/>
  <c r="AB37"/>
  <c r="AB43"/>
  <c r="AB54"/>
  <c r="AB151"/>
  <c r="AB15"/>
  <c r="AB28"/>
  <c r="AB124"/>
  <c r="AB125"/>
  <c r="AB29"/>
  <c r="AB152"/>
  <c r="AB106"/>
  <c r="AB107"/>
  <c r="AB86"/>
  <c r="AB126"/>
  <c r="AB113"/>
  <c r="AB127"/>
  <c r="AB14"/>
  <c r="AB69"/>
  <c r="AB47"/>
  <c r="AB55"/>
  <c r="AB56"/>
  <c r="AB153"/>
  <c r="AB57"/>
  <c r="AB114"/>
  <c r="AB133"/>
  <c r="AB154"/>
  <c r="AB134"/>
  <c r="AB155"/>
  <c r="AB128"/>
  <c r="AB78"/>
  <c r="X70"/>
  <c r="X101"/>
  <c r="X102"/>
  <c r="X34"/>
  <c r="AG34" s="1"/>
  <c r="X135"/>
  <c r="X136"/>
  <c r="X45"/>
  <c r="X137"/>
  <c r="X42"/>
  <c r="X108"/>
  <c r="X75"/>
  <c r="X87"/>
  <c r="X39"/>
  <c r="X30"/>
  <c r="X88"/>
  <c r="X20"/>
  <c r="X115"/>
  <c r="X116"/>
  <c r="X117"/>
  <c r="X81"/>
  <c r="X79"/>
  <c r="X89"/>
  <c r="X97"/>
  <c r="X90"/>
  <c r="X58"/>
  <c r="X16"/>
  <c r="X23"/>
  <c r="X138"/>
  <c r="X10"/>
  <c r="X6"/>
  <c r="X71"/>
  <c r="X129"/>
  <c r="X62"/>
  <c r="X18"/>
  <c r="AG18" s="1"/>
  <c r="X139"/>
  <c r="X91"/>
  <c r="X38"/>
  <c r="X24"/>
  <c r="X31"/>
  <c r="X140"/>
  <c r="X82"/>
  <c r="X92"/>
  <c r="X63"/>
  <c r="X156"/>
  <c r="X141"/>
  <c r="X72"/>
  <c r="X109"/>
  <c r="X103"/>
  <c r="X9"/>
  <c r="X83"/>
  <c r="AG83" s="1"/>
  <c r="X35"/>
  <c r="X59"/>
  <c r="X93"/>
  <c r="X32"/>
  <c r="X33"/>
  <c r="X142"/>
  <c r="X19"/>
  <c r="X48"/>
  <c r="X8"/>
  <c r="X73"/>
  <c r="X94"/>
  <c r="X76"/>
  <c r="X27"/>
  <c r="X118"/>
  <c r="X21"/>
  <c r="X130"/>
  <c r="X110"/>
  <c r="X25"/>
  <c r="X74"/>
  <c r="X64"/>
  <c r="X65"/>
  <c r="X17"/>
  <c r="X143"/>
  <c r="X66"/>
  <c r="X98"/>
  <c r="AG98" s="1"/>
  <c r="X41"/>
  <c r="X53"/>
  <c r="X67"/>
  <c r="X77"/>
  <c r="X36"/>
  <c r="X111"/>
  <c r="X131"/>
  <c r="X7"/>
  <c r="X60"/>
  <c r="X12"/>
  <c r="X80"/>
  <c r="AG80" s="1"/>
  <c r="X144"/>
  <c r="X61"/>
  <c r="X145"/>
  <c r="X146"/>
  <c r="X49"/>
  <c r="X50"/>
  <c r="X147"/>
  <c r="X148"/>
  <c r="X84"/>
  <c r="X11"/>
  <c r="X68"/>
  <c r="X112"/>
  <c r="X40"/>
  <c r="X44"/>
  <c r="X26"/>
  <c r="X95"/>
  <c r="X46"/>
  <c r="X149"/>
  <c r="X119"/>
  <c r="AG119" s="1"/>
  <c r="X150"/>
  <c r="X120"/>
  <c r="X121"/>
  <c r="X85"/>
  <c r="X104"/>
  <c r="X99"/>
  <c r="X13"/>
  <c r="X122"/>
  <c r="X123"/>
  <c r="X52"/>
  <c r="X100"/>
  <c r="X96"/>
  <c r="X22"/>
  <c r="AG22" s="1"/>
  <c r="X105"/>
  <c r="X132"/>
  <c r="X37"/>
  <c r="X43"/>
  <c r="X54"/>
  <c r="X151"/>
  <c r="X15"/>
  <c r="X28"/>
  <c r="X124"/>
  <c r="X125"/>
  <c r="X29"/>
  <c r="X152"/>
  <c r="X106"/>
  <c r="X107"/>
  <c r="X86"/>
  <c r="X126"/>
  <c r="X113"/>
  <c r="X127"/>
  <c r="AG127" s="1"/>
  <c r="X14"/>
  <c r="AG14" s="1"/>
  <c r="X69"/>
  <c r="X47"/>
  <c r="X55"/>
  <c r="X56"/>
  <c r="X153"/>
  <c r="X57"/>
  <c r="X114"/>
  <c r="X133"/>
  <c r="X154"/>
  <c r="X134"/>
  <c r="AG134" s="1"/>
  <c r="X155"/>
  <c r="X128"/>
  <c r="AG128" s="1"/>
  <c r="X78"/>
  <c r="AG101"/>
  <c r="AG88"/>
  <c r="AG89"/>
  <c r="AG139"/>
  <c r="AG92"/>
  <c r="AG141"/>
  <c r="AG93"/>
  <c r="AG27"/>
  <c r="AG77"/>
  <c r="AG145"/>
  <c r="AG96"/>
  <c r="AG69"/>
  <c r="AF55"/>
  <c r="AF125"/>
  <c r="AF124"/>
  <c r="AF105"/>
  <c r="AF100"/>
  <c r="AF52"/>
  <c r="AF99"/>
  <c r="AF104"/>
  <c r="AF120"/>
  <c r="AF149"/>
  <c r="AF95"/>
  <c r="AF26"/>
  <c r="AF147"/>
  <c r="AF49"/>
  <c r="AF61"/>
  <c r="AF7"/>
  <c r="AF131"/>
  <c r="AF111"/>
  <c r="AF67"/>
  <c r="AF143"/>
  <c r="AF17"/>
  <c r="AF65"/>
  <c r="AF110"/>
  <c r="AF118"/>
  <c r="AF73"/>
  <c r="AF8"/>
  <c r="AF142"/>
  <c r="AF109"/>
  <c r="AF72"/>
  <c r="AF156"/>
  <c r="AF140"/>
  <c r="AF31"/>
  <c r="AF24"/>
  <c r="AF38"/>
  <c r="AF62"/>
  <c r="AF71"/>
  <c r="AF6"/>
  <c r="AF16"/>
  <c r="AF79"/>
  <c r="AF115"/>
  <c r="AF20"/>
  <c r="AF42"/>
  <c r="AF102"/>
  <c r="AC42" i="114" l="1"/>
  <c r="AG114" i="139"/>
  <c r="AG126"/>
  <c r="AG21"/>
  <c r="AG33"/>
  <c r="AG63"/>
  <c r="AG82"/>
  <c r="AG117"/>
  <c r="T78" l="1"/>
  <c r="P70"/>
  <c r="P102"/>
  <c r="P135"/>
  <c r="P136"/>
  <c r="P45"/>
  <c r="P137"/>
  <c r="P42"/>
  <c r="P108"/>
  <c r="P75"/>
  <c r="P87"/>
  <c r="P39"/>
  <c r="P30"/>
  <c r="P20"/>
  <c r="P115"/>
  <c r="P116"/>
  <c r="P81"/>
  <c r="P79"/>
  <c r="P97"/>
  <c r="P90"/>
  <c r="P58"/>
  <c r="P16"/>
  <c r="P23"/>
  <c r="P138"/>
  <c r="P10"/>
  <c r="P6"/>
  <c r="P71"/>
  <c r="P129"/>
  <c r="P62"/>
  <c r="P91"/>
  <c r="P38"/>
  <c r="P24"/>
  <c r="P31"/>
  <c r="P140"/>
  <c r="P156"/>
  <c r="P72"/>
  <c r="P109"/>
  <c r="P103"/>
  <c r="P9"/>
  <c r="P35"/>
  <c r="P59"/>
  <c r="P32"/>
  <c r="P142"/>
  <c r="P19"/>
  <c r="P48"/>
  <c r="P8"/>
  <c r="P73"/>
  <c r="P94"/>
  <c r="P76"/>
  <c r="P118"/>
  <c r="P130"/>
  <c r="P110"/>
  <c r="P25"/>
  <c r="P74"/>
  <c r="P64"/>
  <c r="P65"/>
  <c r="P17"/>
  <c r="P143"/>
  <c r="P66"/>
  <c r="P41"/>
  <c r="P53"/>
  <c r="P67"/>
  <c r="P36"/>
  <c r="P111"/>
  <c r="P131"/>
  <c r="P7"/>
  <c r="P60"/>
  <c r="P12"/>
  <c r="P144"/>
  <c r="P61"/>
  <c r="P146"/>
  <c r="P49"/>
  <c r="P50"/>
  <c r="P147"/>
  <c r="P148"/>
  <c r="P84"/>
  <c r="P11"/>
  <c r="P68"/>
  <c r="P112"/>
  <c r="P40"/>
  <c r="P44"/>
  <c r="P26"/>
  <c r="P95"/>
  <c r="P46"/>
  <c r="P149"/>
  <c r="P150"/>
  <c r="P120"/>
  <c r="P121"/>
  <c r="P85"/>
  <c r="P104"/>
  <c r="P99"/>
  <c r="P13"/>
  <c r="P122"/>
  <c r="P123"/>
  <c r="P52"/>
  <c r="P100"/>
  <c r="P105"/>
  <c r="P132"/>
  <c r="P37"/>
  <c r="P43"/>
  <c r="P54"/>
  <c r="P151"/>
  <c r="P15"/>
  <c r="P28"/>
  <c r="P124"/>
  <c r="P125"/>
  <c r="P29"/>
  <c r="P152"/>
  <c r="P106"/>
  <c r="P107"/>
  <c r="P86"/>
  <c r="P113"/>
  <c r="P47"/>
  <c r="P55"/>
  <c r="P56"/>
  <c r="P153"/>
  <c r="P57"/>
  <c r="P133"/>
  <c r="P154"/>
  <c r="P155"/>
  <c r="L70"/>
  <c r="L102"/>
  <c r="L135"/>
  <c r="L136"/>
  <c r="L45"/>
  <c r="L137"/>
  <c r="L42"/>
  <c r="L108"/>
  <c r="L75"/>
  <c r="L87"/>
  <c r="L39"/>
  <c r="L30"/>
  <c r="L20"/>
  <c r="L115"/>
  <c r="L116"/>
  <c r="L81"/>
  <c r="L79"/>
  <c r="L97"/>
  <c r="L90"/>
  <c r="L58"/>
  <c r="L16"/>
  <c r="L23"/>
  <c r="L138"/>
  <c r="L10"/>
  <c r="L6"/>
  <c r="L71"/>
  <c r="L129"/>
  <c r="L62"/>
  <c r="L91"/>
  <c r="L38"/>
  <c r="L24"/>
  <c r="L31"/>
  <c r="L140"/>
  <c r="L156"/>
  <c r="L72"/>
  <c r="L109"/>
  <c r="L103"/>
  <c r="L9"/>
  <c r="L35"/>
  <c r="L59"/>
  <c r="L32"/>
  <c r="L142"/>
  <c r="L19"/>
  <c r="L48"/>
  <c r="L8"/>
  <c r="L73"/>
  <c r="L94"/>
  <c r="L76"/>
  <c r="L118"/>
  <c r="L130"/>
  <c r="L110"/>
  <c r="L25"/>
  <c r="L74"/>
  <c r="L64"/>
  <c r="L65"/>
  <c r="L17"/>
  <c r="L143"/>
  <c r="L66"/>
  <c r="L41"/>
  <c r="L53"/>
  <c r="L67"/>
  <c r="L36"/>
  <c r="L111"/>
  <c r="L131"/>
  <c r="L7"/>
  <c r="L60"/>
  <c r="L12"/>
  <c r="L144"/>
  <c r="L61"/>
  <c r="L146"/>
  <c r="L49"/>
  <c r="L50"/>
  <c r="L147"/>
  <c r="L148"/>
  <c r="L84"/>
  <c r="L11"/>
  <c r="L68"/>
  <c r="L112"/>
  <c r="L40"/>
  <c r="L44"/>
  <c r="L26"/>
  <c r="L95"/>
  <c r="L46"/>
  <c r="L149"/>
  <c r="L150"/>
  <c r="L120"/>
  <c r="L121"/>
  <c r="L85"/>
  <c r="L104"/>
  <c r="L99"/>
  <c r="L13"/>
  <c r="L122"/>
  <c r="L123"/>
  <c r="L52"/>
  <c r="L100"/>
  <c r="L105"/>
  <c r="L132"/>
  <c r="L37"/>
  <c r="L43"/>
  <c r="L54"/>
  <c r="L151"/>
  <c r="L15"/>
  <c r="L28"/>
  <c r="L124"/>
  <c r="L125"/>
  <c r="L29"/>
  <c r="L152"/>
  <c r="L106"/>
  <c r="L107"/>
  <c r="L86"/>
  <c r="L113"/>
  <c r="L47"/>
  <c r="L55"/>
  <c r="L56"/>
  <c r="L153"/>
  <c r="L57"/>
  <c r="L133"/>
  <c r="L154"/>
  <c r="L155"/>
  <c r="AG155" l="1"/>
  <c r="AG133"/>
  <c r="AG153"/>
  <c r="AG55"/>
  <c r="AG113"/>
  <c r="AG107"/>
  <c r="AG152"/>
  <c r="AG125"/>
  <c r="AG28"/>
  <c r="AG15"/>
  <c r="AG54"/>
  <c r="AG43"/>
  <c r="AG132"/>
  <c r="AG100"/>
  <c r="AG123"/>
  <c r="AG13"/>
  <c r="AG104"/>
  <c r="AG121"/>
  <c r="AG150"/>
  <c r="AG149"/>
  <c r="AG95"/>
  <c r="AG44"/>
  <c r="AG112"/>
  <c r="AG84"/>
  <c r="AG147"/>
  <c r="AG49"/>
  <c r="AG61"/>
  <c r="AG60"/>
  <c r="AG131"/>
  <c r="AG67"/>
  <c r="AG41"/>
  <c r="AG66"/>
  <c r="AG17"/>
  <c r="AG64"/>
  <c r="AG25"/>
  <c r="AG130"/>
  <c r="AG94"/>
  <c r="AG73"/>
  <c r="AG48"/>
  <c r="AG142"/>
  <c r="AG59"/>
  <c r="AG9"/>
  <c r="AG109"/>
  <c r="AG156"/>
  <c r="AG31"/>
  <c r="AG38"/>
  <c r="AG62"/>
  <c r="AG71"/>
  <c r="AG6"/>
  <c r="AG138"/>
  <c r="AG16"/>
  <c r="AG90"/>
  <c r="AG79"/>
  <c r="AG116"/>
  <c r="AG20"/>
  <c r="AG39"/>
  <c r="AG75"/>
  <c r="AG42"/>
  <c r="AG45"/>
  <c r="AG135"/>
  <c r="AG154"/>
  <c r="AG57"/>
  <c r="AG56"/>
  <c r="AG47"/>
  <c r="AG86"/>
  <c r="AG106"/>
  <c r="AG29"/>
  <c r="AG124"/>
  <c r="AG151"/>
  <c r="AG37"/>
  <c r="AG105"/>
  <c r="AG52"/>
  <c r="AG122"/>
  <c r="AG99"/>
  <c r="AG85"/>
  <c r="AG120"/>
  <c r="AG46"/>
  <c r="AG26"/>
  <c r="AG40"/>
  <c r="AG68"/>
  <c r="AG11"/>
  <c r="AG148"/>
  <c r="AG50"/>
  <c r="AG146"/>
  <c r="AG144"/>
  <c r="AG12"/>
  <c r="AG7"/>
  <c r="AG111"/>
  <c r="AG36"/>
  <c r="AG53"/>
  <c r="AG143"/>
  <c r="AG65"/>
  <c r="AG74"/>
  <c r="AG110"/>
  <c r="AG118"/>
  <c r="AG76"/>
  <c r="AG8"/>
  <c r="AG19"/>
  <c r="AG32"/>
  <c r="AG35"/>
  <c r="AG103"/>
  <c r="AG72"/>
  <c r="AG140"/>
  <c r="AG24"/>
  <c r="AG91"/>
  <c r="AG129"/>
  <c r="AG10"/>
  <c r="AG23"/>
  <c r="AG58"/>
  <c r="AG97"/>
  <c r="AG81"/>
  <c r="AG115"/>
  <c r="AG30"/>
  <c r="AG87"/>
  <c r="AG108"/>
  <c r="AG137"/>
  <c r="AG136"/>
  <c r="AG102"/>
  <c r="AG70"/>
  <c r="P78"/>
  <c r="L78"/>
  <c r="D156"/>
  <c r="D61"/>
  <c r="D26"/>
  <c r="AF9" i="108"/>
  <c r="AF10"/>
  <c r="AF11"/>
  <c r="AF12"/>
  <c r="AF13"/>
  <c r="AF14"/>
  <c r="AF15"/>
  <c r="AF16"/>
  <c r="AF17"/>
  <c r="AF18"/>
  <c r="AF19"/>
  <c r="AF20"/>
  <c r="AF21"/>
  <c r="AF2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9"/>
  <c r="X10"/>
  <c r="X11"/>
  <c r="X12"/>
  <c r="X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F23"/>
  <c r="AF24"/>
  <c r="AF33"/>
  <c r="AG33" s="1"/>
  <c r="AF27"/>
  <c r="AF28"/>
  <c r="AF29"/>
  <c r="AF34"/>
  <c r="AF36"/>
  <c r="AF31"/>
  <c r="AF46"/>
  <c r="AF25"/>
  <c r="AF26"/>
  <c r="AF38"/>
  <c r="AF30"/>
  <c r="AF39"/>
  <c r="AF40"/>
  <c r="AF42"/>
  <c r="AF43"/>
  <c r="AF44"/>
  <c r="AF47"/>
  <c r="AF45"/>
  <c r="AF35"/>
  <c r="AF32"/>
  <c r="AF37"/>
  <c r="AF41"/>
  <c r="AG41" s="1"/>
  <c r="AB24" i="114"/>
  <c r="AC24" s="1"/>
  <c r="AB36"/>
  <c r="AC36" s="1"/>
  <c r="AB39"/>
  <c r="AB44"/>
  <c r="AB12"/>
  <c r="AB40"/>
  <c r="AC40" s="1"/>
  <c r="AB13"/>
  <c r="AB26"/>
  <c r="AC26" s="1"/>
  <c r="AB27"/>
  <c r="AB31"/>
  <c r="AC31" s="1"/>
  <c r="AB43"/>
  <c r="AB41"/>
  <c r="AB30"/>
  <c r="AB38"/>
  <c r="AB37"/>
  <c r="AB35"/>
  <c r="AB34"/>
  <c r="AB33"/>
  <c r="AB32"/>
  <c r="AB19"/>
  <c r="AB29"/>
  <c r="AB28"/>
  <c r="AB21"/>
  <c r="AB17"/>
  <c r="AB25"/>
  <c r="AB23"/>
  <c r="AB22"/>
  <c r="AB20"/>
  <c r="AB18"/>
  <c r="AB16"/>
  <c r="AB15"/>
  <c r="AB11"/>
  <c r="AB14"/>
  <c r="AB10"/>
  <c r="AB9"/>
  <c r="AB8"/>
  <c r="AB7"/>
  <c r="AB6"/>
  <c r="AC50" i="109"/>
  <c r="AB8"/>
  <c r="T43" i="108"/>
  <c r="T44"/>
  <c r="T45"/>
  <c r="T20"/>
  <c r="T13"/>
  <c r="T17"/>
  <c r="T34"/>
  <c r="T36"/>
  <c r="T31"/>
  <c r="T46"/>
  <c r="T25"/>
  <c r="T26"/>
  <c r="T38"/>
  <c r="T30"/>
  <c r="T39"/>
  <c r="T40"/>
  <c r="T42"/>
  <c r="T35"/>
  <c r="T32"/>
  <c r="P47"/>
  <c r="L47"/>
  <c r="L45"/>
  <c r="P45"/>
  <c r="P46"/>
  <c r="L46"/>
  <c r="AG32" l="1"/>
  <c r="AG45"/>
  <c r="AG38"/>
  <c r="AG47"/>
  <c r="AG30"/>
  <c r="AG46"/>
  <c r="AG78" i="139"/>
  <c r="AF8" i="108"/>
  <c r="A7" i="114" l="1"/>
  <c r="A8" s="1"/>
  <c r="A9" s="1"/>
  <c r="A10" s="1"/>
  <c r="A11" s="1"/>
  <c r="A14" s="1"/>
  <c r="X16"/>
  <c r="X14"/>
  <c r="X18"/>
  <c r="X22"/>
  <c r="X23"/>
  <c r="X25"/>
  <c r="X17"/>
  <c r="X28"/>
  <c r="X32"/>
  <c r="X34"/>
  <c r="X35"/>
  <c r="X37"/>
  <c r="X20"/>
  <c r="X21"/>
  <c r="X19"/>
  <c r="AC19" s="1"/>
  <c r="X27"/>
  <c r="X29"/>
  <c r="X43"/>
  <c r="X30"/>
  <c r="AC30" s="1"/>
  <c r="X38"/>
  <c r="AC38" s="1"/>
  <c r="X39"/>
  <c r="X41"/>
  <c r="AC41" s="1"/>
  <c r="X44"/>
  <c r="X9"/>
  <c r="X7"/>
  <c r="X8"/>
  <c r="X12"/>
  <c r="X10"/>
  <c r="X33"/>
  <c r="AC33" s="1"/>
  <c r="X13"/>
  <c r="X15"/>
  <c r="X11"/>
  <c r="P35" i="108"/>
  <c r="AG35" s="1"/>
  <c r="L35"/>
  <c r="P31"/>
  <c r="AG31" s="1"/>
  <c r="L31"/>
  <c r="T77" i="109"/>
  <c r="T59"/>
  <c r="L77"/>
  <c r="L59"/>
  <c r="P77"/>
  <c r="P59"/>
  <c r="X47"/>
  <c r="AC47" s="1"/>
  <c r="X8"/>
  <c r="X12"/>
  <c r="X9"/>
  <c r="X18"/>
  <c r="X10"/>
  <c r="X22"/>
  <c r="X19"/>
  <c r="X16"/>
  <c r="X13"/>
  <c r="X24"/>
  <c r="X15"/>
  <c r="X26"/>
  <c r="X40"/>
  <c r="AC40" s="1"/>
  <c r="X17"/>
  <c r="X23"/>
  <c r="X25"/>
  <c r="X35"/>
  <c r="X27"/>
  <c r="X39"/>
  <c r="X68"/>
  <c r="AC68" s="1"/>
  <c r="X41"/>
  <c r="X45"/>
  <c r="X46"/>
  <c r="X48"/>
  <c r="X30"/>
  <c r="X42"/>
  <c r="X57"/>
  <c r="X52"/>
  <c r="AC52" s="1"/>
  <c r="X58"/>
  <c r="X53"/>
  <c r="X20"/>
  <c r="X43"/>
  <c r="X14"/>
  <c r="X61"/>
  <c r="X62"/>
  <c r="X63"/>
  <c r="X37"/>
  <c r="X36"/>
  <c r="X59"/>
  <c r="AC59" s="1"/>
  <c r="X65"/>
  <c r="X66"/>
  <c r="X69"/>
  <c r="X31"/>
  <c r="X49"/>
  <c r="X72"/>
  <c r="X32"/>
  <c r="X73"/>
  <c r="X74"/>
  <c r="X75"/>
  <c r="X76"/>
  <c r="X38"/>
  <c r="X67"/>
  <c r="X64"/>
  <c r="X44"/>
  <c r="X60"/>
  <c r="X21"/>
  <c r="AC21" s="1"/>
  <c r="X70"/>
  <c r="X77"/>
  <c r="AC77" s="1"/>
  <c r="X28"/>
  <c r="AC28" s="1"/>
  <c r="X56"/>
  <c r="AC56" s="1"/>
  <c r="X34"/>
  <c r="X29"/>
  <c r="X55"/>
  <c r="X71"/>
  <c r="X33"/>
  <c r="T71"/>
  <c r="P71"/>
  <c r="L71"/>
  <c r="L55"/>
  <c r="P55"/>
  <c r="T55"/>
  <c r="X6" i="114"/>
  <c r="X11" i="109"/>
  <c r="T28" i="114"/>
  <c r="T17"/>
  <c r="T39"/>
  <c r="T44"/>
  <c r="T20"/>
  <c r="T29"/>
  <c r="T43"/>
  <c r="T34"/>
  <c r="T27"/>
  <c r="T21"/>
  <c r="T25"/>
  <c r="T37"/>
  <c r="T35"/>
  <c r="T15"/>
  <c r="T32"/>
  <c r="T22"/>
  <c r="T11"/>
  <c r="T14"/>
  <c r="T23"/>
  <c r="T18"/>
  <c r="T10"/>
  <c r="T13"/>
  <c r="T9"/>
  <c r="T7"/>
  <c r="T16"/>
  <c r="T6"/>
  <c r="T12"/>
  <c r="T8"/>
  <c r="P17" i="108"/>
  <c r="AG17" s="1"/>
  <c r="L17"/>
  <c r="T21"/>
  <c r="P26"/>
  <c r="P21"/>
  <c r="L26"/>
  <c r="L21"/>
  <c r="L25"/>
  <c r="P25"/>
  <c r="AG25" s="1"/>
  <c r="T37"/>
  <c r="T24"/>
  <c r="T19"/>
  <c r="T29"/>
  <c r="T27"/>
  <c r="T12"/>
  <c r="T28"/>
  <c r="T10"/>
  <c r="T23"/>
  <c r="T16"/>
  <c r="T22"/>
  <c r="T15"/>
  <c r="T18"/>
  <c r="T11"/>
  <c r="T9"/>
  <c r="T14"/>
  <c r="T8"/>
  <c r="T70" i="109"/>
  <c r="T60"/>
  <c r="T36"/>
  <c r="T43"/>
  <c r="T38"/>
  <c r="T67"/>
  <c r="T64"/>
  <c r="T44"/>
  <c r="P34"/>
  <c r="P29"/>
  <c r="P33"/>
  <c r="L34"/>
  <c r="L29"/>
  <c r="L33"/>
  <c r="T29"/>
  <c r="T33"/>
  <c r="T34"/>
  <c r="T76"/>
  <c r="T75"/>
  <c r="T74"/>
  <c r="T73"/>
  <c r="T32"/>
  <c r="T72"/>
  <c r="T49"/>
  <c r="T31"/>
  <c r="T69"/>
  <c r="T66"/>
  <c r="T65"/>
  <c r="T37"/>
  <c r="T63"/>
  <c r="T62"/>
  <c r="T61"/>
  <c r="T14"/>
  <c r="T20"/>
  <c r="T53"/>
  <c r="T58"/>
  <c r="T57"/>
  <c r="T42"/>
  <c r="T30"/>
  <c r="T48"/>
  <c r="T46"/>
  <c r="T45"/>
  <c r="T41"/>
  <c r="T39"/>
  <c r="T27"/>
  <c r="T35"/>
  <c r="T25"/>
  <c r="T23"/>
  <c r="T17"/>
  <c r="T26"/>
  <c r="T15"/>
  <c r="T24"/>
  <c r="T13"/>
  <c r="T16"/>
  <c r="T19"/>
  <c r="T22"/>
  <c r="T10"/>
  <c r="T18"/>
  <c r="T9"/>
  <c r="T12"/>
  <c r="T8"/>
  <c r="T11"/>
  <c r="P29" i="108"/>
  <c r="L29"/>
  <c r="P34"/>
  <c r="P40"/>
  <c r="P19"/>
  <c r="P24"/>
  <c r="P12"/>
  <c r="P44"/>
  <c r="P39"/>
  <c r="P37"/>
  <c r="P10"/>
  <c r="L37"/>
  <c r="L10"/>
  <c r="L12"/>
  <c r="L44"/>
  <c r="L39"/>
  <c r="L40"/>
  <c r="L19"/>
  <c r="L24"/>
  <c r="L34"/>
  <c r="P13"/>
  <c r="P36"/>
  <c r="L13"/>
  <c r="L36"/>
  <c r="P15"/>
  <c r="P22"/>
  <c r="P16"/>
  <c r="P18"/>
  <c r="P28"/>
  <c r="P11"/>
  <c r="P20"/>
  <c r="P9"/>
  <c r="P23"/>
  <c r="P14"/>
  <c r="P27"/>
  <c r="P42"/>
  <c r="P43"/>
  <c r="P8"/>
  <c r="L15"/>
  <c r="L22"/>
  <c r="L16"/>
  <c r="L18"/>
  <c r="L28"/>
  <c r="L11"/>
  <c r="L20"/>
  <c r="L9"/>
  <c r="L23"/>
  <c r="L14"/>
  <c r="L27"/>
  <c r="L42"/>
  <c r="L43"/>
  <c r="L8"/>
  <c r="P23" i="114"/>
  <c r="P37"/>
  <c r="P15"/>
  <c r="P35"/>
  <c r="L21"/>
  <c r="L23"/>
  <c r="L37"/>
  <c r="L15"/>
  <c r="L35"/>
  <c r="P25"/>
  <c r="P21"/>
  <c r="L6"/>
  <c r="L16"/>
  <c r="L14"/>
  <c r="L18"/>
  <c r="L9"/>
  <c r="L7"/>
  <c r="L11"/>
  <c r="L12"/>
  <c r="L10"/>
  <c r="L13"/>
  <c r="L22"/>
  <c r="L32"/>
  <c r="L25"/>
  <c r="L8"/>
  <c r="P6"/>
  <c r="P16"/>
  <c r="P14"/>
  <c r="P18"/>
  <c r="P9"/>
  <c r="P7"/>
  <c r="P11"/>
  <c r="P12"/>
  <c r="P10"/>
  <c r="P13"/>
  <c r="P22"/>
  <c r="P32"/>
  <c r="P8"/>
  <c r="P53" i="109"/>
  <c r="P30"/>
  <c r="P49"/>
  <c r="P35"/>
  <c r="L30"/>
  <c r="L49"/>
  <c r="L35"/>
  <c r="L53"/>
  <c r="P66"/>
  <c r="P23"/>
  <c r="L23"/>
  <c r="L66"/>
  <c r="P46"/>
  <c r="P63"/>
  <c r="L46"/>
  <c r="L63"/>
  <c r="P39"/>
  <c r="P45"/>
  <c r="L45"/>
  <c r="L39"/>
  <c r="L19"/>
  <c r="L16"/>
  <c r="L9"/>
  <c r="L12"/>
  <c r="L10"/>
  <c r="L11"/>
  <c r="L13"/>
  <c r="L25"/>
  <c r="L18"/>
  <c r="L15"/>
  <c r="L24"/>
  <c r="L14"/>
  <c r="L20"/>
  <c r="L37"/>
  <c r="L26"/>
  <c r="L65"/>
  <c r="L42"/>
  <c r="L41"/>
  <c r="L57"/>
  <c r="L58"/>
  <c r="L61"/>
  <c r="L17"/>
  <c r="L69"/>
  <c r="L62"/>
  <c r="L31"/>
  <c r="L22"/>
  <c r="L48"/>
  <c r="L72"/>
  <c r="L32"/>
  <c r="L73"/>
  <c r="L74"/>
  <c r="L75"/>
  <c r="L76"/>
  <c r="L27"/>
  <c r="L8"/>
  <c r="P32"/>
  <c r="P73"/>
  <c r="P74"/>
  <c r="P75"/>
  <c r="P76"/>
  <c r="P27"/>
  <c r="P72"/>
  <c r="P48"/>
  <c r="P22"/>
  <c r="P69"/>
  <c r="P62"/>
  <c r="P31"/>
  <c r="P17"/>
  <c r="P58"/>
  <c r="P57"/>
  <c r="P61"/>
  <c r="P19"/>
  <c r="P16"/>
  <c r="P9"/>
  <c r="P12"/>
  <c r="P10"/>
  <c r="P11"/>
  <c r="P13"/>
  <c r="P25"/>
  <c r="P18"/>
  <c r="P15"/>
  <c r="P24"/>
  <c r="P14"/>
  <c r="P20"/>
  <c r="P37"/>
  <c r="P26"/>
  <c r="P65"/>
  <c r="P42"/>
  <c r="P41"/>
  <c r="P8"/>
  <c r="AC60" l="1"/>
  <c r="AC57"/>
  <c r="AC46"/>
  <c r="AC13"/>
  <c r="AC19"/>
  <c r="AC10"/>
  <c r="AC9"/>
  <c r="AC8"/>
  <c r="AG8" i="108"/>
  <c r="AG42"/>
  <c r="AG36"/>
  <c r="AG44"/>
  <c r="AG40"/>
  <c r="AG14"/>
  <c r="AG11"/>
  <c r="AG15"/>
  <c r="AG16"/>
  <c r="AG10"/>
  <c r="AG12"/>
  <c r="AG29"/>
  <c r="AG24"/>
  <c r="AG21"/>
  <c r="AG43"/>
  <c r="AG20"/>
  <c r="AG13"/>
  <c r="AG39"/>
  <c r="AG34"/>
  <c r="AG9"/>
  <c r="AG18"/>
  <c r="AG22"/>
  <c r="AG23"/>
  <c r="AG28"/>
  <c r="AG27"/>
  <c r="AG19"/>
  <c r="AG37"/>
  <c r="AG26"/>
  <c r="A15" i="114"/>
  <c r="B14"/>
  <c r="AC6"/>
  <c r="AC15"/>
  <c r="AC12"/>
  <c r="AC7"/>
  <c r="AC44"/>
  <c r="AC39"/>
  <c r="AC29"/>
  <c r="AC20"/>
  <c r="AC35"/>
  <c r="AC32"/>
  <c r="AC17"/>
  <c r="AC23"/>
  <c r="AC18"/>
  <c r="AC16"/>
  <c r="AC11"/>
  <c r="AC13"/>
  <c r="AC10"/>
  <c r="AC8"/>
  <c r="AC9"/>
  <c r="AC43"/>
  <c r="AC27"/>
  <c r="AC21"/>
  <c r="AC37"/>
  <c r="AC34"/>
  <c r="AC28"/>
  <c r="AC25"/>
  <c r="AC22"/>
  <c r="AC14"/>
  <c r="AC71" i="109"/>
  <c r="AC29"/>
  <c r="AC64"/>
  <c r="AC38"/>
  <c r="AC75"/>
  <c r="AC73"/>
  <c r="AC72"/>
  <c r="AC31"/>
  <c r="AC66"/>
  <c r="AC37"/>
  <c r="AC62"/>
  <c r="AC14"/>
  <c r="AC20"/>
  <c r="AC58"/>
  <c r="AC30"/>
  <c r="AC41"/>
  <c r="AC39"/>
  <c r="AC35"/>
  <c r="AC23"/>
  <c r="AC15"/>
  <c r="AC11"/>
  <c r="AC33"/>
  <c r="AC55"/>
  <c r="AC34"/>
  <c r="AC70"/>
  <c r="AC44"/>
  <c r="AC67"/>
  <c r="AC76"/>
  <c r="AC74"/>
  <c r="AC32"/>
  <c r="AC49"/>
  <c r="AC69"/>
  <c r="AC65"/>
  <c r="AC36"/>
  <c r="AC63"/>
  <c r="AC61"/>
  <c r="AC43"/>
  <c r="AC53"/>
  <c r="AC42"/>
  <c r="AC48"/>
  <c r="AC45"/>
  <c r="AC27"/>
  <c r="AC25"/>
  <c r="AC17"/>
  <c r="AC26"/>
  <c r="AC24"/>
  <c r="AC16"/>
  <c r="AC22"/>
  <c r="AC18"/>
  <c r="AC12"/>
  <c r="A16" i="114" l="1"/>
  <c r="B15"/>
  <c r="A17" l="1"/>
  <c r="B16"/>
  <c r="A18" l="1"/>
  <c r="B17"/>
  <c r="A19" l="1"/>
  <c r="B18"/>
  <c r="A20" l="1"/>
  <c r="B19"/>
  <c r="A21" l="1"/>
  <c r="B20"/>
  <c r="A22" l="1"/>
  <c r="B22"/>
  <c r="A23" l="1"/>
  <c r="B23"/>
  <c r="A24" l="1"/>
  <c r="B21"/>
  <c r="A25" l="1"/>
  <c r="B24"/>
  <c r="A26" l="1"/>
  <c r="B25"/>
  <c r="A27" l="1"/>
  <c r="B26"/>
  <c r="A28" l="1"/>
  <c r="B27"/>
  <c r="A33" l="1"/>
  <c r="B28"/>
  <c r="A36" l="1"/>
  <c r="B33"/>
  <c r="A41" l="1"/>
  <c r="B37"/>
  <c r="A42" l="1"/>
  <c r="B41"/>
  <c r="A43" l="1"/>
</calcChain>
</file>

<file path=xl/sharedStrings.xml><?xml version="1.0" encoding="utf-8"?>
<sst xmlns="http://schemas.openxmlformats.org/spreadsheetml/2006/main" count="1516" uniqueCount="633">
  <si>
    <t>Команда</t>
  </si>
  <si>
    <t>№ п\п</t>
  </si>
  <si>
    <t>Прізвище, ім'я вершника</t>
  </si>
  <si>
    <t>Royal Horse Club</t>
  </si>
  <si>
    <t>Головний секретар:</t>
  </si>
  <si>
    <t>Кличка коня</t>
  </si>
  <si>
    <t>ІН</t>
  </si>
  <si>
    <t>Биков Володимир</t>
  </si>
  <si>
    <t xml:space="preserve">КСК "Parade Allure" м.Жашків, вул.Артема, 6 </t>
  </si>
  <si>
    <t>Кліо - 04</t>
  </si>
  <si>
    <t>Каєн - 02</t>
  </si>
  <si>
    <t>м.Київ</t>
  </si>
  <si>
    <t>Іванов Олександр</t>
  </si>
  <si>
    <t>Зайцев Василь</t>
  </si>
  <si>
    <t xml:space="preserve">Постіка Володимир </t>
  </si>
  <si>
    <t>Київська область</t>
  </si>
  <si>
    <t xml:space="preserve">Грегорі Робен </t>
  </si>
  <si>
    <t>Жашківський кінний завод м.Жашків</t>
  </si>
  <si>
    <t xml:space="preserve">Шевчук Максим </t>
  </si>
  <si>
    <t>Ковтун Софія</t>
  </si>
  <si>
    <t xml:space="preserve">Каріота - 06 </t>
  </si>
  <si>
    <t>Інтоп - 04</t>
  </si>
  <si>
    <t>Самолюк Валерія</t>
  </si>
  <si>
    <t>Рік народж</t>
  </si>
  <si>
    <t>Розряд</t>
  </si>
  <si>
    <t>Тренер</t>
  </si>
  <si>
    <t>Рік народж.</t>
  </si>
  <si>
    <t>КМС</t>
  </si>
  <si>
    <t>МС</t>
  </si>
  <si>
    <t>Хеміграфіс 06</t>
  </si>
  <si>
    <t>Голіков Юрій</t>
  </si>
  <si>
    <t>КСК "Шостка"</t>
  </si>
  <si>
    <t>Кольт 04</t>
  </si>
  <si>
    <t>Конект 06</t>
  </si>
  <si>
    <t>Ліон 07</t>
  </si>
  <si>
    <t>Лексус 05</t>
  </si>
  <si>
    <t>МСМК</t>
  </si>
  <si>
    <t>Самостійно</t>
  </si>
  <si>
    <t xml:space="preserve">Гафілін Артур </t>
  </si>
  <si>
    <t>Тарасюк Анна</t>
  </si>
  <si>
    <t>Бабенко Віктор</t>
  </si>
  <si>
    <t>Рак Лілія</t>
  </si>
  <si>
    <t>Бондаренко Валерій</t>
  </si>
  <si>
    <t>Командир 06</t>
  </si>
  <si>
    <t>ФГ Мустанг Одеська обл. м Котовськ</t>
  </si>
  <si>
    <t>Копилов Володимир Пономарьов Андрій</t>
  </si>
  <si>
    <t>Мансур Нікіта</t>
  </si>
  <si>
    <t>А</t>
  </si>
  <si>
    <t>Мун Рей - 05</t>
  </si>
  <si>
    <t>Альтер Его - 06</t>
  </si>
  <si>
    <t>Конгресс - 06</t>
  </si>
  <si>
    <t>Каваліна 07</t>
  </si>
  <si>
    <t>Вавілон 05</t>
  </si>
  <si>
    <t xml:space="preserve">Поліщук Артем </t>
  </si>
  <si>
    <t>Радіонов Максим</t>
  </si>
  <si>
    <t>Левицький Анатолій</t>
  </si>
  <si>
    <t>Рудий Ігор</t>
  </si>
  <si>
    <t>м. Одеса</t>
  </si>
  <si>
    <t>Бомбей 01</t>
  </si>
  <si>
    <t>Рудий Констянтин</t>
  </si>
  <si>
    <t>Дон Карлеоне 03</t>
  </si>
  <si>
    <t>самостійно</t>
  </si>
  <si>
    <t>Шерстюк Павло</t>
  </si>
  <si>
    <t>Пархоменко Анна</t>
  </si>
  <si>
    <t>Долгополов Олександр</t>
  </si>
  <si>
    <t>Бравий Вальс 03</t>
  </si>
  <si>
    <t>Рудий Андрій</t>
  </si>
  <si>
    <t>Єршова Анастасія</t>
  </si>
  <si>
    <t>Цай Єлизавета</t>
  </si>
  <si>
    <t>Артек 05</t>
  </si>
  <si>
    <t>Закревська Анна</t>
  </si>
  <si>
    <t>Фендер 05</t>
  </si>
  <si>
    <t>Понтій Пілат 03</t>
  </si>
  <si>
    <t>Биков Віктор</t>
  </si>
  <si>
    <t xml:space="preserve">Черних Сергій </t>
  </si>
  <si>
    <t>мсмк</t>
  </si>
  <si>
    <t>Галяно PKZ 06</t>
  </si>
  <si>
    <t>Гафілін Артур</t>
  </si>
  <si>
    <t>мс</t>
  </si>
  <si>
    <t xml:space="preserve"> Грімальді PKZ 06</t>
  </si>
  <si>
    <t>Гіліон PKZ 06</t>
  </si>
  <si>
    <t>кмс</t>
  </si>
  <si>
    <t>Кептент Фаєр 01</t>
  </si>
  <si>
    <t>Робен Грегорі</t>
  </si>
  <si>
    <t xml:space="preserve">Кирилюк Іван </t>
  </si>
  <si>
    <t>Казанова 04</t>
  </si>
  <si>
    <t>Лакі Стар - 05</t>
  </si>
  <si>
    <t>Добротворський Владислав</t>
  </si>
  <si>
    <t>Ванда 99</t>
  </si>
  <si>
    <t>Лідер 07</t>
  </si>
  <si>
    <t>Ванесса - 03</t>
  </si>
  <si>
    <t>Емір - 00</t>
  </si>
  <si>
    <t>Квінто - 06</t>
  </si>
  <si>
    <t>Клаудія 07</t>
  </si>
  <si>
    <t>Колізей 05</t>
  </si>
  <si>
    <t>Аккерман Юрій</t>
  </si>
  <si>
    <t>Донецьк, Еквіцентр</t>
  </si>
  <si>
    <t>Куссімо 03</t>
  </si>
  <si>
    <t xml:space="preserve">Пилипенко Михайло </t>
  </si>
  <si>
    <t>Рарітет 07</t>
  </si>
  <si>
    <t>Армані - 06</t>
  </si>
  <si>
    <t>Онлі Фьост 07</t>
  </si>
  <si>
    <t>Буцько Олег</t>
  </si>
  <si>
    <t>м.Луганськ</t>
  </si>
  <si>
    <t>Батурин - 01</t>
  </si>
  <si>
    <t>Сенін Андрій</t>
  </si>
  <si>
    <t>Яжук Петро</t>
  </si>
  <si>
    <t xml:space="preserve">Токтаренко Анатолій </t>
  </si>
  <si>
    <t>Купер 07</t>
  </si>
  <si>
    <t>Смірнова Валентина</t>
  </si>
  <si>
    <t>Дергачев Фемелі клаб</t>
  </si>
  <si>
    <t>Томагавк 05</t>
  </si>
  <si>
    <t>Папай 05</t>
  </si>
  <si>
    <t xml:space="preserve">Копилов Володимир  </t>
  </si>
  <si>
    <t>Рак Богдан</t>
  </si>
  <si>
    <t>Кіпр 07</t>
  </si>
  <si>
    <t>Аве Марія 03</t>
  </si>
  <si>
    <t>Капітан 04</t>
  </si>
  <si>
    <t>Черняк Костянтин</t>
  </si>
  <si>
    <t>Ярошенко Костянтин</t>
  </si>
  <si>
    <t>Болівія 05</t>
  </si>
  <si>
    <t>КСК Парадіс м Хмельницький НУБіП м.Київ</t>
  </si>
  <si>
    <t>Індюшкін Євгеній</t>
  </si>
  <si>
    <t>Ярошенко Наталія Скабард Анна</t>
  </si>
  <si>
    <t>Сен - Дени 03</t>
  </si>
  <si>
    <t xml:space="preserve">Ярошенко Наталія </t>
  </si>
  <si>
    <t>КСК Парадіс м Хмельницький</t>
  </si>
  <si>
    <t>Філонова Катерина</t>
  </si>
  <si>
    <t>Тархун 07</t>
  </si>
  <si>
    <t>Оскар 07</t>
  </si>
  <si>
    <t>К-ня Левицького Черк.обл.</t>
  </si>
  <si>
    <t>Емпаер PKZ 06</t>
  </si>
  <si>
    <t>Рашель 60 01</t>
  </si>
  <si>
    <t>Хартман  PKZ 07</t>
  </si>
  <si>
    <t>Лаклін 07</t>
  </si>
  <si>
    <t>Петриківський к\з. Черкаський ЦОП, "Динамо"</t>
  </si>
  <si>
    <t>Приходько  Ігор</t>
  </si>
  <si>
    <t>Інцитатус 05</t>
  </si>
  <si>
    <t>Плюшевий 07</t>
  </si>
  <si>
    <t>м.Житомир</t>
  </si>
  <si>
    <t>Шафран 06</t>
  </si>
  <si>
    <t>Кардинал 05</t>
  </si>
  <si>
    <t>Ведмідь Роман</t>
  </si>
  <si>
    <t>ВІАН Груп</t>
  </si>
  <si>
    <t>Київська обл. КСК "Оболонь"</t>
  </si>
  <si>
    <t xml:space="preserve">Порвіна Ірина </t>
  </si>
  <si>
    <t xml:space="preserve">Тарасюк Анна </t>
  </si>
  <si>
    <t xml:space="preserve">Цибровська Юлія </t>
  </si>
  <si>
    <t>Дзидзан Богдан</t>
  </si>
  <si>
    <t>Плекан Петро</t>
  </si>
  <si>
    <t>Ржоткевич Єлизавета</t>
  </si>
  <si>
    <t>Шевчекно Анна</t>
  </si>
  <si>
    <t>Обзор 05</t>
  </si>
  <si>
    <t>Лисенко Катерина</t>
  </si>
  <si>
    <t>Адоніна Даря</t>
  </si>
  <si>
    <t xml:space="preserve"> Всеукраїнські змагання з кінного спорту по подоланню перешкод</t>
  </si>
  <si>
    <t>2 етап</t>
  </si>
  <si>
    <t>Ель Банді 05</t>
  </si>
  <si>
    <t>Вінницький Володимир</t>
  </si>
  <si>
    <t>Амадем 06</t>
  </si>
  <si>
    <t>Молібден 94</t>
  </si>
  <si>
    <t>Блек Бюті 04</t>
  </si>
  <si>
    <t>ДЮСШ Буревісник м Львів</t>
  </si>
  <si>
    <t>Західно - Український Кінний Двір Львівська обл.</t>
  </si>
  <si>
    <t>Жогов Сергій Кузик Ольга</t>
  </si>
  <si>
    <t>Регламент 04</t>
  </si>
  <si>
    <t>Сахадор 98</t>
  </si>
  <si>
    <t>Буленція PKZ 01</t>
  </si>
  <si>
    <t>Василишин Роман</t>
  </si>
  <si>
    <t>Леді М 06</t>
  </si>
  <si>
    <t>Гапонова Галина</t>
  </si>
  <si>
    <t>Леопольд 05</t>
  </si>
  <si>
    <t>Феб 99</t>
  </si>
  <si>
    <t>Лапигін Андрій</t>
  </si>
  <si>
    <t>Райлян Микола</t>
  </si>
  <si>
    <t>Лібертіно 05</t>
  </si>
  <si>
    <t>Батіста 04</t>
  </si>
  <si>
    <t>Умань Автодор  Черкаський ЦОП, "Динамо"</t>
  </si>
  <si>
    <t>Сорока Володимир Пономарьов Андрій</t>
  </si>
  <si>
    <t>Рур 06</t>
  </si>
  <si>
    <t>Бабочка 03</t>
  </si>
  <si>
    <t>КСК Болівар Київська обл.</t>
  </si>
  <si>
    <t>Басурман 07</t>
  </si>
  <si>
    <t>Фантазер 99</t>
  </si>
  <si>
    <t xml:space="preserve">Ратуй 04 </t>
  </si>
  <si>
    <t>Стороженко Віталій</t>
  </si>
  <si>
    <t>Якименко Євгеній</t>
  </si>
  <si>
    <t>Хазбулат 02</t>
  </si>
  <si>
    <t>Востріков Oлексій</t>
  </si>
  <si>
    <t>Санта Сільвія 02</t>
  </si>
  <si>
    <t>Рекорд PKZ 07</t>
  </si>
  <si>
    <t>Бонд 07</t>
  </si>
  <si>
    <t>Арсенал 06</t>
  </si>
  <si>
    <t>КСК Фараон м.Київ</t>
  </si>
  <si>
    <t>Вампер 06</t>
  </si>
  <si>
    <t>Барбара Бруне</t>
  </si>
  <si>
    <t xml:space="preserve"> Віан Фео 05</t>
  </si>
  <si>
    <t>Віан Глорія 06</t>
  </si>
  <si>
    <t>Каламбур 04</t>
  </si>
  <si>
    <t>КСК Алюр м.Київ</t>
  </si>
  <si>
    <t xml:space="preserve">Ланграф 05 </t>
  </si>
  <si>
    <t>Бостон 02</t>
  </si>
  <si>
    <t>м. Мірефа Харківська обл.</t>
  </si>
  <si>
    <t>Шевченко Віталій</t>
  </si>
  <si>
    <t>Кот Ді Вуар PKZ 03</t>
  </si>
  <si>
    <t>Нью Квідам 02</t>
  </si>
  <si>
    <t>Ванкувер 03</t>
  </si>
  <si>
    <t>Трелін Борис</t>
  </si>
  <si>
    <t>КСК "Райтспорт-Айленбург"м. Тираспіль</t>
  </si>
  <si>
    <t>Шельф 07</t>
  </si>
  <si>
    <t>Опонент 02</t>
  </si>
  <si>
    <t>Мембрана 07</t>
  </si>
  <si>
    <t>КСК Тандем м. біла Церква</t>
  </si>
  <si>
    <t>Хоббі 07</t>
  </si>
  <si>
    <t xml:space="preserve">Купідон - 04 </t>
  </si>
  <si>
    <t>К-ня Левицького Черкаський ЦОП "Д"</t>
  </si>
  <si>
    <t>Кенай 95</t>
  </si>
  <si>
    <t>всього</t>
  </si>
  <si>
    <t>1 етап</t>
  </si>
  <si>
    <t>Редько Радіон</t>
  </si>
  <si>
    <t>Лотус 02</t>
  </si>
  <si>
    <t>м. Харцизьк СК Авторитет</t>
  </si>
  <si>
    <t>Павлюченко Михайло</t>
  </si>
  <si>
    <t>Страшок Павло</t>
  </si>
  <si>
    <t>Леон 03</t>
  </si>
  <si>
    <t>м. Донецьк КСК Люкс</t>
  </si>
  <si>
    <t>Баранчикова Ірина</t>
  </si>
  <si>
    <t>Батискаф 03</t>
  </si>
  <si>
    <t>м. Люботин JB stable</t>
  </si>
  <si>
    <t>Матюк Ігор</t>
  </si>
  <si>
    <t>Луі Вітон 05</t>
  </si>
  <si>
    <t>К-ня Левицького Черк.ЦОП "Д"</t>
  </si>
  <si>
    <t>Аникспек - Тид 01</t>
  </si>
  <si>
    <t>Прокопюк Ігор</t>
  </si>
  <si>
    <t>Холст 04</t>
  </si>
  <si>
    <t>м.Київ ДЮСШ Динамо</t>
  </si>
  <si>
    <t>Сумцов Анатолій</t>
  </si>
  <si>
    <t>Драйв Круіз - 00</t>
  </si>
  <si>
    <t>Київська область "К"</t>
  </si>
  <si>
    <t>Кредо 04</t>
  </si>
  <si>
    <t>7 років та старше</t>
  </si>
  <si>
    <t>всого за 1 етап</t>
  </si>
  <si>
    <t>Петриківський к\з. Черкасьий ЦОП, "Динамо"</t>
  </si>
  <si>
    <t>Пальметта 06</t>
  </si>
  <si>
    <t>Авіатор 06</t>
  </si>
  <si>
    <t>м. Харцизськ СК Авторитет</t>
  </si>
  <si>
    <t>Врангель 06</t>
  </si>
  <si>
    <t xml:space="preserve">Золін  Констянтин </t>
  </si>
  <si>
    <t>Гауді  PKZ 06</t>
  </si>
  <si>
    <t>№</t>
  </si>
  <si>
    <t xml:space="preserve"> -Коні 6 років </t>
  </si>
  <si>
    <t>всього за 2 етап</t>
  </si>
  <si>
    <t xml:space="preserve">Коваленко Віталій </t>
  </si>
  <si>
    <t>ІІ</t>
  </si>
  <si>
    <t>Камея  PKZ 07</t>
  </si>
  <si>
    <t xml:space="preserve">Петриківський к\з. </t>
  </si>
  <si>
    <t xml:space="preserve">Хілтон  PKZ 07 </t>
  </si>
  <si>
    <t xml:space="preserve"> Верона  PKZ 07</t>
  </si>
  <si>
    <t>Красун Юрій</t>
  </si>
  <si>
    <t>Вентура  PKZ 07</t>
  </si>
  <si>
    <t xml:space="preserve"> Верена II  PKZ 07</t>
  </si>
  <si>
    <t xml:space="preserve"> Кон Аморе  PKZ 07</t>
  </si>
  <si>
    <t>Кобо Верде  PKZ 07</t>
  </si>
  <si>
    <t>Сидоренко Ігор</t>
  </si>
  <si>
    <t>Вектор 07</t>
  </si>
  <si>
    <t>Ємел'янов Ігор</t>
  </si>
  <si>
    <t>Лейпциг 07</t>
  </si>
  <si>
    <t>к-ня Галанова м.Дніпропетровськ</t>
  </si>
  <si>
    <t xml:space="preserve">Коні 5 років </t>
  </si>
  <si>
    <t>Зубр 01</t>
  </si>
  <si>
    <t>Цибровська Юлія</t>
  </si>
  <si>
    <t>Парламент 05</t>
  </si>
  <si>
    <t>Наталуха Дар"я</t>
  </si>
  <si>
    <t>Вавілон 07</t>
  </si>
  <si>
    <t>Лорета 07</t>
  </si>
  <si>
    <t>Лошак Едуард</t>
  </si>
  <si>
    <t>Оболонь 05</t>
  </si>
  <si>
    <t>Райтспорт Айленбург м. Тірасполь</t>
  </si>
  <si>
    <t>Кутовий Сергій</t>
  </si>
  <si>
    <t>Мартинова Ксенія</t>
  </si>
  <si>
    <t>Приходько Ігор</t>
  </si>
  <si>
    <t>Цезарь 06</t>
  </si>
  <si>
    <t>Пономарьов Антон</t>
  </si>
  <si>
    <t>Амур 01</t>
  </si>
  <si>
    <t>Копилов Володимир  Пономарьов Андрій</t>
  </si>
  <si>
    <t>Буленція 01</t>
  </si>
  <si>
    <t>Арелат 05</t>
  </si>
  <si>
    <t>Батік 05</t>
  </si>
  <si>
    <t xml:space="preserve">Стороженко Віталій </t>
  </si>
  <si>
    <t>Райтспорт Айленбург м. Тираспіль Молдова</t>
  </si>
  <si>
    <t xml:space="preserve"> Верона  PKZ 07 </t>
  </si>
  <si>
    <t>Соколан Діана</t>
  </si>
  <si>
    <t>Лючія 07</t>
  </si>
  <si>
    <t>Чубара 05</t>
  </si>
  <si>
    <t>Кьортис 04</t>
  </si>
  <si>
    <t>Харвей 02</t>
  </si>
  <si>
    <t>Єщенко Юрій</t>
  </si>
  <si>
    <t>Флавій 02</t>
  </si>
  <si>
    <t>Токтаренко Анатолій</t>
  </si>
  <si>
    <t>Грегорі Робен</t>
  </si>
  <si>
    <t>3 етап</t>
  </si>
  <si>
    <t>Кадет PKZ -04</t>
  </si>
  <si>
    <t xml:space="preserve">Собко Тамара </t>
  </si>
  <si>
    <t>Леон -03</t>
  </si>
  <si>
    <t xml:space="preserve">Бабенко Віктор </t>
  </si>
  <si>
    <t>Чатаго 05</t>
  </si>
  <si>
    <t>Кьортіс -04</t>
  </si>
  <si>
    <t xml:space="preserve">Юрченко Дарья </t>
  </si>
  <si>
    <t>Лагерманн - 03</t>
  </si>
  <si>
    <t>Запорізька обл</t>
  </si>
  <si>
    <t>Коломоєць В</t>
  </si>
  <si>
    <t xml:space="preserve">Шелім Микола </t>
  </si>
  <si>
    <t>м.Миколаїв</t>
  </si>
  <si>
    <t>Погановський В</t>
  </si>
  <si>
    <t>Петало -02</t>
  </si>
  <si>
    <t>Більбо -05</t>
  </si>
  <si>
    <t>Паркер -03</t>
  </si>
  <si>
    <t xml:space="preserve">Настенко Наталія </t>
  </si>
  <si>
    <t>Камелот 05</t>
  </si>
  <si>
    <t>КСК "Княжичі"</t>
  </si>
  <si>
    <t>Лобунець Володимир</t>
  </si>
  <si>
    <t>Отілла=04</t>
  </si>
  <si>
    <t>Крим, Бахчисарай</t>
  </si>
  <si>
    <t xml:space="preserve">Коротченко Тетяна </t>
  </si>
  <si>
    <t>Екзотіка -05</t>
  </si>
  <si>
    <t>Кіщук Олег</t>
  </si>
  <si>
    <t xml:space="preserve">Кирилюк Михайло </t>
  </si>
  <si>
    <t>Хісум -98</t>
  </si>
  <si>
    <t>Білоцерківська козача Січ</t>
  </si>
  <si>
    <t>всього за 3 етап</t>
  </si>
  <si>
    <t xml:space="preserve">Курочкіна Олена </t>
  </si>
  <si>
    <t>Закал - 07</t>
  </si>
  <si>
    <t>м. Северодонецк КСК "Фаворит"</t>
  </si>
  <si>
    <t>Рудой Констянтин</t>
  </si>
  <si>
    <t>Шантеклер-07</t>
  </si>
  <si>
    <t>рудий Ігор</t>
  </si>
  <si>
    <t>Чорний Ігор</t>
  </si>
  <si>
    <t>Корвет -07</t>
  </si>
  <si>
    <t>Мала Вільшанка , Кон-ня Нестерчука</t>
  </si>
  <si>
    <t>Чорна Яна</t>
  </si>
  <si>
    <t>Ле -Поінт-07</t>
  </si>
  <si>
    <t>КСК"Княжичі"</t>
  </si>
  <si>
    <t>Спартак -07</t>
  </si>
  <si>
    <t>Фідель Кастро -07</t>
  </si>
  <si>
    <t>КСК "Ескадрон" м. Одеса</t>
  </si>
  <si>
    <t>Смалюх Степан</t>
  </si>
  <si>
    <t>Шлівенамон Люкс 06</t>
  </si>
  <si>
    <t>Курсай Даймонд 6</t>
  </si>
  <si>
    <t>Коротченко Тетяна</t>
  </si>
  <si>
    <t>Старфайтер 06</t>
  </si>
  <si>
    <t>Кіщук Олек</t>
  </si>
  <si>
    <t>Консул 06</t>
  </si>
  <si>
    <t>Мала Вільшанка, кон-ня Нестерчука</t>
  </si>
  <si>
    <t>Кураж 06</t>
  </si>
  <si>
    <t xml:space="preserve">Стенпковський Андрій </t>
  </si>
  <si>
    <t>П-Трентон 06</t>
  </si>
  <si>
    <t>м. Одеса, КСК "Ескадрон"</t>
  </si>
  <si>
    <t>Аліса Зед 06</t>
  </si>
  <si>
    <t>Нолес Волес 06</t>
  </si>
  <si>
    <t>Курочкіна Олена</t>
  </si>
  <si>
    <t>І</t>
  </si>
  <si>
    <t>Атос 06</t>
  </si>
  <si>
    <t>м. Североденецк, КСК "Фаворит"</t>
  </si>
  <si>
    <t>Зеленський Олександр</t>
  </si>
  <si>
    <t xml:space="preserve">4 етап </t>
  </si>
  <si>
    <t xml:space="preserve">Усенко Олег </t>
  </si>
  <si>
    <t>Малиш -02</t>
  </si>
  <si>
    <t>КСК "Посейдон"</t>
  </si>
  <si>
    <t xml:space="preserve">Галій Сергій </t>
  </si>
  <si>
    <t>Кардинал 04</t>
  </si>
  <si>
    <t>м. Житомир</t>
  </si>
  <si>
    <t>Аве Марія 04</t>
  </si>
  <si>
    <t>Квапілон Методо -95</t>
  </si>
  <si>
    <t>Кольт 05</t>
  </si>
  <si>
    <t>Фебрін 99</t>
  </si>
  <si>
    <t>Абзалов Рем</t>
  </si>
  <si>
    <t>Клевер PKZ-05</t>
  </si>
  <si>
    <t>Бруне Барбара</t>
  </si>
  <si>
    <t>Каліпсо -05</t>
  </si>
  <si>
    <t>всбого по 4 етапах</t>
  </si>
  <si>
    <t>всього за 4 етап</t>
  </si>
  <si>
    <t xml:space="preserve">Абзалов Рем </t>
  </si>
  <si>
    <t>Град - 06</t>
  </si>
  <si>
    <t>КСК №Фаворит"</t>
  </si>
  <si>
    <t xml:space="preserve">Бондаренко  Валерій </t>
  </si>
  <si>
    <t>Шафран -06</t>
  </si>
  <si>
    <t xml:space="preserve">м. житомир </t>
  </si>
  <si>
    <t xml:space="preserve">Рудик Ігор </t>
  </si>
  <si>
    <t>Ельбрус - 06</t>
  </si>
  <si>
    <t xml:space="preserve">м. Житомир </t>
  </si>
  <si>
    <t xml:space="preserve">Усенко  Наталія </t>
  </si>
  <si>
    <t>Осман -05</t>
  </si>
  <si>
    <t>Касандро -03</t>
  </si>
  <si>
    <t>28,07,</t>
  </si>
  <si>
    <t>Фактор -07</t>
  </si>
  <si>
    <t xml:space="preserve">Сенін Андрій </t>
  </si>
  <si>
    <t>Кадмус-07</t>
  </si>
  <si>
    <t>Вінніцкий володимир</t>
  </si>
  <si>
    <t>Іванов Олексндр</t>
  </si>
  <si>
    <t>Вентура  PKZ 08</t>
  </si>
  <si>
    <t>Стенпковський Андрій</t>
  </si>
  <si>
    <t>Горізонт PKZ</t>
  </si>
  <si>
    <t xml:space="preserve">Єщенко  Юрій </t>
  </si>
  <si>
    <t>м. Київ</t>
  </si>
  <si>
    <t>Лінкольн 07</t>
  </si>
  <si>
    <t xml:space="preserve"> </t>
  </si>
  <si>
    <t xml:space="preserve">5 етап </t>
  </si>
  <si>
    <t/>
  </si>
  <si>
    <t>Якавлева Дарья</t>
  </si>
  <si>
    <t>Ізбіратєль -00</t>
  </si>
  <si>
    <t xml:space="preserve">Кузик Ольга </t>
  </si>
  <si>
    <t xml:space="preserve">Коновалов  Валерій </t>
  </si>
  <si>
    <t>Піковая 06</t>
  </si>
  <si>
    <t>м. Бахчисарай, КСК "Глорія"</t>
  </si>
  <si>
    <t>Флірт 06</t>
  </si>
  <si>
    <t xml:space="preserve">Кривкіна т Оксана </t>
  </si>
  <si>
    <t>Карат 06</t>
  </si>
  <si>
    <t>м. Київ ДЮШСК "Динамо"</t>
  </si>
  <si>
    <t>Фо Сізонс</t>
  </si>
  <si>
    <t xml:space="preserve">Плекант Петро </t>
  </si>
  <si>
    <t>м. Львів, ДЮШСК "Буревісник"</t>
  </si>
  <si>
    <t>всього за 5 етап</t>
  </si>
  <si>
    <t>всього за 6 етап</t>
  </si>
  <si>
    <t>Відкриті Всеукраїнські змагання з кінного спорту по подоланню перешкод</t>
  </si>
  <si>
    <t>Зайняте місце</t>
  </si>
  <si>
    <t>Хаваджа Марьям</t>
  </si>
  <si>
    <t>Пепсі-06</t>
  </si>
  <si>
    <t>м.Бахчисарай , КСК"Глорія"</t>
  </si>
  <si>
    <t>Коновалов В.</t>
  </si>
  <si>
    <t xml:space="preserve">Кадет PKZ-04 </t>
  </si>
  <si>
    <t>Петриківський к/з</t>
  </si>
  <si>
    <t>Черних С.</t>
  </si>
  <si>
    <t>Бумер-04</t>
  </si>
  <si>
    <t>м.Житомір КСК "Аллюр"</t>
  </si>
  <si>
    <t>Бондаренко В.</t>
  </si>
  <si>
    <t>Лассо-08</t>
  </si>
  <si>
    <t>Кривкіна Оксана</t>
  </si>
  <si>
    <t>Дует-07</t>
  </si>
  <si>
    <t>м.Київ ДЮСШ "Динамо"</t>
  </si>
  <si>
    <t>Сумцов А.</t>
  </si>
  <si>
    <t>Грінго-08</t>
  </si>
  <si>
    <t>ІІІ</t>
  </si>
  <si>
    <t>Копилов Володимир</t>
  </si>
  <si>
    <t>Копенгаген-06</t>
  </si>
  <si>
    <t xml:space="preserve">Львівська обл. ЗУКД </t>
  </si>
  <si>
    <t>Дзидзан Б.</t>
  </si>
  <si>
    <t>Балобе-00</t>
  </si>
  <si>
    <t>м.Київ "Динамо"</t>
  </si>
  <si>
    <t>Клавдія-07</t>
  </si>
  <si>
    <t>Іванова Ю.С.</t>
  </si>
  <si>
    <t>Контессина-02</t>
  </si>
  <si>
    <t>Конюшня Бутенка О.</t>
  </si>
  <si>
    <t>Кенігсфельд Фр.</t>
  </si>
  <si>
    <t>Настенко Наталія</t>
  </si>
  <si>
    <t>Красавчик-04</t>
  </si>
  <si>
    <t>Київська обл. "Княжичи"</t>
  </si>
  <si>
    <t>Лідер-07</t>
  </si>
  <si>
    <t xml:space="preserve">Калін Андрій </t>
  </si>
  <si>
    <t>Майк Тайсон-04</t>
  </si>
  <si>
    <t>СПГ "Карась" м.Київ</t>
  </si>
  <si>
    <t>Кучмій К.</t>
  </si>
  <si>
    <t>Крівицька Валерія</t>
  </si>
  <si>
    <t>Хайфа-06</t>
  </si>
  <si>
    <t xml:space="preserve">м.Одеса </t>
  </si>
  <si>
    <t>Рудий І.</t>
  </si>
  <si>
    <t>Кузик Ольга</t>
  </si>
  <si>
    <t>Ванкувер-03</t>
  </si>
  <si>
    <t>Іванова Юлія</t>
  </si>
  <si>
    <t>Сюзон-02</t>
  </si>
  <si>
    <t>Каламбур-04</t>
  </si>
  <si>
    <t>Віан Груп</t>
  </si>
  <si>
    <t xml:space="preserve">Юрців Олена </t>
  </si>
  <si>
    <t>Мюрід-03</t>
  </si>
  <si>
    <t>Довгополов А.І., Тарасюк А.</t>
  </si>
  <si>
    <t>Людвіг-08</t>
  </si>
  <si>
    <t>Картьє-07</t>
  </si>
  <si>
    <t xml:space="preserve">Палій Сергій </t>
  </si>
  <si>
    <t>Ранжир-06</t>
  </si>
  <si>
    <t>Центуріон-08</t>
  </si>
  <si>
    <t>Рекрут-06</t>
  </si>
  <si>
    <t>м.Львів ДЮСШ"Бурівестник"</t>
  </si>
  <si>
    <t>Плекан О., Жогов С.</t>
  </si>
  <si>
    <t>Чіка-03</t>
  </si>
  <si>
    <t>Голіаф-08</t>
  </si>
  <si>
    <t>Аврора-05</t>
  </si>
  <si>
    <t>Кулага Дарія</t>
  </si>
  <si>
    <t>Армагедон PKZ-06</t>
  </si>
  <si>
    <t>Жук Сніжана</t>
  </si>
  <si>
    <t>Бастард-00</t>
  </si>
  <si>
    <t>Уманьавтодор, м.Умань</t>
  </si>
  <si>
    <t>Лапигін А.</t>
  </si>
  <si>
    <t>Адоніс-00</t>
  </si>
  <si>
    <t>Трон-04</t>
  </si>
  <si>
    <t>Карауш Анастасія</t>
  </si>
  <si>
    <t>Понтій Пілат-1</t>
  </si>
  <si>
    <t>м.Кишинів Молдова</t>
  </si>
  <si>
    <t>Аржінт-Іванскі</t>
  </si>
  <si>
    <t>Елгін-06</t>
  </si>
  <si>
    <t>Королько Ігор</t>
  </si>
  <si>
    <t>Хаммер-08</t>
  </si>
  <si>
    <t>Конюшня Погребняка</t>
  </si>
  <si>
    <t>Талісман-06</t>
  </si>
  <si>
    <t>Назірова Діана</t>
  </si>
  <si>
    <t>Джок-05</t>
  </si>
  <si>
    <t>Гілберт-07</t>
  </si>
  <si>
    <t xml:space="preserve">м.Київ, фирма "Стерх" </t>
  </si>
  <si>
    <t>Блек-07</t>
  </si>
  <si>
    <t>Кирилюк Михайло</t>
  </si>
  <si>
    <t>Мір-04</t>
  </si>
  <si>
    <t>Київська обл.</t>
  </si>
  <si>
    <t>Каріотта-06</t>
  </si>
  <si>
    <t>Кованько Аліса</t>
  </si>
  <si>
    <t>Віан Войсі-01</t>
  </si>
  <si>
    <t>Стенпковській Андрій</t>
  </si>
  <si>
    <t>Пі Трентон-06</t>
  </si>
  <si>
    <t>м.Одеса КСК "Ескадрон"</t>
  </si>
  <si>
    <t>Смалюх С.З.</t>
  </si>
  <si>
    <t>Кліо-04</t>
  </si>
  <si>
    <t>Черних Сергій</t>
  </si>
  <si>
    <t>Кабо-Верде-07</t>
  </si>
  <si>
    <t>Петриківський к/з, Черкаський ЦОП, "Динамо"</t>
  </si>
  <si>
    <t>Рур-06</t>
  </si>
  <si>
    <t>Глорія-06</t>
  </si>
  <si>
    <t xml:space="preserve">Ланграф </t>
  </si>
  <si>
    <t xml:space="preserve">Фо Сізонс PKZ 06 </t>
  </si>
  <si>
    <t>Гіша 03</t>
  </si>
  <si>
    <t>м. Харцизьк СК Авторитет Київська обл. "К"</t>
  </si>
  <si>
    <t>Грегорі робен</t>
  </si>
  <si>
    <t>Собко Тамара</t>
  </si>
  <si>
    <t>Лумпаці - 02</t>
  </si>
  <si>
    <t>м. Донецьк КСК "Люкс"</t>
  </si>
  <si>
    <t>Червона Рута - 08</t>
  </si>
  <si>
    <t>Адоніна Дарь'я</t>
  </si>
  <si>
    <t>Артек - 05</t>
  </si>
  <si>
    <t>КСК "Болівар"</t>
  </si>
  <si>
    <t xml:space="preserve">Гуртовий Борис </t>
  </si>
  <si>
    <t xml:space="preserve">Кукаровский Олександр </t>
  </si>
  <si>
    <t>Лейпциг - 07</t>
  </si>
  <si>
    <t>Кабур - 98</t>
  </si>
  <si>
    <t>Самотой Олег</t>
  </si>
  <si>
    <t>Іділія - 08</t>
  </si>
  <si>
    <t>Коваль Олександр</t>
  </si>
  <si>
    <t xml:space="preserve">Чорна Яна </t>
  </si>
  <si>
    <t xml:space="preserve">Лінкольн - 07 </t>
  </si>
  <si>
    <t>м.Біла Церква</t>
  </si>
  <si>
    <t xml:space="preserve">Мозгірьов Іван </t>
  </si>
  <si>
    <t>Сірвель Чіта - 05</t>
  </si>
  <si>
    <t>Запоріжзька обл</t>
  </si>
  <si>
    <t>Коломоєць В.Б.</t>
  </si>
  <si>
    <t>Кавалєр Квін Бі - 06</t>
  </si>
  <si>
    <t xml:space="preserve">Cтенпковський Андрій </t>
  </si>
  <si>
    <t>КСК"Ескадрон"</t>
  </si>
  <si>
    <t>Ліра - 07</t>
  </si>
  <si>
    <t>Запорізька обл.</t>
  </si>
  <si>
    <t>Харвей - 02</t>
  </si>
  <si>
    <t>Лас Вегас - 04</t>
  </si>
  <si>
    <t>Образець - 04</t>
  </si>
  <si>
    <t>Шельф - 07</t>
  </si>
  <si>
    <t xml:space="preserve">Бишева Юлія </t>
  </si>
  <si>
    <t>Шефлера - 06</t>
  </si>
  <si>
    <t>Київська обл.Антонов Агро</t>
  </si>
  <si>
    <t>Остріков Олег</t>
  </si>
  <si>
    <t>Феміда - 01</t>
  </si>
  <si>
    <t>Стенпковский Андрій</t>
  </si>
  <si>
    <t>Нахтуб - 00</t>
  </si>
  <si>
    <t>Стенпковский  Андрій</t>
  </si>
  <si>
    <t>Фідель Кастро - 07</t>
  </si>
  <si>
    <t>КСК "Ескадрон"</t>
  </si>
  <si>
    <t>Шевчук Максим</t>
  </si>
  <si>
    <t>Колізей - 05</t>
  </si>
  <si>
    <t>Шельф -07</t>
  </si>
  <si>
    <t>П-Трентон - 06</t>
  </si>
  <si>
    <t>Юрченко Дарья</t>
  </si>
  <si>
    <t>Алісса Зед - 06</t>
  </si>
  <si>
    <t>Чередниченко Віра</t>
  </si>
  <si>
    <t>Алібастр-03</t>
  </si>
  <si>
    <t>Чайхара-08</t>
  </si>
  <si>
    <t xml:space="preserve">Мала Вільшанка, кон-ня Нестерчука </t>
  </si>
  <si>
    <t>Пічуріна Анастасія</t>
  </si>
  <si>
    <t>Топаз-05</t>
  </si>
  <si>
    <t xml:space="preserve">м.Тираспіль </t>
  </si>
  <si>
    <t>Погоня Юрій</t>
  </si>
  <si>
    <t xml:space="preserve">Шалімова Ангеліна </t>
  </si>
  <si>
    <t>КСК "Авторітет", Київська обл.</t>
  </si>
  <si>
    <t>Павлюченко М.</t>
  </si>
  <si>
    <t>Ісіда-08</t>
  </si>
  <si>
    <t>Юрців Олена</t>
  </si>
  <si>
    <t>Довгополов А.І.</t>
  </si>
  <si>
    <t>Стасьок Андрій</t>
  </si>
  <si>
    <t>Гравій-01</t>
  </si>
  <si>
    <t>Том Бой-04</t>
  </si>
  <si>
    <t>Баккара-07</t>
  </si>
  <si>
    <t>Ільхан-04</t>
  </si>
  <si>
    <t xml:space="preserve">КСК "Посейдон" </t>
  </si>
  <si>
    <t>Усенко Олег</t>
  </si>
  <si>
    <t>Галушко Олександр</t>
  </si>
  <si>
    <t>Батік-2005</t>
  </si>
  <si>
    <t>Чародейка-07</t>
  </si>
  <si>
    <t>Проксімус Центавр-</t>
  </si>
  <si>
    <t>Цезар-04</t>
  </si>
  <si>
    <t>м.Запоріжжя, ФСТ "Колос"</t>
  </si>
  <si>
    <t>Копишинська А., Скабард А.</t>
  </si>
  <si>
    <t>Шкіпер-03</t>
  </si>
  <si>
    <t>КСК"Болівар"</t>
  </si>
  <si>
    <t>Ковальська Олена</t>
  </si>
  <si>
    <t>Мангуста-03</t>
  </si>
  <si>
    <t>м.Київ, КСК"Магнат"</t>
  </si>
  <si>
    <t>Усенко Наталія</t>
  </si>
  <si>
    <t>Вольтер-01</t>
  </si>
  <si>
    <t>Болеро-98</t>
  </si>
  <si>
    <t>Шафран-05</t>
  </si>
  <si>
    <t>Фесіна Жанна</t>
  </si>
  <si>
    <t>Доріан Грей-02</t>
  </si>
  <si>
    <t>КСК "Селін", м.Київ</t>
  </si>
  <si>
    <t>Вольфрам-05</t>
  </si>
  <si>
    <t>Шельф-07</t>
  </si>
  <si>
    <t>Кассіна-03</t>
  </si>
  <si>
    <t>Бишева Юлія</t>
  </si>
  <si>
    <t>Загреб-02</t>
  </si>
  <si>
    <t>Антонов Агро Київська обл.</t>
  </si>
  <si>
    <t xml:space="preserve">всього з а 1 етап </t>
  </si>
  <si>
    <t xml:space="preserve">всього  за 2 етап </t>
  </si>
  <si>
    <t xml:space="preserve">всього  за 3 етап </t>
  </si>
  <si>
    <t xml:space="preserve">всього  за 4 етап </t>
  </si>
  <si>
    <t xml:space="preserve">всього  за 5 етап </t>
  </si>
  <si>
    <t xml:space="preserve">всього  за 6 етап </t>
  </si>
  <si>
    <t xml:space="preserve">  Відкритий клас</t>
  </si>
  <si>
    <t>всього  за 6 етапів</t>
  </si>
  <si>
    <t>Лакі Леді 07</t>
  </si>
  <si>
    <t>коні 5 років</t>
  </si>
  <si>
    <t>всього за 4етап</t>
  </si>
  <si>
    <t>Усенко Назар (Д)</t>
  </si>
  <si>
    <t>Папуча Юлія (Д)</t>
  </si>
</sst>
</file>

<file path=xl/styles.xml><?xml version="1.0" encoding="utf-8"?>
<styleSheet xmlns="http://schemas.openxmlformats.org/spreadsheetml/2006/main">
  <fonts count="5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8"/>
      <name val="Bookman Old Style"/>
      <family val="1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22"/>
      <name val="Bookman Old Style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Arial"/>
      <family val="2"/>
      <charset val="204"/>
    </font>
    <font>
      <sz val="2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18"/>
      <name val="Bookman Old Style"/>
      <family val="1"/>
      <charset val="204"/>
    </font>
    <font>
      <sz val="24"/>
      <name val="Arial"/>
      <family val="2"/>
      <charset val="204"/>
    </font>
    <font>
      <sz val="24"/>
      <name val="Bookman Old Style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2"/>
      <name val="Bookman Old Style"/>
      <family val="1"/>
      <charset val="204"/>
    </font>
    <font>
      <b/>
      <sz val="24"/>
      <name val="Bookman Old Style"/>
      <family val="1"/>
      <charset val="204"/>
    </font>
    <font>
      <b/>
      <sz val="24"/>
      <name val="Arial"/>
      <family val="2"/>
      <charset val="204"/>
    </font>
    <font>
      <sz val="26"/>
      <name val="Calibri"/>
      <family val="2"/>
      <charset val="204"/>
      <scheme val="minor"/>
    </font>
    <font>
      <sz val="26"/>
      <name val="Bookman Old Style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name val="Calibri"/>
      <family val="2"/>
      <charset val="204"/>
      <scheme val="minor"/>
    </font>
    <font>
      <b/>
      <sz val="26"/>
      <color theme="1"/>
      <name val="Cambria"/>
      <family val="1"/>
      <charset val="204"/>
      <scheme val="major"/>
    </font>
    <font>
      <b/>
      <sz val="26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b/>
      <sz val="22"/>
      <name val="Cambria"/>
      <family val="1"/>
      <charset val="204"/>
      <scheme val="major"/>
    </font>
    <font>
      <sz val="36"/>
      <color theme="1"/>
      <name val="Calibri"/>
      <family val="2"/>
      <charset val="204"/>
      <scheme val="minor"/>
    </font>
    <font>
      <sz val="36"/>
      <name val="Arial"/>
      <family val="2"/>
      <charset val="204"/>
    </font>
    <font>
      <sz val="36"/>
      <name val="Calibri"/>
      <family val="2"/>
      <charset val="204"/>
      <scheme val="minor"/>
    </font>
    <font>
      <sz val="36"/>
      <name val="Bookman Old Style"/>
      <family val="1"/>
      <charset val="204"/>
    </font>
    <font>
      <sz val="3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0">
    <xf numFmtId="0" fontId="0" fillId="0" borderId="0" xfId="0"/>
    <xf numFmtId="0" fontId="2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12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0" fontId="12" fillId="0" borderId="12" xfId="1" applyNumberFormat="1" applyFont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textRotation="90"/>
    </xf>
    <xf numFmtId="2" fontId="16" fillId="0" borderId="1" xfId="1" applyNumberFormat="1" applyFont="1" applyFill="1" applyBorder="1" applyAlignment="1">
      <alignment horizontal="center" vertical="center" textRotation="90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0" applyFont="1"/>
    <xf numFmtId="0" fontId="5" fillId="0" borderId="0" xfId="0" applyFont="1"/>
    <xf numFmtId="0" fontId="30" fillId="0" borderId="0" xfId="0" applyFont="1" applyAlignment="1">
      <alignment horizontal="center" vertical="center" wrapText="1"/>
    </xf>
    <xf numFmtId="0" fontId="8" fillId="0" borderId="0" xfId="0" applyFont="1"/>
    <xf numFmtId="0" fontId="25" fillId="0" borderId="0" xfId="0" applyFont="1" applyAlignment="1">
      <alignment horizontal="center" vertical="center" wrapText="1"/>
    </xf>
    <xf numFmtId="0" fontId="8" fillId="0" borderId="0" xfId="0" applyNumberFormat="1" applyFont="1"/>
    <xf numFmtId="0" fontId="30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20" fillId="0" borderId="0" xfId="0" applyFont="1"/>
    <xf numFmtId="0" fontId="30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31" fillId="0" borderId="0" xfId="0" applyFont="1"/>
    <xf numFmtId="0" fontId="20" fillId="3" borderId="0" xfId="0" applyFont="1" applyFill="1"/>
    <xf numFmtId="0" fontId="8" fillId="3" borderId="0" xfId="0" applyFont="1" applyFill="1"/>
    <xf numFmtId="0" fontId="31" fillId="3" borderId="0" xfId="0" applyFont="1" applyFill="1"/>
    <xf numFmtId="0" fontId="7" fillId="0" borderId="5" xfId="0" applyFont="1" applyFill="1" applyBorder="1" applyAlignment="1">
      <alignment wrapText="1"/>
    </xf>
    <xf numFmtId="0" fontId="32" fillId="0" borderId="1" xfId="0" applyFont="1" applyFill="1" applyBorder="1" applyAlignment="1"/>
    <xf numFmtId="0" fontId="14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6" fillId="2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4" fillId="0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wrapText="1"/>
    </xf>
    <xf numFmtId="0" fontId="22" fillId="0" borderId="1" xfId="0" applyFont="1" applyFill="1" applyBorder="1" applyAlignment="1"/>
    <xf numFmtId="0" fontId="35" fillId="0" borderId="1" xfId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2" fontId="18" fillId="0" borderId="1" xfId="1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35" fillId="0" borderId="0" xfId="1" applyFont="1" applyAlignment="1">
      <alignment horizontal="center" vertical="center"/>
    </xf>
    <xf numFmtId="0" fontId="35" fillId="0" borderId="0" xfId="1" applyNumberFormat="1" applyFont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6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0" xfId="1" applyFont="1" applyFill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center" vertical="center" wrapText="1"/>
    </xf>
    <xf numFmtId="0" fontId="36" fillId="0" borderId="14" xfId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left" wrapText="1"/>
    </xf>
    <xf numFmtId="0" fontId="38" fillId="0" borderId="3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6" fillId="0" borderId="3" xfId="0" applyNumberFormat="1" applyFont="1" applyFill="1" applyBorder="1" applyAlignment="1">
      <alignment horizontal="center" vertical="center"/>
    </xf>
    <xf numFmtId="0" fontId="37" fillId="0" borderId="3" xfId="1" applyFont="1" applyFill="1" applyBorder="1" applyAlignment="1">
      <alignment horizontal="center" vertical="center"/>
    </xf>
    <xf numFmtId="0" fontId="37" fillId="2" borderId="0" xfId="1" applyNumberFormat="1" applyFont="1" applyFill="1" applyAlignment="1">
      <alignment horizontal="center" vertical="center"/>
    </xf>
    <xf numFmtId="0" fontId="38" fillId="0" borderId="1" xfId="0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1" fillId="0" borderId="1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8" fillId="0" borderId="1" xfId="0" applyFont="1" applyFill="1" applyBorder="1" applyAlignment="1"/>
    <xf numFmtId="0" fontId="38" fillId="0" borderId="7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0" fontId="38" fillId="0" borderId="7" xfId="0" applyFont="1" applyFill="1" applyBorder="1" applyAlignment="1">
      <alignment horizontal="center" vertical="center"/>
    </xf>
    <xf numFmtId="0" fontId="31" fillId="2" borderId="0" xfId="1" applyNumberFormat="1" applyFont="1" applyFill="1" applyAlignment="1">
      <alignment horizontal="center" vertical="center"/>
    </xf>
    <xf numFmtId="0" fontId="38" fillId="0" borderId="11" xfId="0" applyFont="1" applyFill="1" applyBorder="1" applyAlignment="1">
      <alignment horizontal="left" wrapText="1"/>
    </xf>
    <xf numFmtId="0" fontId="36" fillId="0" borderId="1" xfId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vertical="center"/>
    </xf>
    <xf numFmtId="0" fontId="31" fillId="0" borderId="14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7" xfId="1" applyNumberFormat="1" applyFont="1" applyBorder="1" applyAlignment="1">
      <alignment horizontal="center" vertical="center"/>
    </xf>
    <xf numFmtId="0" fontId="31" fillId="0" borderId="3" xfId="1" applyNumberFormat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left"/>
    </xf>
    <xf numFmtId="0" fontId="36" fillId="0" borderId="7" xfId="1" applyFont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36" fillId="0" borderId="3" xfId="0" quotePrefix="1" applyNumberFormat="1" applyFont="1" applyFill="1" applyBorder="1" applyAlignment="1">
      <alignment horizontal="center" vertical="center"/>
    </xf>
    <xf numFmtId="0" fontId="37" fillId="2" borderId="1" xfId="1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wrapText="1"/>
    </xf>
    <xf numFmtId="0" fontId="31" fillId="2" borderId="1" xfId="1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/>
    </xf>
    <xf numFmtId="0" fontId="39" fillId="0" borderId="1" xfId="1" applyFont="1" applyBorder="1" applyAlignment="1">
      <alignment horizontal="center" vertical="center"/>
    </xf>
    <xf numFmtId="0" fontId="38" fillId="0" borderId="1" xfId="0" applyFont="1" applyFill="1" applyBorder="1"/>
    <xf numFmtId="0" fontId="36" fillId="3" borderId="3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36" fillId="0" borderId="4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6" fillId="0" borderId="1" xfId="1" applyFont="1" applyFill="1" applyBorder="1" applyAlignment="1">
      <alignment horizontal="left" vertical="center"/>
    </xf>
    <xf numFmtId="0" fontId="38" fillId="0" borderId="1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0" fontId="31" fillId="2" borderId="7" xfId="1" applyNumberFormat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1" fillId="0" borderId="0" xfId="1" applyNumberFormat="1" applyFont="1" applyAlignment="1">
      <alignment horizontal="center" vertical="center"/>
    </xf>
    <xf numFmtId="0" fontId="31" fillId="2" borderId="0" xfId="1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/>
    </xf>
    <xf numFmtId="1" fontId="43" fillId="0" borderId="1" xfId="1" applyNumberFormat="1" applyFont="1" applyFill="1" applyBorder="1" applyAlignment="1">
      <alignment horizontal="center" vertical="center"/>
    </xf>
    <xf numFmtId="0" fontId="43" fillId="0" borderId="1" xfId="1" applyNumberFormat="1" applyFont="1" applyBorder="1" applyAlignment="1">
      <alignment horizontal="center" vertical="center"/>
    </xf>
    <xf numFmtId="0" fontId="43" fillId="2" borderId="5" xfId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/>
    </xf>
    <xf numFmtId="2" fontId="43" fillId="0" borderId="1" xfId="1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vertical="center"/>
    </xf>
    <xf numFmtId="0" fontId="43" fillId="0" borderId="1" xfId="1" applyFont="1" applyFill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42" fillId="0" borderId="3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/>
    </xf>
    <xf numFmtId="0" fontId="42" fillId="0" borderId="1" xfId="0" applyFont="1" applyBorder="1" applyAlignment="1"/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wrapText="1"/>
    </xf>
    <xf numFmtId="0" fontId="42" fillId="0" borderId="5" xfId="0" applyFont="1" applyFill="1" applyBorder="1" applyAlignment="1"/>
    <xf numFmtId="0" fontId="42" fillId="0" borderId="5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0" fontId="43" fillId="0" borderId="1" xfId="1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 wrapText="1"/>
    </xf>
    <xf numFmtId="0" fontId="42" fillId="0" borderId="5" xfId="0" applyFont="1" applyBorder="1" applyAlignment="1">
      <alignment vertical="center"/>
    </xf>
    <xf numFmtId="1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1" xfId="0" applyNumberFormat="1" applyFont="1" applyFill="1" applyBorder="1" applyAlignment="1"/>
    <xf numFmtId="0" fontId="42" fillId="0" borderId="5" xfId="0" applyFont="1" applyFill="1" applyBorder="1" applyAlignment="1">
      <alignment wrapText="1"/>
    </xf>
    <xf numFmtId="0" fontId="42" fillId="0" borderId="1" xfId="0" applyFont="1" applyBorder="1" applyAlignment="1">
      <alignment wrapText="1"/>
    </xf>
    <xf numFmtId="0" fontId="42" fillId="0" borderId="5" xfId="0" applyFont="1" applyBorder="1" applyAlignment="1"/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wrapText="1"/>
    </xf>
    <xf numFmtId="0" fontId="42" fillId="0" borderId="7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43" fillId="0" borderId="1" xfId="1" applyNumberFormat="1" applyFont="1" applyFill="1" applyBorder="1" applyAlignment="1">
      <alignment horizontal="center" vertical="center" textRotation="90"/>
    </xf>
    <xf numFmtId="0" fontId="42" fillId="0" borderId="1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2" borderId="14" xfId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 wrapText="1"/>
    </xf>
    <xf numFmtId="0" fontId="43" fillId="0" borderId="5" xfId="0" applyFont="1" applyFill="1" applyBorder="1" applyAlignment="1">
      <alignment vertical="center" wrapText="1"/>
    </xf>
    <xf numFmtId="1" fontId="43" fillId="0" borderId="1" xfId="1" applyNumberFormat="1" applyFont="1" applyBorder="1" applyAlignment="1">
      <alignment horizontal="center" vertical="center"/>
    </xf>
    <xf numFmtId="0" fontId="42" fillId="0" borderId="16" xfId="0" applyFont="1" applyFill="1" applyBorder="1" applyAlignment="1"/>
    <xf numFmtId="0" fontId="42" fillId="0" borderId="16" xfId="0" applyFont="1" applyFill="1" applyBorder="1" applyAlignment="1">
      <alignment wrapText="1"/>
    </xf>
    <xf numFmtId="0" fontId="42" fillId="0" borderId="17" xfId="0" applyFont="1" applyFill="1" applyBorder="1" applyAlignment="1">
      <alignment wrapText="1"/>
    </xf>
    <xf numFmtId="0" fontId="43" fillId="2" borderId="0" xfId="1" applyFont="1" applyFill="1" applyAlignment="1">
      <alignment horizontal="center" vertical="center"/>
    </xf>
    <xf numFmtId="0" fontId="43" fillId="2" borderId="0" xfId="1" applyFont="1" applyFill="1" applyBorder="1" applyAlignment="1">
      <alignment horizontal="center" vertical="center"/>
    </xf>
    <xf numFmtId="0" fontId="43" fillId="3" borderId="1" xfId="1" applyFont="1" applyFill="1" applyBorder="1" applyAlignment="1">
      <alignment horizontal="center" vertical="center"/>
    </xf>
    <xf numFmtId="0" fontId="42" fillId="0" borderId="7" xfId="0" applyFont="1" applyFill="1" applyBorder="1" applyAlignment="1"/>
    <xf numFmtId="0" fontId="43" fillId="0" borderId="0" xfId="1" applyFont="1" applyFill="1" applyBorder="1" applyAlignment="1">
      <alignment vertical="center" wrapText="1"/>
    </xf>
    <xf numFmtId="0" fontId="42" fillId="0" borderId="7" xfId="0" applyFont="1" applyFill="1" applyBorder="1" applyAlignment="1">
      <alignment wrapText="1"/>
    </xf>
    <xf numFmtId="0" fontId="44" fillId="0" borderId="16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wrapText="1"/>
    </xf>
    <xf numFmtId="0" fontId="44" fillId="0" borderId="1" xfId="0" applyFont="1" applyFill="1" applyBorder="1" applyAlignment="1">
      <alignment vertical="center"/>
    </xf>
    <xf numFmtId="0" fontId="44" fillId="0" borderId="1" xfId="0" applyFont="1" applyFill="1" applyBorder="1" applyAlignment="1"/>
    <xf numFmtId="0" fontId="44" fillId="0" borderId="1" xfId="0" applyFont="1" applyBorder="1" applyAlignment="1">
      <alignment vertical="center" wrapText="1"/>
    </xf>
    <xf numFmtId="0" fontId="44" fillId="0" borderId="5" xfId="0" applyFont="1" applyFill="1" applyBorder="1" applyAlignment="1"/>
    <xf numFmtId="0" fontId="44" fillId="0" borderId="1" xfId="0" applyFont="1" applyBorder="1" applyAlignment="1">
      <alignment wrapText="1"/>
    </xf>
    <xf numFmtId="0" fontId="44" fillId="0" borderId="5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7" xfId="0" applyFont="1" applyFill="1" applyBorder="1" applyAlignment="1">
      <alignment vertical="center" wrapText="1"/>
    </xf>
    <xf numFmtId="0" fontId="44" fillId="0" borderId="0" xfId="1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wrapText="1"/>
    </xf>
    <xf numFmtId="0" fontId="44" fillId="0" borderId="3" xfId="0" applyFont="1" applyFill="1" applyBorder="1" applyAlignment="1"/>
    <xf numFmtId="0" fontId="45" fillId="0" borderId="1" xfId="1" applyFont="1" applyFill="1" applyBorder="1" applyAlignment="1">
      <alignment vertical="center"/>
    </xf>
    <xf numFmtId="0" fontId="43" fillId="0" borderId="1" xfId="0" applyNumberFormat="1" applyFont="1" applyBorder="1" applyAlignment="1">
      <alignment horizontal="center" vertical="center"/>
    </xf>
    <xf numFmtId="1" fontId="43" fillId="0" borderId="1" xfId="0" applyNumberFormat="1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/>
    <xf numFmtId="0" fontId="47" fillId="0" borderId="1" xfId="1" applyFont="1" applyBorder="1" applyAlignment="1">
      <alignment horizontal="center" vertical="center"/>
    </xf>
    <xf numFmtId="0" fontId="46" fillId="0" borderId="1" xfId="0" quotePrefix="1" applyFont="1" applyFill="1" applyBorder="1" applyAlignment="1">
      <alignment horizontal="left"/>
    </xf>
    <xf numFmtId="0" fontId="48" fillId="0" borderId="1" xfId="1" applyFont="1" applyFill="1" applyBorder="1" applyAlignment="1">
      <alignment horizontal="left" vertical="center"/>
    </xf>
    <xf numFmtId="0" fontId="46" fillId="0" borderId="1" xfId="0" applyFont="1" applyFill="1" applyBorder="1"/>
    <xf numFmtId="0" fontId="48" fillId="0" borderId="0" xfId="1" applyFont="1" applyAlignment="1">
      <alignment horizontal="center" vertical="center"/>
    </xf>
    <xf numFmtId="0" fontId="49" fillId="4" borderId="0" xfId="1" applyFont="1" applyFill="1" applyAlignment="1">
      <alignment horizontal="center" vertical="center"/>
    </xf>
    <xf numFmtId="0" fontId="47" fillId="0" borderId="0" xfId="1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 wrapText="1"/>
    </xf>
    <xf numFmtId="0" fontId="50" fillId="0" borderId="0" xfId="1" applyFont="1" applyAlignment="1">
      <alignment horizontal="center" vertical="center"/>
    </xf>
    <xf numFmtId="0" fontId="46" fillId="0" borderId="0" xfId="0" applyFont="1" applyFill="1" applyBorder="1" applyAlignment="1"/>
    <xf numFmtId="0" fontId="23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1" xfId="1" applyNumberForma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2" fillId="0" borderId="12" xfId="1" applyNumberForma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2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37" fillId="0" borderId="7" xfId="1" applyNumberFormat="1" applyFont="1" applyFill="1" applyBorder="1" applyAlignment="1">
      <alignment horizontal="center" vertical="center" textRotation="90" wrapText="1"/>
    </xf>
    <xf numFmtId="0" fontId="37" fillId="0" borderId="6" xfId="1" applyNumberFormat="1" applyFont="1" applyFill="1" applyBorder="1" applyAlignment="1">
      <alignment horizontal="center" vertical="center" textRotation="90" wrapText="1"/>
    </xf>
    <xf numFmtId="0" fontId="37" fillId="0" borderId="3" xfId="1" applyNumberFormat="1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 horizontal="center" wrapText="1"/>
    </xf>
    <xf numFmtId="0" fontId="49" fillId="0" borderId="1" xfId="1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>
      <alignment horizontal="center" vertical="center" textRotation="90" wrapText="1"/>
    </xf>
    <xf numFmtId="0" fontId="36" fillId="0" borderId="7" xfId="0" applyNumberFormat="1" applyFont="1" applyBorder="1" applyAlignment="1">
      <alignment horizontal="center" vertical="center" wrapText="1"/>
    </xf>
    <xf numFmtId="0" fontId="37" fillId="0" borderId="1" xfId="1" applyNumberFormat="1" applyFont="1" applyFill="1" applyBorder="1" applyAlignment="1">
      <alignment horizontal="center" vertical="center" textRotation="90"/>
    </xf>
    <xf numFmtId="0" fontId="37" fillId="0" borderId="1" xfId="1" applyFont="1" applyFill="1" applyBorder="1" applyAlignment="1">
      <alignment horizontal="center" vertical="center" textRotation="90" wrapText="1"/>
    </xf>
    <xf numFmtId="0" fontId="37" fillId="0" borderId="1" xfId="0" applyFont="1" applyFill="1" applyBorder="1" applyAlignment="1">
      <alignment horizontal="center" vertical="center" textRotation="90" wrapText="1"/>
    </xf>
    <xf numFmtId="0" fontId="36" fillId="0" borderId="1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textRotation="90" wrapText="1"/>
    </xf>
    <xf numFmtId="0" fontId="37" fillId="2" borderId="1" xfId="1" applyFont="1" applyFill="1" applyBorder="1" applyAlignment="1">
      <alignment horizontal="center" vertical="center" textRotation="90" wrapText="1"/>
    </xf>
    <xf numFmtId="16" fontId="37" fillId="0" borderId="1" xfId="1" applyNumberFormat="1" applyFont="1" applyFill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textRotation="90" wrapText="1"/>
    </xf>
    <xf numFmtId="0" fontId="31" fillId="0" borderId="3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textRotation="90" wrapText="1"/>
    </xf>
    <xf numFmtId="0" fontId="30" fillId="0" borderId="7" xfId="0" applyNumberFormat="1" applyFont="1" applyBorder="1" applyAlignment="1">
      <alignment horizontal="center" vertical="center" textRotation="90" wrapText="1"/>
    </xf>
    <xf numFmtId="0" fontId="30" fillId="0" borderId="3" xfId="0" applyNumberFormat="1" applyFont="1" applyBorder="1" applyAlignment="1">
      <alignment horizontal="center" vertical="center" textRotation="90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/>
    </xf>
    <xf numFmtId="0" fontId="8" fillId="0" borderId="3" xfId="0" applyNumberFormat="1" applyFont="1" applyBorder="1" applyAlignment="1">
      <alignment horizontal="center" vertical="center" textRotation="90"/>
    </xf>
    <xf numFmtId="0" fontId="30" fillId="0" borderId="0" xfId="0" applyFont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5" borderId="16" xfId="1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26" fillId="5" borderId="17" xfId="1" applyFont="1" applyFill="1" applyBorder="1" applyAlignment="1">
      <alignment horizontal="center" vertical="center" wrapText="1"/>
    </xf>
    <xf numFmtId="0" fontId="40" fillId="5" borderId="19" xfId="0" applyFont="1" applyFill="1" applyBorder="1" applyAlignment="1">
      <alignment horizontal="center" vertical="center" wrapText="1"/>
    </xf>
    <xf numFmtId="0" fontId="27" fillId="5" borderId="15" xfId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8" fillId="5" borderId="16" xfId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26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FF"/>
      <color rgb="FFFFCCCC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7" Type="http://schemas.openxmlformats.org/officeDocument/2006/relationships/image" Target="../media/image9.jpeg"/><Relationship Id="rId2" Type="http://schemas.openxmlformats.org/officeDocument/2006/relationships/image" Target="../media/image5.jpeg"/><Relationship Id="rId1" Type="http://schemas.openxmlformats.org/officeDocument/2006/relationships/image" Target="../media/image8.png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394607</xdr:colOff>
      <xdr:row>0</xdr:row>
      <xdr:rowOff>386443</xdr:rowOff>
    </xdr:from>
    <xdr:to>
      <xdr:col>2</xdr:col>
      <xdr:colOff>514350</xdr:colOff>
      <xdr:row>4</xdr:row>
      <xdr:rowOff>699485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07" y="386443"/>
          <a:ext cx="1662793" cy="19859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2679700</xdr:colOff>
      <xdr:row>0</xdr:row>
      <xdr:rowOff>590550</xdr:rowOff>
    </xdr:from>
    <xdr:to>
      <xdr:col>5</xdr:col>
      <xdr:colOff>9525</xdr:colOff>
      <xdr:row>4</xdr:row>
      <xdr:rowOff>584489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0947400" y="590550"/>
          <a:ext cx="1511300" cy="156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927678</xdr:colOff>
      <xdr:row>0</xdr:row>
      <xdr:rowOff>572078</xdr:rowOff>
    </xdr:from>
    <xdr:to>
      <xdr:col>28</xdr:col>
      <xdr:colOff>375806</xdr:colOff>
      <xdr:row>4</xdr:row>
      <xdr:rowOff>785092</xdr:rowOff>
    </xdr:to>
    <xdr:pic>
      <xdr:nvPicPr>
        <xdr:cNvPr id="5" name="Рисунок 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0051087" y="572078"/>
          <a:ext cx="3258128" cy="188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8</xdr:col>
      <xdr:colOff>5484</xdr:colOff>
      <xdr:row>4</xdr:row>
      <xdr:rowOff>384464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8</xdr:col>
      <xdr:colOff>5484</xdr:colOff>
      <xdr:row>4</xdr:row>
      <xdr:rowOff>343477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0</xdr:row>
      <xdr:rowOff>557894</xdr:rowOff>
    </xdr:from>
    <xdr:to>
      <xdr:col>5</xdr:col>
      <xdr:colOff>11671</xdr:colOff>
      <xdr:row>4</xdr:row>
      <xdr:rowOff>16330</xdr:rowOff>
    </xdr:to>
    <xdr:pic>
      <xdr:nvPicPr>
        <xdr:cNvPr id="7" name="Рисунок 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2272393</xdr:colOff>
      <xdr:row>43</xdr:row>
      <xdr:rowOff>0</xdr:rowOff>
    </xdr:from>
    <xdr:to>
      <xdr:col>5</xdr:col>
      <xdr:colOff>4083</xdr:colOff>
      <xdr:row>49</xdr:row>
      <xdr:rowOff>68324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0118" y="449036"/>
          <a:ext cx="8165" cy="20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43</xdr:row>
      <xdr:rowOff>0</xdr:rowOff>
    </xdr:from>
    <xdr:to>
      <xdr:col>5</xdr:col>
      <xdr:colOff>12247</xdr:colOff>
      <xdr:row>46</xdr:row>
      <xdr:rowOff>44370</xdr:rowOff>
    </xdr:to>
    <xdr:pic>
      <xdr:nvPicPr>
        <xdr:cNvPr id="13" name="Рисунок 1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8282" y="557894"/>
          <a:ext cx="8165" cy="1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2272393</xdr:colOff>
      <xdr:row>43</xdr:row>
      <xdr:rowOff>0</xdr:rowOff>
    </xdr:from>
    <xdr:to>
      <xdr:col>5</xdr:col>
      <xdr:colOff>4083</xdr:colOff>
      <xdr:row>47</xdr:row>
      <xdr:rowOff>265751</xdr:rowOff>
    </xdr:to>
    <xdr:pic>
      <xdr:nvPicPr>
        <xdr:cNvPr id="21" name="Рисунок 2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0118" y="449036"/>
          <a:ext cx="8165" cy="20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43</xdr:row>
      <xdr:rowOff>0</xdr:rowOff>
    </xdr:from>
    <xdr:to>
      <xdr:col>5</xdr:col>
      <xdr:colOff>12247</xdr:colOff>
      <xdr:row>45</xdr:row>
      <xdr:rowOff>93725</xdr:rowOff>
    </xdr:to>
    <xdr:pic>
      <xdr:nvPicPr>
        <xdr:cNvPr id="24" name="Рисунок 2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8282" y="557894"/>
          <a:ext cx="8165" cy="1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2679700</xdr:colOff>
      <xdr:row>43</xdr:row>
      <xdr:rowOff>0</xdr:rowOff>
    </xdr:from>
    <xdr:to>
      <xdr:col>5</xdr:col>
      <xdr:colOff>9525</xdr:colOff>
      <xdr:row>46</xdr:row>
      <xdr:rowOff>246498</xdr:rowOff>
    </xdr:to>
    <xdr:pic>
      <xdr:nvPicPr>
        <xdr:cNvPr id="26" name="Рисунок 2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27775" y="590550"/>
          <a:ext cx="63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43</xdr:row>
      <xdr:rowOff>0</xdr:rowOff>
    </xdr:from>
    <xdr:to>
      <xdr:col>8</xdr:col>
      <xdr:colOff>5484</xdr:colOff>
      <xdr:row>47</xdr:row>
      <xdr:rowOff>163656</xdr:rowOff>
    </xdr:to>
    <xdr:pic>
      <xdr:nvPicPr>
        <xdr:cNvPr id="28" name="Рисунок 2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74132" y="127001"/>
          <a:ext cx="2268" cy="1911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43</xdr:row>
      <xdr:rowOff>0</xdr:rowOff>
    </xdr:from>
    <xdr:to>
      <xdr:col>8</xdr:col>
      <xdr:colOff>5484</xdr:colOff>
      <xdr:row>47</xdr:row>
      <xdr:rowOff>108237</xdr:rowOff>
    </xdr:to>
    <xdr:pic>
      <xdr:nvPicPr>
        <xdr:cNvPr id="29" name="Рисунок 2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74132" y="127001"/>
          <a:ext cx="2268" cy="1863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43</xdr:row>
      <xdr:rowOff>0</xdr:rowOff>
    </xdr:from>
    <xdr:to>
      <xdr:col>5</xdr:col>
      <xdr:colOff>11671</xdr:colOff>
      <xdr:row>45</xdr:row>
      <xdr:rowOff>50142</xdr:rowOff>
    </xdr:to>
    <xdr:pic>
      <xdr:nvPicPr>
        <xdr:cNvPr id="30" name="Рисунок 29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2868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491917</xdr:colOff>
      <xdr:row>0</xdr:row>
      <xdr:rowOff>210361</xdr:rowOff>
    </xdr:from>
    <xdr:to>
      <xdr:col>28</xdr:col>
      <xdr:colOff>222937</xdr:colOff>
      <xdr:row>6</xdr:row>
      <xdr:rowOff>283691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16444" y="210361"/>
          <a:ext cx="1275615" cy="17208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2367643</xdr:colOff>
      <xdr:row>0</xdr:row>
      <xdr:rowOff>476250</xdr:rowOff>
    </xdr:from>
    <xdr:to>
      <xdr:col>5</xdr:col>
      <xdr:colOff>7258</xdr:colOff>
      <xdr:row>6</xdr:row>
      <xdr:rowOff>631298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997168" y="476250"/>
          <a:ext cx="2027465" cy="1773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2041525</xdr:colOff>
      <xdr:row>6</xdr:row>
      <xdr:rowOff>273736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146886</xdr:colOff>
      <xdr:row>0</xdr:row>
      <xdr:rowOff>308403</xdr:rowOff>
    </xdr:from>
    <xdr:to>
      <xdr:col>32</xdr:col>
      <xdr:colOff>113527</xdr:colOff>
      <xdr:row>6</xdr:row>
      <xdr:rowOff>319217</xdr:rowOff>
    </xdr:to>
    <xdr:pic>
      <xdr:nvPicPr>
        <xdr:cNvPr id="1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1116008" y="308403"/>
          <a:ext cx="2927114" cy="165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2041525</xdr:colOff>
      <xdr:row>6</xdr:row>
      <xdr:rowOff>226111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0</xdr:row>
      <xdr:rowOff>557894</xdr:rowOff>
    </xdr:from>
    <xdr:to>
      <xdr:col>5</xdr:col>
      <xdr:colOff>22201</xdr:colOff>
      <xdr:row>6</xdr:row>
      <xdr:rowOff>24911</xdr:rowOff>
    </xdr:to>
    <xdr:pic>
      <xdr:nvPicPr>
        <xdr:cNvPr id="7" name="Рисунок 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2272393</xdr:colOff>
      <xdr:row>47</xdr:row>
      <xdr:rowOff>0</xdr:rowOff>
    </xdr:from>
    <xdr:to>
      <xdr:col>4</xdr:col>
      <xdr:colOff>4083</xdr:colOff>
      <xdr:row>47</xdr:row>
      <xdr:rowOff>252960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025243" y="44243625"/>
          <a:ext cx="8165" cy="260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2933700</xdr:colOff>
      <xdr:row>47</xdr:row>
      <xdr:rowOff>0</xdr:rowOff>
    </xdr:from>
    <xdr:to>
      <xdr:col>4</xdr:col>
      <xdr:colOff>3175</xdr:colOff>
      <xdr:row>47</xdr:row>
      <xdr:rowOff>210518</xdr:rowOff>
    </xdr:to>
    <xdr:pic>
      <xdr:nvPicPr>
        <xdr:cNvPr id="12" name="Рисунок 1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029325" y="44243625"/>
          <a:ext cx="3175" cy="217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47</xdr:row>
      <xdr:rowOff>0</xdr:rowOff>
    </xdr:from>
    <xdr:to>
      <xdr:col>6</xdr:col>
      <xdr:colOff>2145157</xdr:colOff>
      <xdr:row>47</xdr:row>
      <xdr:rowOff>193111</xdr:rowOff>
    </xdr:to>
    <xdr:pic>
      <xdr:nvPicPr>
        <xdr:cNvPr id="13" name="Рисунок 1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07457" y="44243625"/>
          <a:ext cx="105900" cy="200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47</xdr:row>
      <xdr:rowOff>0</xdr:rowOff>
    </xdr:from>
    <xdr:to>
      <xdr:col>6</xdr:col>
      <xdr:colOff>2145157</xdr:colOff>
      <xdr:row>47</xdr:row>
      <xdr:rowOff>194254</xdr:rowOff>
    </xdr:to>
    <xdr:pic>
      <xdr:nvPicPr>
        <xdr:cNvPr id="14" name="Рисунок 1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07457" y="44243625"/>
          <a:ext cx="105900" cy="20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2367643</xdr:colOff>
      <xdr:row>47</xdr:row>
      <xdr:rowOff>0</xdr:rowOff>
    </xdr:from>
    <xdr:to>
      <xdr:col>5</xdr:col>
      <xdr:colOff>7258</xdr:colOff>
      <xdr:row>52</xdr:row>
      <xdr:rowOff>64947</xdr:rowOff>
    </xdr:to>
    <xdr:pic>
      <xdr:nvPicPr>
        <xdr:cNvPr id="16" name="Рисунок 1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187168" y="476250"/>
          <a:ext cx="11340" cy="182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47</xdr:row>
      <xdr:rowOff>0</xdr:rowOff>
    </xdr:from>
    <xdr:to>
      <xdr:col>7</xdr:col>
      <xdr:colOff>2041525</xdr:colOff>
      <xdr:row>52</xdr:row>
      <xdr:rowOff>35010</xdr:rowOff>
    </xdr:to>
    <xdr:pic>
      <xdr:nvPicPr>
        <xdr:cNvPr id="17" name="Рисунок 1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55182" y="127001"/>
          <a:ext cx="2268" cy="1800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47</xdr:row>
      <xdr:rowOff>0</xdr:rowOff>
    </xdr:from>
    <xdr:to>
      <xdr:col>7</xdr:col>
      <xdr:colOff>2041525</xdr:colOff>
      <xdr:row>51</xdr:row>
      <xdr:rowOff>322047</xdr:rowOff>
    </xdr:to>
    <xdr:pic>
      <xdr:nvPicPr>
        <xdr:cNvPr id="19" name="Рисунок 1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55182" y="127001"/>
          <a:ext cx="2268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47</xdr:row>
      <xdr:rowOff>0</xdr:rowOff>
    </xdr:from>
    <xdr:to>
      <xdr:col>5</xdr:col>
      <xdr:colOff>22201</xdr:colOff>
      <xdr:row>50</xdr:row>
      <xdr:rowOff>39547</xdr:rowOff>
    </xdr:to>
    <xdr:pic>
      <xdr:nvPicPr>
        <xdr:cNvPr id="20" name="Рисунок 19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1953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2</xdr:col>
      <xdr:colOff>580460</xdr:colOff>
      <xdr:row>4</xdr:row>
      <xdr:rowOff>42863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66750"/>
          <a:ext cx="1323410" cy="16049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2272393</xdr:colOff>
      <xdr:row>0</xdr:row>
      <xdr:rowOff>449036</xdr:rowOff>
    </xdr:from>
    <xdr:to>
      <xdr:col>5</xdr:col>
      <xdr:colOff>10407</xdr:colOff>
      <xdr:row>1</xdr:row>
      <xdr:rowOff>90337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940018" y="449036"/>
          <a:ext cx="8165" cy="1773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2933700</xdr:colOff>
      <xdr:row>1</xdr:row>
      <xdr:rowOff>0</xdr:rowOff>
    </xdr:from>
    <xdr:to>
      <xdr:col>5</xdr:col>
      <xdr:colOff>13707</xdr:colOff>
      <xdr:row>1</xdr:row>
      <xdr:rowOff>227509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0601325" y="666750"/>
          <a:ext cx="15113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2145157</xdr:colOff>
      <xdr:row>0</xdr:row>
      <xdr:rowOff>337103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246401</xdr:colOff>
      <xdr:row>0</xdr:row>
      <xdr:rowOff>190500</xdr:rowOff>
    </xdr:from>
    <xdr:to>
      <xdr:col>27</xdr:col>
      <xdr:colOff>274864</xdr:colOff>
      <xdr:row>3</xdr:row>
      <xdr:rowOff>176894</xdr:rowOff>
    </xdr:to>
    <xdr:pic>
      <xdr:nvPicPr>
        <xdr:cNvPr id="1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0018830" y="190500"/>
          <a:ext cx="3484677" cy="1673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2145157</xdr:colOff>
      <xdr:row>0</xdr:row>
      <xdr:rowOff>338246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0</xdr:row>
      <xdr:rowOff>557894</xdr:rowOff>
    </xdr:from>
    <xdr:to>
      <xdr:col>5</xdr:col>
      <xdr:colOff>18142</xdr:colOff>
      <xdr:row>2</xdr:row>
      <xdr:rowOff>435883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80</xdr:row>
      <xdr:rowOff>0</xdr:rowOff>
    </xdr:from>
    <xdr:to>
      <xdr:col>5</xdr:col>
      <xdr:colOff>18142</xdr:colOff>
      <xdr:row>84</xdr:row>
      <xdr:rowOff>99175</xdr:rowOff>
    </xdr:to>
    <xdr:pic>
      <xdr:nvPicPr>
        <xdr:cNvPr id="15" name="Рисунок 1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76307" y="557894"/>
          <a:ext cx="4535" cy="120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80</xdr:row>
      <xdr:rowOff>0</xdr:rowOff>
    </xdr:from>
    <xdr:to>
      <xdr:col>7</xdr:col>
      <xdr:colOff>981074</xdr:colOff>
      <xdr:row>86</xdr:row>
      <xdr:rowOff>289220</xdr:rowOff>
    </xdr:to>
    <xdr:pic>
      <xdr:nvPicPr>
        <xdr:cNvPr id="17" name="Рисунок 1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819414" y="1088572"/>
          <a:ext cx="1360" cy="1688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80</xdr:row>
      <xdr:rowOff>0</xdr:rowOff>
    </xdr:from>
    <xdr:to>
      <xdr:col>7</xdr:col>
      <xdr:colOff>981074</xdr:colOff>
      <xdr:row>85</xdr:row>
      <xdr:rowOff>192612</xdr:rowOff>
    </xdr:to>
    <xdr:pic>
      <xdr:nvPicPr>
        <xdr:cNvPr id="19" name="Рисунок 1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819414" y="1088572"/>
          <a:ext cx="1360" cy="144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2272393</xdr:colOff>
      <xdr:row>82</xdr:row>
      <xdr:rowOff>0</xdr:rowOff>
    </xdr:from>
    <xdr:to>
      <xdr:col>5</xdr:col>
      <xdr:colOff>10407</xdr:colOff>
      <xdr:row>82</xdr:row>
      <xdr:rowOff>261787</xdr:rowOff>
    </xdr:to>
    <xdr:pic>
      <xdr:nvPicPr>
        <xdr:cNvPr id="21" name="Рисунок 2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53918" y="449036"/>
          <a:ext cx="8165" cy="269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2933700</xdr:colOff>
      <xdr:row>82</xdr:row>
      <xdr:rowOff>0</xdr:rowOff>
    </xdr:from>
    <xdr:to>
      <xdr:col>5</xdr:col>
      <xdr:colOff>13707</xdr:colOff>
      <xdr:row>82</xdr:row>
      <xdr:rowOff>219345</xdr:rowOff>
    </xdr:to>
    <xdr:pic>
      <xdr:nvPicPr>
        <xdr:cNvPr id="22" name="Рисунок 2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58000" y="666750"/>
          <a:ext cx="3175" cy="22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82</xdr:row>
      <xdr:rowOff>0</xdr:rowOff>
    </xdr:from>
    <xdr:to>
      <xdr:col>7</xdr:col>
      <xdr:colOff>2145157</xdr:colOff>
      <xdr:row>82</xdr:row>
      <xdr:rowOff>201938</xdr:rowOff>
    </xdr:to>
    <xdr:pic>
      <xdr:nvPicPr>
        <xdr:cNvPr id="23" name="Рисунок 2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36132" y="127001"/>
          <a:ext cx="105900" cy="21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82</xdr:row>
      <xdr:rowOff>0</xdr:rowOff>
    </xdr:from>
    <xdr:to>
      <xdr:col>7</xdr:col>
      <xdr:colOff>2145157</xdr:colOff>
      <xdr:row>82</xdr:row>
      <xdr:rowOff>203081</xdr:rowOff>
    </xdr:to>
    <xdr:pic>
      <xdr:nvPicPr>
        <xdr:cNvPr id="25" name="Рисунок 2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36132" y="127001"/>
          <a:ext cx="105900" cy="211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82</xdr:row>
      <xdr:rowOff>0</xdr:rowOff>
    </xdr:from>
    <xdr:to>
      <xdr:col>5</xdr:col>
      <xdr:colOff>18142</xdr:colOff>
      <xdr:row>83</xdr:row>
      <xdr:rowOff>517524</xdr:rowOff>
    </xdr:to>
    <xdr:pic>
      <xdr:nvPicPr>
        <xdr:cNvPr id="26" name="Рисунок 2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6208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181594</xdr:colOff>
      <xdr:row>0</xdr:row>
      <xdr:rowOff>154904</xdr:rowOff>
    </xdr:from>
    <xdr:to>
      <xdr:col>2</xdr:col>
      <xdr:colOff>324138</xdr:colOff>
      <xdr:row>1</xdr:row>
      <xdr:rowOff>386408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444" y="154904"/>
          <a:ext cx="1114095" cy="1557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2182525</xdr:colOff>
      <xdr:row>0</xdr:row>
      <xdr:rowOff>303378</xdr:rowOff>
    </xdr:from>
    <xdr:to>
      <xdr:col>7</xdr:col>
      <xdr:colOff>3029245</xdr:colOff>
      <xdr:row>2</xdr:row>
      <xdr:rowOff>221989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7279650" y="303378"/>
          <a:ext cx="1699324" cy="1661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2182525</xdr:colOff>
      <xdr:row>0</xdr:row>
      <xdr:rowOff>303378</xdr:rowOff>
    </xdr:from>
    <xdr:to>
      <xdr:col>12</xdr:col>
      <xdr:colOff>101121</xdr:colOff>
      <xdr:row>2</xdr:row>
      <xdr:rowOff>221989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7259903" y="303378"/>
          <a:ext cx="846720" cy="76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2182525</xdr:colOff>
      <xdr:row>0</xdr:row>
      <xdr:rowOff>303378</xdr:rowOff>
    </xdr:from>
    <xdr:to>
      <xdr:col>16</xdr:col>
      <xdr:colOff>102283</xdr:colOff>
      <xdr:row>2</xdr:row>
      <xdr:rowOff>221989</xdr:rowOff>
    </xdr:to>
    <xdr:pic>
      <xdr:nvPicPr>
        <xdr:cNvPr id="5" name="Рисунок 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7259903" y="303378"/>
          <a:ext cx="846720" cy="76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2182525</xdr:colOff>
      <xdr:row>0</xdr:row>
      <xdr:rowOff>303378</xdr:rowOff>
    </xdr:from>
    <xdr:to>
      <xdr:col>20</xdr:col>
      <xdr:colOff>97142</xdr:colOff>
      <xdr:row>2</xdr:row>
      <xdr:rowOff>221989</xdr:rowOff>
    </xdr:to>
    <xdr:pic>
      <xdr:nvPicPr>
        <xdr:cNvPr id="6" name="Рисунок 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2704254" y="303378"/>
          <a:ext cx="95174" cy="76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29</xdr:row>
      <xdr:rowOff>0</xdr:rowOff>
    </xdr:from>
    <xdr:to>
      <xdr:col>7</xdr:col>
      <xdr:colOff>981074</xdr:colOff>
      <xdr:row>31</xdr:row>
      <xdr:rowOff>45456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362214" y="1602922"/>
          <a:ext cx="1360" cy="1675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2177143</xdr:colOff>
      <xdr:row>29</xdr:row>
      <xdr:rowOff>0</xdr:rowOff>
    </xdr:from>
    <xdr:to>
      <xdr:col>7</xdr:col>
      <xdr:colOff>2185308</xdr:colOff>
      <xdr:row>30</xdr:row>
      <xdr:rowOff>347047</xdr:rowOff>
    </xdr:to>
    <xdr:pic>
      <xdr:nvPicPr>
        <xdr:cNvPr id="10" name="Рисунок 9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559643" y="1058636"/>
          <a:ext cx="8165" cy="1319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29</xdr:row>
      <xdr:rowOff>0</xdr:rowOff>
    </xdr:from>
    <xdr:to>
      <xdr:col>7</xdr:col>
      <xdr:colOff>981074</xdr:colOff>
      <xdr:row>30</xdr:row>
      <xdr:rowOff>478958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362214" y="1602922"/>
          <a:ext cx="1360" cy="1454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45"/>
  <sheetViews>
    <sheetView tabSelected="1" view="pageBreakPreview" topLeftCell="A28" zoomScale="33" zoomScaleNormal="41" zoomScaleSheetLayoutView="33" workbookViewId="0">
      <selection activeCell="AC30" sqref="AC29:AC30"/>
    </sheetView>
  </sheetViews>
  <sheetFormatPr defaultRowHeight="27"/>
  <cols>
    <col min="1" max="1" width="10.5703125" style="1" customWidth="1"/>
    <col min="2" max="2" width="12.42578125" style="1" customWidth="1"/>
    <col min="3" max="3" width="39.7109375" style="1" customWidth="1"/>
    <col min="4" max="4" width="16.140625" style="1" customWidth="1"/>
    <col min="5" max="5" width="16" style="1" customWidth="1"/>
    <col min="6" max="6" width="38.7109375" style="1" customWidth="1"/>
    <col min="7" max="7" width="57.42578125" style="1" customWidth="1"/>
    <col min="8" max="8" width="25.140625" style="99" customWidth="1"/>
    <col min="9" max="9" width="14.85546875" style="32" customWidth="1"/>
    <col min="10" max="10" width="14.28515625" style="32" customWidth="1"/>
    <col min="11" max="11" width="14.7109375" style="32" customWidth="1"/>
    <col min="12" max="12" width="14.28515625" style="1" customWidth="1"/>
    <col min="13" max="13" width="23.42578125" style="32" customWidth="1"/>
    <col min="14" max="14" width="14.28515625" style="32" customWidth="1"/>
    <col min="15" max="15" width="15.28515625" style="42" customWidth="1"/>
    <col min="16" max="16" width="16.140625" style="1" customWidth="1"/>
    <col min="17" max="18" width="14.28515625" style="32" customWidth="1"/>
    <col min="19" max="19" width="15.28515625" style="42" customWidth="1"/>
    <col min="20" max="20" width="16.7109375" style="1" customWidth="1"/>
    <col min="21" max="22" width="14.28515625" style="32" customWidth="1"/>
    <col min="23" max="23" width="15.28515625" style="42" customWidth="1"/>
    <col min="24" max="24" width="13.42578125" style="1" customWidth="1"/>
    <col min="25" max="26" width="14.28515625" style="32" customWidth="1"/>
    <col min="27" max="27" width="15.28515625" style="42" customWidth="1"/>
    <col min="28" max="28" width="13.42578125" style="1" customWidth="1"/>
    <col min="29" max="29" width="10.5703125" style="1" bestFit="1" customWidth="1"/>
    <col min="30" max="30" width="0.85546875" style="1" customWidth="1"/>
    <col min="31" max="16384" width="9.140625" style="1"/>
  </cols>
  <sheetData>
    <row r="1" spans="1:29" s="9" customFormat="1" ht="49.5" customHeight="1">
      <c r="A1" s="324" t="s">
        <v>155</v>
      </c>
      <c r="B1" s="324"/>
      <c r="C1" s="324"/>
      <c r="D1" s="324"/>
      <c r="E1" s="324"/>
      <c r="F1" s="324"/>
      <c r="G1" s="324"/>
      <c r="H1" s="324"/>
      <c r="I1" s="38"/>
      <c r="J1" s="38"/>
      <c r="K1" s="31"/>
      <c r="M1" s="31"/>
      <c r="N1" s="31"/>
      <c r="O1" s="31"/>
      <c r="Q1" s="31"/>
      <c r="R1" s="31"/>
      <c r="S1" s="31"/>
      <c r="U1" s="31"/>
      <c r="V1" s="31"/>
      <c r="W1" s="31"/>
      <c r="Y1" s="31"/>
      <c r="Z1" s="31"/>
      <c r="AA1" s="31"/>
    </row>
    <row r="2" spans="1:29" s="9" customFormat="1" ht="31.5">
      <c r="A2" s="325" t="s">
        <v>250</v>
      </c>
      <c r="B2" s="325"/>
      <c r="C2" s="325"/>
      <c r="D2" s="325"/>
      <c r="E2" s="325"/>
      <c r="F2" s="325"/>
      <c r="G2" s="325"/>
      <c r="H2" s="325"/>
      <c r="I2" s="326"/>
      <c r="J2" s="326"/>
      <c r="K2" s="31"/>
      <c r="M2" s="31"/>
      <c r="N2" s="31"/>
      <c r="O2" s="40"/>
      <c r="Q2" s="31"/>
      <c r="R2" s="31"/>
      <c r="S2" s="40"/>
      <c r="U2" s="31"/>
      <c r="V2" s="31"/>
      <c r="W2" s="40"/>
      <c r="Y2" s="31"/>
      <c r="Z2" s="31"/>
      <c r="AA2" s="40"/>
    </row>
    <row r="3" spans="1:29" s="9" customFormat="1" ht="23.25" customHeight="1">
      <c r="A3" s="327"/>
      <c r="B3" s="327"/>
      <c r="C3" s="327"/>
      <c r="D3" s="327"/>
      <c r="E3" s="327"/>
      <c r="F3" s="327"/>
      <c r="G3" s="327"/>
      <c r="H3" s="327"/>
      <c r="I3" s="328"/>
      <c r="J3" s="328"/>
      <c r="K3" s="31"/>
      <c r="M3" s="31"/>
      <c r="N3" s="31"/>
      <c r="O3" s="33"/>
      <c r="Q3" s="31"/>
      <c r="R3" s="31"/>
      <c r="S3" s="33"/>
      <c r="U3" s="31"/>
      <c r="V3" s="31"/>
      <c r="W3" s="33"/>
      <c r="Y3" s="31"/>
      <c r="Z3" s="31"/>
      <c r="AA3" s="33"/>
    </row>
    <row r="4" spans="1:29" s="11" customFormat="1" ht="27.75" customHeight="1">
      <c r="A4" s="327"/>
      <c r="B4" s="327"/>
      <c r="C4" s="14"/>
      <c r="D4" s="14"/>
      <c r="E4" s="14"/>
      <c r="F4" s="12"/>
      <c r="G4" s="12"/>
      <c r="H4" s="329" t="s">
        <v>8</v>
      </c>
      <c r="I4" s="329"/>
      <c r="J4" s="329"/>
      <c r="K4" s="33"/>
      <c r="M4" s="33"/>
      <c r="N4" s="33"/>
      <c r="O4" s="33"/>
      <c r="Q4" s="33"/>
      <c r="R4" s="33"/>
      <c r="S4" s="33"/>
      <c r="U4" s="33"/>
      <c r="V4" s="33"/>
      <c r="W4" s="33"/>
      <c r="Y4" s="33"/>
      <c r="Z4" s="33"/>
      <c r="AA4" s="33"/>
      <c r="AC4" s="31"/>
    </row>
    <row r="5" spans="1:29" s="13" customFormat="1" ht="91.5" customHeight="1">
      <c r="A5" s="30" t="s">
        <v>249</v>
      </c>
      <c r="B5" s="30" t="s">
        <v>6</v>
      </c>
      <c r="C5" s="30" t="s">
        <v>2</v>
      </c>
      <c r="D5" s="30" t="s">
        <v>23</v>
      </c>
      <c r="E5" s="30" t="s">
        <v>24</v>
      </c>
      <c r="F5" s="30" t="s">
        <v>5</v>
      </c>
      <c r="G5" s="30" t="s">
        <v>0</v>
      </c>
      <c r="H5" s="75" t="s">
        <v>25</v>
      </c>
      <c r="I5" s="43">
        <v>16.03</v>
      </c>
      <c r="J5" s="43">
        <v>17.03</v>
      </c>
      <c r="K5" s="43">
        <v>18.03</v>
      </c>
      <c r="L5" s="35" t="s">
        <v>241</v>
      </c>
      <c r="M5" s="43">
        <v>20.04</v>
      </c>
      <c r="N5" s="43">
        <v>21.04</v>
      </c>
      <c r="O5" s="46">
        <v>22.04</v>
      </c>
      <c r="P5" s="74" t="s">
        <v>251</v>
      </c>
      <c r="Q5" s="43">
        <v>8.06</v>
      </c>
      <c r="R5" s="43">
        <v>9.06</v>
      </c>
      <c r="S5" s="46">
        <v>10.06</v>
      </c>
      <c r="T5" s="74" t="s">
        <v>329</v>
      </c>
      <c r="U5" s="43">
        <v>27.07</v>
      </c>
      <c r="V5" s="43">
        <v>28.07</v>
      </c>
      <c r="W5" s="46">
        <v>29.07</v>
      </c>
      <c r="X5" s="74" t="s">
        <v>630</v>
      </c>
      <c r="Y5" s="43">
        <v>24.08</v>
      </c>
      <c r="Z5" s="43">
        <v>25.08</v>
      </c>
      <c r="AA5" s="46">
        <v>26.08</v>
      </c>
      <c r="AB5" s="74" t="s">
        <v>421</v>
      </c>
      <c r="AC5" s="34"/>
    </row>
    <row r="6" spans="1:29" s="79" customFormat="1" ht="50.1" customHeight="1">
      <c r="A6" s="82">
        <v>1</v>
      </c>
      <c r="B6" s="75">
        <v>1</v>
      </c>
      <c r="C6" s="83" t="s">
        <v>16</v>
      </c>
      <c r="D6" s="84">
        <v>1979</v>
      </c>
      <c r="E6" s="84"/>
      <c r="F6" s="83" t="s">
        <v>49</v>
      </c>
      <c r="G6" s="85" t="s">
        <v>17</v>
      </c>
      <c r="H6" s="76" t="s">
        <v>61</v>
      </c>
      <c r="I6" s="39">
        <v>5</v>
      </c>
      <c r="J6" s="39">
        <v>11</v>
      </c>
      <c r="K6" s="39">
        <v>14</v>
      </c>
      <c r="L6" s="37">
        <f t="shared" ref="L6:L16" si="0">SUM(I6:K6)</f>
        <v>30</v>
      </c>
      <c r="M6" s="51">
        <v>10</v>
      </c>
      <c r="N6" s="51">
        <v>13</v>
      </c>
      <c r="O6" s="45">
        <v>13</v>
      </c>
      <c r="P6" s="77">
        <f t="shared" ref="P6:P16" si="1">O6+N6+M6</f>
        <v>36</v>
      </c>
      <c r="Q6" s="44">
        <v>13</v>
      </c>
      <c r="R6" s="44">
        <v>14</v>
      </c>
      <c r="S6" s="44">
        <v>16</v>
      </c>
      <c r="T6" s="77">
        <f t="shared" ref="T6:T18" si="2">S6+R6+Q6</f>
        <v>43</v>
      </c>
      <c r="U6" s="44"/>
      <c r="V6" s="44">
        <v>13</v>
      </c>
      <c r="W6" s="44">
        <v>10</v>
      </c>
      <c r="X6" s="77">
        <f t="shared" ref="X6:X23" si="3">W6+V6+U6</f>
        <v>23</v>
      </c>
      <c r="Y6" s="44">
        <v>11</v>
      </c>
      <c r="Z6" s="44"/>
      <c r="AA6" s="44">
        <v>8</v>
      </c>
      <c r="AB6" s="77">
        <f t="shared" ref="AB6:AB44" si="4">AA6+Z6+Y6</f>
        <v>19</v>
      </c>
      <c r="AC6" s="78">
        <f t="shared" ref="AC6:AC44" si="5">AB6+X6+T6+P6+L6</f>
        <v>151</v>
      </c>
    </row>
    <row r="7" spans="1:29" s="3" customFormat="1" ht="50.1" customHeight="1">
      <c r="A7" s="82">
        <f>A6+1</f>
        <v>2</v>
      </c>
      <c r="B7" s="75">
        <f>B6+1</f>
        <v>2</v>
      </c>
      <c r="C7" s="83" t="s">
        <v>18</v>
      </c>
      <c r="D7" s="84">
        <v>1991</v>
      </c>
      <c r="E7" s="84" t="s">
        <v>28</v>
      </c>
      <c r="F7" s="83" t="s">
        <v>92</v>
      </c>
      <c r="G7" s="85" t="s">
        <v>17</v>
      </c>
      <c r="H7" s="76" t="s">
        <v>83</v>
      </c>
      <c r="I7" s="39">
        <v>6</v>
      </c>
      <c r="J7" s="39">
        <v>5</v>
      </c>
      <c r="K7" s="39">
        <v>9</v>
      </c>
      <c r="L7" s="37">
        <f t="shared" si="0"/>
        <v>20</v>
      </c>
      <c r="M7" s="39">
        <v>13</v>
      </c>
      <c r="N7" s="39">
        <v>9</v>
      </c>
      <c r="O7" s="18">
        <v>8</v>
      </c>
      <c r="P7" s="77">
        <f t="shared" si="1"/>
        <v>30</v>
      </c>
      <c r="Q7" s="44">
        <v>7</v>
      </c>
      <c r="R7" s="44">
        <v>12</v>
      </c>
      <c r="S7" s="44">
        <v>11</v>
      </c>
      <c r="T7" s="77">
        <f t="shared" si="2"/>
        <v>30</v>
      </c>
      <c r="U7" s="44">
        <v>11</v>
      </c>
      <c r="V7" s="44">
        <v>7</v>
      </c>
      <c r="W7" s="44">
        <v>9</v>
      </c>
      <c r="X7" s="77">
        <f t="shared" si="3"/>
        <v>27</v>
      </c>
      <c r="Y7" s="44">
        <v>13</v>
      </c>
      <c r="Z7" s="44">
        <v>15</v>
      </c>
      <c r="AA7" s="44">
        <v>7</v>
      </c>
      <c r="AB7" s="77">
        <f t="shared" si="4"/>
        <v>35</v>
      </c>
      <c r="AC7" s="78">
        <f t="shared" si="5"/>
        <v>142</v>
      </c>
    </row>
    <row r="8" spans="1:29" s="79" customFormat="1" ht="50.1" customHeight="1">
      <c r="A8" s="82">
        <f t="shared" ref="A8:A43" si="6">A7+1</f>
        <v>3</v>
      </c>
      <c r="B8" s="75">
        <f>B7+1</f>
        <v>3</v>
      </c>
      <c r="C8" s="83" t="s">
        <v>16</v>
      </c>
      <c r="D8" s="84">
        <v>1979</v>
      </c>
      <c r="E8" s="84"/>
      <c r="F8" s="83" t="s">
        <v>50</v>
      </c>
      <c r="G8" s="85" t="s">
        <v>17</v>
      </c>
      <c r="H8" s="76" t="s">
        <v>61</v>
      </c>
      <c r="I8" s="39"/>
      <c r="J8" s="39">
        <v>9</v>
      </c>
      <c r="K8" s="39">
        <v>10</v>
      </c>
      <c r="L8" s="37">
        <f t="shared" si="0"/>
        <v>19</v>
      </c>
      <c r="M8" s="39">
        <v>16</v>
      </c>
      <c r="N8" s="39">
        <v>0</v>
      </c>
      <c r="O8" s="18">
        <v>14</v>
      </c>
      <c r="P8" s="77">
        <f t="shared" si="1"/>
        <v>30</v>
      </c>
      <c r="Q8" s="44">
        <v>14</v>
      </c>
      <c r="R8" s="44">
        <v>0</v>
      </c>
      <c r="S8" s="44">
        <v>15</v>
      </c>
      <c r="T8" s="77">
        <f t="shared" si="2"/>
        <v>29</v>
      </c>
      <c r="U8" s="44"/>
      <c r="V8" s="44">
        <v>12</v>
      </c>
      <c r="W8" s="44">
        <v>8</v>
      </c>
      <c r="X8" s="77">
        <f t="shared" si="3"/>
        <v>20</v>
      </c>
      <c r="Y8" s="44"/>
      <c r="Z8" s="44">
        <v>11</v>
      </c>
      <c r="AA8" s="44"/>
      <c r="AB8" s="77">
        <f t="shared" si="4"/>
        <v>11</v>
      </c>
      <c r="AC8" s="78">
        <f t="shared" si="5"/>
        <v>109</v>
      </c>
    </row>
    <row r="9" spans="1:29" s="79" customFormat="1" ht="50.1" customHeight="1">
      <c r="A9" s="82">
        <f t="shared" si="6"/>
        <v>4</v>
      </c>
      <c r="B9" s="75">
        <f>B8+1</f>
        <v>4</v>
      </c>
      <c r="C9" s="83" t="s">
        <v>122</v>
      </c>
      <c r="D9" s="84">
        <v>1992</v>
      </c>
      <c r="E9" s="84" t="s">
        <v>28</v>
      </c>
      <c r="F9" s="83" t="s">
        <v>33</v>
      </c>
      <c r="G9" s="83" t="s">
        <v>31</v>
      </c>
      <c r="H9" s="76" t="s">
        <v>30</v>
      </c>
      <c r="I9" s="39">
        <v>7</v>
      </c>
      <c r="J9" s="39">
        <v>4</v>
      </c>
      <c r="K9" s="39">
        <v>11</v>
      </c>
      <c r="L9" s="37">
        <f t="shared" si="0"/>
        <v>22</v>
      </c>
      <c r="M9" s="39">
        <v>8</v>
      </c>
      <c r="N9" s="39">
        <v>10</v>
      </c>
      <c r="O9" s="39">
        <v>9</v>
      </c>
      <c r="P9" s="77">
        <f t="shared" si="1"/>
        <v>27</v>
      </c>
      <c r="Q9" s="44">
        <v>15</v>
      </c>
      <c r="R9" s="44">
        <v>15</v>
      </c>
      <c r="S9" s="44">
        <v>9</v>
      </c>
      <c r="T9" s="77">
        <f t="shared" si="2"/>
        <v>39</v>
      </c>
      <c r="U9" s="44"/>
      <c r="V9" s="44"/>
      <c r="W9" s="44"/>
      <c r="X9" s="77">
        <f t="shared" si="3"/>
        <v>0</v>
      </c>
      <c r="Y9" s="44"/>
      <c r="Z9" s="44"/>
      <c r="AA9" s="44"/>
      <c r="AB9" s="77">
        <f t="shared" si="4"/>
        <v>0</v>
      </c>
      <c r="AC9" s="78">
        <f t="shared" si="5"/>
        <v>88</v>
      </c>
    </row>
    <row r="10" spans="1:29" s="79" customFormat="1" ht="50.1" customHeight="1">
      <c r="A10" s="82">
        <f t="shared" si="6"/>
        <v>5</v>
      </c>
      <c r="B10" s="75">
        <f>B9+1</f>
        <v>5</v>
      </c>
      <c r="C10" s="83" t="s">
        <v>98</v>
      </c>
      <c r="D10" s="84">
        <v>1984</v>
      </c>
      <c r="E10" s="84" t="s">
        <v>78</v>
      </c>
      <c r="F10" s="83" t="s">
        <v>100</v>
      </c>
      <c r="G10" s="85" t="s">
        <v>11</v>
      </c>
      <c r="H10" s="76" t="s">
        <v>61</v>
      </c>
      <c r="I10" s="39">
        <v>2</v>
      </c>
      <c r="J10" s="39">
        <v>3</v>
      </c>
      <c r="K10" s="39">
        <v>12</v>
      </c>
      <c r="L10" s="37">
        <f t="shared" si="0"/>
        <v>17</v>
      </c>
      <c r="M10" s="41">
        <v>4</v>
      </c>
      <c r="N10" s="41">
        <v>6</v>
      </c>
      <c r="O10" s="18">
        <v>5</v>
      </c>
      <c r="P10" s="77">
        <f t="shared" si="1"/>
        <v>15</v>
      </c>
      <c r="Q10" s="44">
        <v>12</v>
      </c>
      <c r="R10" s="44">
        <v>10</v>
      </c>
      <c r="S10" s="44">
        <v>12</v>
      </c>
      <c r="T10" s="77">
        <f t="shared" si="2"/>
        <v>34</v>
      </c>
      <c r="U10" s="44">
        <v>2</v>
      </c>
      <c r="V10" s="44">
        <v>9</v>
      </c>
      <c r="W10" s="44">
        <v>2</v>
      </c>
      <c r="X10" s="77">
        <f t="shared" si="3"/>
        <v>13</v>
      </c>
      <c r="Y10" s="44"/>
      <c r="Z10" s="44">
        <v>4</v>
      </c>
      <c r="AA10" s="44">
        <v>2</v>
      </c>
      <c r="AB10" s="77">
        <f t="shared" si="4"/>
        <v>6</v>
      </c>
      <c r="AC10" s="78">
        <f t="shared" si="5"/>
        <v>85</v>
      </c>
    </row>
    <row r="11" spans="1:29" s="3" customFormat="1" ht="50.1" customHeight="1">
      <c r="A11" s="82">
        <f t="shared" si="6"/>
        <v>6</v>
      </c>
      <c r="B11" s="75">
        <f>B10+1</f>
        <v>6</v>
      </c>
      <c r="C11" s="86" t="s">
        <v>74</v>
      </c>
      <c r="D11" s="87">
        <v>1983</v>
      </c>
      <c r="E11" s="87" t="s">
        <v>75</v>
      </c>
      <c r="F11" s="86" t="s">
        <v>76</v>
      </c>
      <c r="G11" s="88" t="s">
        <v>135</v>
      </c>
      <c r="H11" s="80" t="s">
        <v>45</v>
      </c>
      <c r="I11" s="39"/>
      <c r="J11" s="39"/>
      <c r="K11" s="39"/>
      <c r="L11" s="37">
        <f t="shared" si="0"/>
        <v>0</v>
      </c>
      <c r="M11" s="41">
        <v>5</v>
      </c>
      <c r="N11" s="41">
        <v>12</v>
      </c>
      <c r="O11" s="18">
        <v>7</v>
      </c>
      <c r="P11" s="77">
        <f t="shared" si="1"/>
        <v>24</v>
      </c>
      <c r="Q11" s="44">
        <v>6</v>
      </c>
      <c r="R11" s="44">
        <v>13</v>
      </c>
      <c r="S11" s="44">
        <v>13</v>
      </c>
      <c r="T11" s="77">
        <f t="shared" si="2"/>
        <v>32</v>
      </c>
      <c r="U11" s="44">
        <v>6</v>
      </c>
      <c r="V11" s="44">
        <v>2</v>
      </c>
      <c r="W11" s="44">
        <v>0</v>
      </c>
      <c r="X11" s="77">
        <f t="shared" si="3"/>
        <v>8</v>
      </c>
      <c r="Y11" s="44">
        <v>6</v>
      </c>
      <c r="Z11" s="44">
        <v>5</v>
      </c>
      <c r="AA11" s="44"/>
      <c r="AB11" s="77">
        <f t="shared" si="4"/>
        <v>11</v>
      </c>
      <c r="AC11" s="78">
        <f t="shared" si="5"/>
        <v>75</v>
      </c>
    </row>
    <row r="12" spans="1:29" s="3" customFormat="1" ht="50.1" customHeight="1">
      <c r="A12" s="82">
        <v>7</v>
      </c>
      <c r="B12" s="75">
        <v>7</v>
      </c>
      <c r="C12" s="86" t="s">
        <v>74</v>
      </c>
      <c r="D12" s="87">
        <v>1983</v>
      </c>
      <c r="E12" s="87" t="s">
        <v>75</v>
      </c>
      <c r="F12" s="86" t="s">
        <v>418</v>
      </c>
      <c r="G12" s="88" t="s">
        <v>135</v>
      </c>
      <c r="H12" s="80" t="s">
        <v>45</v>
      </c>
      <c r="I12" s="39">
        <v>12</v>
      </c>
      <c r="J12" s="39">
        <v>12</v>
      </c>
      <c r="K12" s="39">
        <v>13</v>
      </c>
      <c r="L12" s="37">
        <f t="shared" si="0"/>
        <v>37</v>
      </c>
      <c r="M12" s="41">
        <v>15</v>
      </c>
      <c r="N12" s="41">
        <v>14</v>
      </c>
      <c r="O12" s="18">
        <v>6</v>
      </c>
      <c r="P12" s="77">
        <f t="shared" si="1"/>
        <v>35</v>
      </c>
      <c r="Q12" s="44"/>
      <c r="R12" s="44"/>
      <c r="S12" s="44"/>
      <c r="T12" s="77">
        <f t="shared" si="2"/>
        <v>0</v>
      </c>
      <c r="U12" s="44"/>
      <c r="V12" s="44"/>
      <c r="W12" s="44"/>
      <c r="X12" s="77">
        <f t="shared" si="3"/>
        <v>0</v>
      </c>
      <c r="Y12" s="44"/>
      <c r="Z12" s="44"/>
      <c r="AA12" s="44"/>
      <c r="AB12" s="77">
        <f t="shared" si="4"/>
        <v>0</v>
      </c>
      <c r="AC12" s="78">
        <f t="shared" si="5"/>
        <v>72</v>
      </c>
    </row>
    <row r="13" spans="1:29" s="3" customFormat="1" ht="50.1" customHeight="1">
      <c r="A13" s="82">
        <v>8</v>
      </c>
      <c r="B13" s="75">
        <v>8</v>
      </c>
      <c r="C13" s="83" t="s">
        <v>13</v>
      </c>
      <c r="D13" s="84">
        <v>1987</v>
      </c>
      <c r="E13" s="84" t="s">
        <v>28</v>
      </c>
      <c r="F13" s="83" t="s">
        <v>29</v>
      </c>
      <c r="G13" s="83" t="s">
        <v>31</v>
      </c>
      <c r="H13" s="76" t="s">
        <v>30</v>
      </c>
      <c r="I13" s="39">
        <v>8</v>
      </c>
      <c r="J13" s="39">
        <v>6</v>
      </c>
      <c r="K13" s="39">
        <v>5</v>
      </c>
      <c r="L13" s="37">
        <f t="shared" si="0"/>
        <v>19</v>
      </c>
      <c r="M13" s="39">
        <v>12</v>
      </c>
      <c r="N13" s="39">
        <v>11</v>
      </c>
      <c r="O13" s="39">
        <v>4</v>
      </c>
      <c r="P13" s="77">
        <f t="shared" si="1"/>
        <v>27</v>
      </c>
      <c r="Q13" s="44">
        <v>1</v>
      </c>
      <c r="R13" s="44">
        <v>8</v>
      </c>
      <c r="S13" s="44">
        <v>8</v>
      </c>
      <c r="T13" s="77">
        <f t="shared" si="2"/>
        <v>17</v>
      </c>
      <c r="U13" s="44">
        <v>3</v>
      </c>
      <c r="V13" s="44"/>
      <c r="W13" s="44"/>
      <c r="X13" s="77">
        <f t="shared" si="3"/>
        <v>3</v>
      </c>
      <c r="Y13" s="44"/>
      <c r="Z13" s="44"/>
      <c r="AA13" s="44"/>
      <c r="AB13" s="77">
        <f t="shared" si="4"/>
        <v>0</v>
      </c>
      <c r="AC13" s="78">
        <f t="shared" si="5"/>
        <v>66</v>
      </c>
    </row>
    <row r="14" spans="1:29" s="3" customFormat="1" ht="50.1" customHeight="1">
      <c r="A14" s="82">
        <f>A13+1</f>
        <v>9</v>
      </c>
      <c r="B14" s="6">
        <f t="shared" ref="B14:B44" si="7">A14+1</f>
        <v>10</v>
      </c>
      <c r="C14" s="86" t="s">
        <v>77</v>
      </c>
      <c r="D14" s="87">
        <v>1989</v>
      </c>
      <c r="E14" s="87" t="s">
        <v>78</v>
      </c>
      <c r="F14" s="86" t="s">
        <v>79</v>
      </c>
      <c r="G14" s="88" t="s">
        <v>135</v>
      </c>
      <c r="H14" s="80" t="s">
        <v>113</v>
      </c>
      <c r="I14" s="39">
        <v>4</v>
      </c>
      <c r="J14" s="16">
        <v>10</v>
      </c>
      <c r="K14" s="16">
        <v>8</v>
      </c>
      <c r="L14" s="37">
        <f t="shared" si="0"/>
        <v>22</v>
      </c>
      <c r="M14" s="41">
        <v>7</v>
      </c>
      <c r="N14" s="41">
        <v>4</v>
      </c>
      <c r="O14" s="18">
        <v>11</v>
      </c>
      <c r="P14" s="77">
        <f t="shared" si="1"/>
        <v>22</v>
      </c>
      <c r="Q14" s="44">
        <v>5</v>
      </c>
      <c r="R14" s="44">
        <v>6</v>
      </c>
      <c r="S14" s="44">
        <v>10</v>
      </c>
      <c r="T14" s="77">
        <f t="shared" si="2"/>
        <v>21</v>
      </c>
      <c r="U14" s="44"/>
      <c r="V14" s="44"/>
      <c r="W14" s="44"/>
      <c r="X14" s="77">
        <f t="shared" si="3"/>
        <v>0</v>
      </c>
      <c r="Y14" s="44"/>
      <c r="Z14" s="44"/>
      <c r="AA14" s="44"/>
      <c r="AB14" s="77">
        <f t="shared" si="4"/>
        <v>0</v>
      </c>
      <c r="AC14" s="78">
        <f t="shared" si="5"/>
        <v>65</v>
      </c>
    </row>
    <row r="15" spans="1:29" s="79" customFormat="1" ht="50.1" customHeight="1">
      <c r="A15" s="82">
        <f t="shared" si="6"/>
        <v>10</v>
      </c>
      <c r="B15" s="6">
        <f t="shared" si="7"/>
        <v>11</v>
      </c>
      <c r="C15" s="86" t="s">
        <v>77</v>
      </c>
      <c r="D15" s="87">
        <v>1989</v>
      </c>
      <c r="E15" s="87" t="s">
        <v>78</v>
      </c>
      <c r="F15" s="86" t="s">
        <v>80</v>
      </c>
      <c r="G15" s="88" t="s">
        <v>135</v>
      </c>
      <c r="H15" s="80" t="s">
        <v>113</v>
      </c>
      <c r="I15" s="16">
        <v>0</v>
      </c>
      <c r="J15" s="16">
        <v>13</v>
      </c>
      <c r="K15" s="16">
        <v>0</v>
      </c>
      <c r="L15" s="37">
        <f t="shared" si="0"/>
        <v>13</v>
      </c>
      <c r="M15" s="26"/>
      <c r="N15" s="27"/>
      <c r="O15" s="81"/>
      <c r="P15" s="77">
        <f t="shared" si="1"/>
        <v>0</v>
      </c>
      <c r="Q15" s="44">
        <v>16</v>
      </c>
      <c r="R15" s="44">
        <v>16</v>
      </c>
      <c r="S15" s="44">
        <v>14</v>
      </c>
      <c r="T15" s="77">
        <f t="shared" si="2"/>
        <v>46</v>
      </c>
      <c r="U15" s="44"/>
      <c r="V15" s="44"/>
      <c r="W15" s="44"/>
      <c r="X15" s="77">
        <f t="shared" si="3"/>
        <v>0</v>
      </c>
      <c r="Y15" s="44"/>
      <c r="Z15" s="44"/>
      <c r="AA15" s="44">
        <v>4</v>
      </c>
      <c r="AB15" s="77">
        <f t="shared" si="4"/>
        <v>4</v>
      </c>
      <c r="AC15" s="78">
        <f t="shared" si="5"/>
        <v>63</v>
      </c>
    </row>
    <row r="16" spans="1:29" s="79" customFormat="1" ht="50.1" customHeight="1">
      <c r="A16" s="82">
        <f t="shared" si="6"/>
        <v>11</v>
      </c>
      <c r="B16" s="6">
        <f t="shared" si="7"/>
        <v>12</v>
      </c>
      <c r="C16" s="89" t="s">
        <v>247</v>
      </c>
      <c r="D16" s="90">
        <v>1985</v>
      </c>
      <c r="E16" s="90" t="s">
        <v>78</v>
      </c>
      <c r="F16" s="89" t="s">
        <v>248</v>
      </c>
      <c r="G16" s="91" t="s">
        <v>242</v>
      </c>
      <c r="H16" s="96" t="s">
        <v>113</v>
      </c>
      <c r="I16" s="39">
        <v>11</v>
      </c>
      <c r="J16" s="39">
        <v>0</v>
      </c>
      <c r="K16" s="39">
        <v>6</v>
      </c>
      <c r="L16" s="37">
        <f t="shared" si="0"/>
        <v>17</v>
      </c>
      <c r="M16" s="41">
        <v>9</v>
      </c>
      <c r="N16" s="41">
        <v>15</v>
      </c>
      <c r="O16" s="18">
        <v>12</v>
      </c>
      <c r="P16" s="77">
        <f t="shared" si="1"/>
        <v>36</v>
      </c>
      <c r="Q16" s="44"/>
      <c r="R16" s="44"/>
      <c r="S16" s="44"/>
      <c r="T16" s="77">
        <f t="shared" si="2"/>
        <v>0</v>
      </c>
      <c r="U16" s="44"/>
      <c r="V16" s="44"/>
      <c r="W16" s="44"/>
      <c r="X16" s="77">
        <f t="shared" si="3"/>
        <v>0</v>
      </c>
      <c r="Y16" s="44"/>
      <c r="Z16" s="44"/>
      <c r="AA16" s="44"/>
      <c r="AB16" s="77">
        <f t="shared" si="4"/>
        <v>0</v>
      </c>
      <c r="AC16" s="78">
        <f t="shared" si="5"/>
        <v>53</v>
      </c>
    </row>
    <row r="17" spans="1:29" s="79" customFormat="1" ht="50.1" customHeight="1">
      <c r="A17" s="82">
        <f t="shared" si="6"/>
        <v>12</v>
      </c>
      <c r="B17" s="6">
        <f t="shared" si="7"/>
        <v>13</v>
      </c>
      <c r="C17" s="86" t="s">
        <v>74</v>
      </c>
      <c r="D17" s="87">
        <v>1983</v>
      </c>
      <c r="E17" s="87" t="s">
        <v>75</v>
      </c>
      <c r="F17" s="86" t="s">
        <v>131</v>
      </c>
      <c r="G17" s="88" t="s">
        <v>135</v>
      </c>
      <c r="H17" s="80" t="s">
        <v>45</v>
      </c>
      <c r="I17" s="39"/>
      <c r="J17" s="39"/>
      <c r="K17" s="39"/>
      <c r="L17" s="37"/>
      <c r="M17" s="39"/>
      <c r="N17" s="39"/>
      <c r="O17" s="18"/>
      <c r="P17" s="77"/>
      <c r="Q17" s="44">
        <v>11</v>
      </c>
      <c r="R17" s="44">
        <v>7</v>
      </c>
      <c r="S17" s="44">
        <v>7</v>
      </c>
      <c r="T17" s="77">
        <f t="shared" si="2"/>
        <v>25</v>
      </c>
      <c r="U17" s="44"/>
      <c r="V17" s="44"/>
      <c r="W17" s="44"/>
      <c r="X17" s="77">
        <f t="shared" si="3"/>
        <v>0</v>
      </c>
      <c r="Y17" s="44">
        <v>8</v>
      </c>
      <c r="Z17" s="44">
        <v>7</v>
      </c>
      <c r="AA17" s="44"/>
      <c r="AB17" s="77">
        <f t="shared" si="4"/>
        <v>15</v>
      </c>
      <c r="AC17" s="78">
        <f t="shared" si="5"/>
        <v>40</v>
      </c>
    </row>
    <row r="18" spans="1:29" s="3" customFormat="1" ht="50.1" customHeight="1">
      <c r="A18" s="82">
        <f t="shared" si="6"/>
        <v>13</v>
      </c>
      <c r="B18" s="6">
        <f t="shared" si="7"/>
        <v>14</v>
      </c>
      <c r="C18" s="83" t="s">
        <v>14</v>
      </c>
      <c r="D18" s="84">
        <v>1973</v>
      </c>
      <c r="E18" s="84" t="s">
        <v>27</v>
      </c>
      <c r="F18" s="83" t="s">
        <v>43</v>
      </c>
      <c r="G18" s="83" t="s">
        <v>37</v>
      </c>
      <c r="H18" s="76" t="s">
        <v>44</v>
      </c>
      <c r="I18" s="39">
        <v>0</v>
      </c>
      <c r="J18" s="39"/>
      <c r="K18" s="39"/>
      <c r="L18" s="37">
        <f>SUM(I18:K18)</f>
        <v>0</v>
      </c>
      <c r="M18" s="41">
        <v>14</v>
      </c>
      <c r="N18" s="41">
        <v>7</v>
      </c>
      <c r="O18" s="18">
        <v>10</v>
      </c>
      <c r="P18" s="77">
        <f>O18+N18+M18</f>
        <v>31</v>
      </c>
      <c r="Q18" s="44"/>
      <c r="R18" s="44"/>
      <c r="S18" s="44">
        <v>5</v>
      </c>
      <c r="T18" s="77">
        <f t="shared" si="2"/>
        <v>5</v>
      </c>
      <c r="U18" s="44"/>
      <c r="V18" s="44"/>
      <c r="W18" s="44"/>
      <c r="X18" s="77">
        <f t="shared" si="3"/>
        <v>0</v>
      </c>
      <c r="Y18" s="44"/>
      <c r="Z18" s="44"/>
      <c r="AA18" s="44"/>
      <c r="AB18" s="77">
        <f t="shared" si="4"/>
        <v>0</v>
      </c>
      <c r="AC18" s="78">
        <f t="shared" si="5"/>
        <v>36</v>
      </c>
    </row>
    <row r="19" spans="1:29" s="79" customFormat="1" ht="50.1" customHeight="1">
      <c r="A19" s="82">
        <f t="shared" si="6"/>
        <v>14</v>
      </c>
      <c r="B19" s="6">
        <f t="shared" si="7"/>
        <v>15</v>
      </c>
      <c r="C19" s="83" t="s">
        <v>336</v>
      </c>
      <c r="D19" s="84">
        <v>1974</v>
      </c>
      <c r="E19" s="84" t="s">
        <v>81</v>
      </c>
      <c r="F19" s="83" t="s">
        <v>351</v>
      </c>
      <c r="G19" s="85" t="s">
        <v>352</v>
      </c>
      <c r="H19" s="76" t="s">
        <v>339</v>
      </c>
      <c r="I19" s="39"/>
      <c r="J19" s="39"/>
      <c r="K19" s="39"/>
      <c r="L19" s="37"/>
      <c r="M19" s="39"/>
      <c r="N19" s="39"/>
      <c r="O19" s="39"/>
      <c r="P19" s="77"/>
      <c r="Q19" s="44"/>
      <c r="R19" s="44"/>
      <c r="S19" s="44"/>
      <c r="T19" s="77"/>
      <c r="U19" s="44">
        <v>8</v>
      </c>
      <c r="V19" s="44">
        <v>10</v>
      </c>
      <c r="W19" s="44"/>
      <c r="X19" s="77">
        <f t="shared" si="3"/>
        <v>18</v>
      </c>
      <c r="Y19" s="44">
        <v>10</v>
      </c>
      <c r="Z19" s="44">
        <v>8</v>
      </c>
      <c r="AA19" s="44"/>
      <c r="AB19" s="77">
        <f t="shared" si="4"/>
        <v>18</v>
      </c>
      <c r="AC19" s="78">
        <f t="shared" si="5"/>
        <v>36</v>
      </c>
    </row>
    <row r="20" spans="1:29" s="3" customFormat="1" ht="50.1" customHeight="1">
      <c r="A20" s="82">
        <f>A19+1</f>
        <v>15</v>
      </c>
      <c r="B20" s="6">
        <f t="shared" si="7"/>
        <v>16</v>
      </c>
      <c r="C20" s="86" t="s">
        <v>168</v>
      </c>
      <c r="D20" s="87">
        <v>1988</v>
      </c>
      <c r="E20" s="87">
        <v>1</v>
      </c>
      <c r="F20" s="86" t="s">
        <v>169</v>
      </c>
      <c r="G20" s="83" t="s">
        <v>130</v>
      </c>
      <c r="H20" s="76" t="s">
        <v>55</v>
      </c>
      <c r="I20" s="39"/>
      <c r="J20" s="39"/>
      <c r="K20" s="39"/>
      <c r="L20" s="37"/>
      <c r="M20" s="39"/>
      <c r="N20" s="39"/>
      <c r="O20" s="18"/>
      <c r="P20" s="77"/>
      <c r="Q20" s="44">
        <v>2</v>
      </c>
      <c r="R20" s="44">
        <v>4</v>
      </c>
      <c r="S20" s="44"/>
      <c r="T20" s="77">
        <f>S20+R20+Q20</f>
        <v>6</v>
      </c>
      <c r="U20" s="44">
        <v>10</v>
      </c>
      <c r="V20" s="44">
        <v>11</v>
      </c>
      <c r="W20" s="44">
        <v>7</v>
      </c>
      <c r="X20" s="77">
        <f t="shared" si="3"/>
        <v>28</v>
      </c>
      <c r="Y20" s="44"/>
      <c r="Z20" s="44"/>
      <c r="AA20" s="44"/>
      <c r="AB20" s="77">
        <f t="shared" si="4"/>
        <v>0</v>
      </c>
      <c r="AC20" s="78">
        <f t="shared" si="5"/>
        <v>34</v>
      </c>
    </row>
    <row r="21" spans="1:29" s="3" customFormat="1" ht="50.1" customHeight="1">
      <c r="A21" s="82">
        <f t="shared" si="6"/>
        <v>16</v>
      </c>
      <c r="B21" s="6">
        <f t="shared" si="7"/>
        <v>17</v>
      </c>
      <c r="C21" s="83" t="s">
        <v>363</v>
      </c>
      <c r="D21" s="84">
        <v>1982</v>
      </c>
      <c r="E21" s="84" t="s">
        <v>81</v>
      </c>
      <c r="F21" s="83" t="s">
        <v>347</v>
      </c>
      <c r="G21" s="85" t="s">
        <v>309</v>
      </c>
      <c r="H21" s="97" t="s">
        <v>310</v>
      </c>
      <c r="I21" s="39"/>
      <c r="J21" s="39"/>
      <c r="K21" s="39"/>
      <c r="L21" s="36">
        <f>SUM(I21:K21)</f>
        <v>0</v>
      </c>
      <c r="M21" s="39">
        <v>3</v>
      </c>
      <c r="N21" s="39">
        <v>3</v>
      </c>
      <c r="O21" s="39"/>
      <c r="P21" s="77">
        <f>O21+N21+M21</f>
        <v>6</v>
      </c>
      <c r="Q21" s="44"/>
      <c r="R21" s="44"/>
      <c r="S21" s="44"/>
      <c r="T21" s="77">
        <f>S21+R21+Q21</f>
        <v>0</v>
      </c>
      <c r="U21" s="44">
        <v>9</v>
      </c>
      <c r="V21" s="44">
        <v>5</v>
      </c>
      <c r="W21" s="44">
        <v>4</v>
      </c>
      <c r="X21" s="77">
        <f t="shared" si="3"/>
        <v>18</v>
      </c>
      <c r="Y21" s="44">
        <v>3</v>
      </c>
      <c r="Z21" s="44">
        <v>1</v>
      </c>
      <c r="AA21" s="44">
        <v>5</v>
      </c>
      <c r="AB21" s="77">
        <f t="shared" si="4"/>
        <v>9</v>
      </c>
      <c r="AC21" s="78">
        <f t="shared" si="5"/>
        <v>33</v>
      </c>
    </row>
    <row r="22" spans="1:29" s="3" customFormat="1" ht="60" customHeight="1">
      <c r="A22" s="82">
        <f t="shared" si="6"/>
        <v>17</v>
      </c>
      <c r="B22" s="6">
        <f t="shared" si="7"/>
        <v>18</v>
      </c>
      <c r="C22" s="83" t="s">
        <v>219</v>
      </c>
      <c r="D22" s="84">
        <v>1995</v>
      </c>
      <c r="E22" s="84" t="s">
        <v>27</v>
      </c>
      <c r="F22" s="83" t="s">
        <v>244</v>
      </c>
      <c r="G22" s="83" t="s">
        <v>245</v>
      </c>
      <c r="H22" s="97" t="s">
        <v>222</v>
      </c>
      <c r="I22" s="39"/>
      <c r="J22" s="39"/>
      <c r="K22" s="39"/>
      <c r="L22" s="36">
        <f>SUM(I22:K22)</f>
        <v>0</v>
      </c>
      <c r="M22" s="41">
        <v>11</v>
      </c>
      <c r="N22" s="41">
        <v>5</v>
      </c>
      <c r="O22" s="18">
        <v>3</v>
      </c>
      <c r="P22" s="77">
        <f>O22+N22+M22</f>
        <v>19</v>
      </c>
      <c r="Q22" s="44">
        <v>3</v>
      </c>
      <c r="R22" s="44">
        <v>3</v>
      </c>
      <c r="S22" s="44">
        <v>6</v>
      </c>
      <c r="T22" s="77">
        <f>S22+R22+Q22</f>
        <v>12</v>
      </c>
      <c r="U22" s="44"/>
      <c r="V22" s="44"/>
      <c r="W22" s="44"/>
      <c r="X22" s="77">
        <f t="shared" si="3"/>
        <v>0</v>
      </c>
      <c r="Y22" s="44"/>
      <c r="Z22" s="44"/>
      <c r="AA22" s="44"/>
      <c r="AB22" s="77">
        <f t="shared" si="4"/>
        <v>0</v>
      </c>
      <c r="AC22" s="78">
        <f t="shared" si="5"/>
        <v>31</v>
      </c>
    </row>
    <row r="23" spans="1:29" s="7" customFormat="1" ht="39.950000000000003" customHeight="1">
      <c r="A23" s="82">
        <f t="shared" si="6"/>
        <v>18</v>
      </c>
      <c r="B23" s="6">
        <f t="shared" si="7"/>
        <v>19</v>
      </c>
      <c r="C23" s="83" t="s">
        <v>19</v>
      </c>
      <c r="D23" s="84">
        <v>1992</v>
      </c>
      <c r="E23" s="84">
        <v>1</v>
      </c>
      <c r="F23" s="83" t="s">
        <v>20</v>
      </c>
      <c r="G23" s="85" t="s">
        <v>17</v>
      </c>
      <c r="H23" s="97" t="s">
        <v>83</v>
      </c>
      <c r="I23" s="16">
        <v>9</v>
      </c>
      <c r="J23" s="39">
        <v>14</v>
      </c>
      <c r="K23" s="39">
        <v>7</v>
      </c>
      <c r="L23" s="36">
        <f>SUM(I23:K23)</f>
        <v>30</v>
      </c>
      <c r="M23" s="16"/>
      <c r="N23" s="16"/>
      <c r="O23" s="16"/>
      <c r="P23" s="77">
        <f>O23+N23+M23</f>
        <v>0</v>
      </c>
      <c r="Q23" s="44"/>
      <c r="R23" s="44"/>
      <c r="S23" s="44"/>
      <c r="T23" s="77">
        <f>S23+R23+Q23</f>
        <v>0</v>
      </c>
      <c r="U23" s="44"/>
      <c r="V23" s="44"/>
      <c r="W23" s="44"/>
      <c r="X23" s="77">
        <f t="shared" si="3"/>
        <v>0</v>
      </c>
      <c r="Y23" s="44"/>
      <c r="Z23" s="44"/>
      <c r="AA23" s="44"/>
      <c r="AB23" s="77">
        <f t="shared" si="4"/>
        <v>0</v>
      </c>
      <c r="AC23" s="78">
        <f t="shared" si="5"/>
        <v>30</v>
      </c>
    </row>
    <row r="24" spans="1:29" s="3" customFormat="1" ht="58.5" customHeight="1">
      <c r="A24" s="82">
        <f t="shared" si="6"/>
        <v>19</v>
      </c>
      <c r="B24" s="6">
        <f t="shared" si="7"/>
        <v>20</v>
      </c>
      <c r="C24" s="71" t="s">
        <v>106</v>
      </c>
      <c r="D24" s="84">
        <v>1988</v>
      </c>
      <c r="E24" s="84" t="s">
        <v>27</v>
      </c>
      <c r="F24" s="83" t="s">
        <v>159</v>
      </c>
      <c r="G24" s="83" t="s">
        <v>144</v>
      </c>
      <c r="H24" s="70" t="s">
        <v>105</v>
      </c>
      <c r="I24" s="39"/>
      <c r="J24" s="39"/>
      <c r="K24" s="39"/>
      <c r="L24" s="36"/>
      <c r="M24" s="39"/>
      <c r="N24" s="39"/>
      <c r="O24" s="18"/>
      <c r="P24" s="77"/>
      <c r="Q24" s="44"/>
      <c r="R24" s="44"/>
      <c r="S24" s="44"/>
      <c r="T24" s="77"/>
      <c r="U24" s="44"/>
      <c r="V24" s="44"/>
      <c r="W24" s="44"/>
      <c r="X24" s="77"/>
      <c r="Y24" s="44">
        <v>14</v>
      </c>
      <c r="Z24" s="44">
        <v>13</v>
      </c>
      <c r="AA24" s="44">
        <v>1</v>
      </c>
      <c r="AB24" s="77">
        <f t="shared" si="4"/>
        <v>28</v>
      </c>
      <c r="AC24" s="78">
        <f t="shared" si="5"/>
        <v>28</v>
      </c>
    </row>
    <row r="25" spans="1:29" s="3" customFormat="1" ht="58.5" customHeight="1">
      <c r="A25" s="82">
        <f t="shared" si="6"/>
        <v>20</v>
      </c>
      <c r="B25" s="6">
        <f t="shared" si="7"/>
        <v>21</v>
      </c>
      <c r="C25" s="83" t="s">
        <v>363</v>
      </c>
      <c r="D25" s="84">
        <v>1982</v>
      </c>
      <c r="E25" s="84" t="s">
        <v>81</v>
      </c>
      <c r="F25" s="83" t="s">
        <v>346</v>
      </c>
      <c r="G25" s="85" t="s">
        <v>309</v>
      </c>
      <c r="H25" s="97" t="s">
        <v>310</v>
      </c>
      <c r="I25" s="39">
        <v>3</v>
      </c>
      <c r="J25" s="39">
        <v>0</v>
      </c>
      <c r="K25" s="39">
        <v>0</v>
      </c>
      <c r="L25" s="36">
        <f>SUM(I25:K25)</f>
        <v>3</v>
      </c>
      <c r="M25" s="39">
        <v>2</v>
      </c>
      <c r="N25" s="39">
        <v>2</v>
      </c>
      <c r="O25" s="18"/>
      <c r="P25" s="77">
        <f>O25+N25+M25</f>
        <v>4</v>
      </c>
      <c r="Q25" s="44">
        <v>8</v>
      </c>
      <c r="R25" s="44">
        <v>11</v>
      </c>
      <c r="S25" s="44"/>
      <c r="T25" s="77">
        <f>S25+R25+Q25</f>
        <v>19</v>
      </c>
      <c r="U25" s="44"/>
      <c r="V25" s="44"/>
      <c r="W25" s="44"/>
      <c r="X25" s="77">
        <f>W25+V25+U25</f>
        <v>0</v>
      </c>
      <c r="Y25" s="44"/>
      <c r="Z25" s="44"/>
      <c r="AA25" s="44"/>
      <c r="AB25" s="77">
        <f t="shared" si="4"/>
        <v>0</v>
      </c>
      <c r="AC25" s="78">
        <f t="shared" si="5"/>
        <v>26</v>
      </c>
    </row>
    <row r="26" spans="1:29" s="3" customFormat="1" ht="58.5" customHeight="1">
      <c r="A26" s="82">
        <f t="shared" si="6"/>
        <v>21</v>
      </c>
      <c r="B26" s="6">
        <f t="shared" si="7"/>
        <v>22</v>
      </c>
      <c r="C26" s="83" t="s">
        <v>336</v>
      </c>
      <c r="D26" s="84">
        <v>1974</v>
      </c>
      <c r="E26" s="84" t="s">
        <v>81</v>
      </c>
      <c r="F26" s="83" t="s">
        <v>353</v>
      </c>
      <c r="G26" s="85" t="s">
        <v>352</v>
      </c>
      <c r="H26" s="97" t="s">
        <v>339</v>
      </c>
      <c r="I26" s="39"/>
      <c r="J26" s="39"/>
      <c r="K26" s="39"/>
      <c r="L26" s="36"/>
      <c r="M26" s="39"/>
      <c r="N26" s="39"/>
      <c r="O26" s="18"/>
      <c r="P26" s="77"/>
      <c r="Q26" s="44"/>
      <c r="R26" s="44"/>
      <c r="S26" s="44"/>
      <c r="T26" s="77"/>
      <c r="U26" s="44"/>
      <c r="V26" s="44"/>
      <c r="W26" s="44"/>
      <c r="X26" s="77"/>
      <c r="Y26" s="44">
        <v>12</v>
      </c>
      <c r="Z26" s="44">
        <v>12</v>
      </c>
      <c r="AA26" s="44"/>
      <c r="AB26" s="77">
        <f t="shared" si="4"/>
        <v>24</v>
      </c>
      <c r="AC26" s="78">
        <f t="shared" si="5"/>
        <v>24</v>
      </c>
    </row>
    <row r="27" spans="1:29" s="3" customFormat="1" ht="58.5" customHeight="1">
      <c r="A27" s="82">
        <f t="shared" si="6"/>
        <v>22</v>
      </c>
      <c r="B27" s="6">
        <f t="shared" si="7"/>
        <v>23</v>
      </c>
      <c r="C27" s="71" t="s">
        <v>381</v>
      </c>
      <c r="D27" s="84">
        <v>1983</v>
      </c>
      <c r="E27" s="84" t="s">
        <v>27</v>
      </c>
      <c r="F27" s="92" t="s">
        <v>197</v>
      </c>
      <c r="G27" s="93" t="s">
        <v>143</v>
      </c>
      <c r="H27" s="98" t="s">
        <v>195</v>
      </c>
      <c r="I27" s="39"/>
      <c r="J27" s="39"/>
      <c r="K27" s="39"/>
      <c r="L27" s="36"/>
      <c r="M27" s="39"/>
      <c r="N27" s="39"/>
      <c r="O27" s="18"/>
      <c r="P27" s="77"/>
      <c r="Q27" s="44">
        <v>4</v>
      </c>
      <c r="R27" s="44">
        <v>0</v>
      </c>
      <c r="S27" s="44"/>
      <c r="T27" s="77">
        <f>S27+R27+Q27</f>
        <v>4</v>
      </c>
      <c r="U27" s="44"/>
      <c r="V27" s="44"/>
      <c r="W27" s="44"/>
      <c r="X27" s="77">
        <f>W27+V27+U27</f>
        <v>0</v>
      </c>
      <c r="Y27" s="44">
        <v>5</v>
      </c>
      <c r="Z27" s="44">
        <v>14</v>
      </c>
      <c r="AA27" s="44"/>
      <c r="AB27" s="77">
        <f t="shared" si="4"/>
        <v>19</v>
      </c>
      <c r="AC27" s="78">
        <f t="shared" si="5"/>
        <v>23</v>
      </c>
    </row>
    <row r="28" spans="1:29" s="3" customFormat="1" ht="58.5" customHeight="1">
      <c r="A28" s="82">
        <f t="shared" si="6"/>
        <v>23</v>
      </c>
      <c r="B28" s="6">
        <f t="shared" si="7"/>
        <v>24</v>
      </c>
      <c r="C28" s="92" t="s">
        <v>142</v>
      </c>
      <c r="D28" s="94">
        <v>1988</v>
      </c>
      <c r="E28" s="94" t="s">
        <v>27</v>
      </c>
      <c r="F28" s="92" t="s">
        <v>197</v>
      </c>
      <c r="G28" s="93" t="s">
        <v>143</v>
      </c>
      <c r="H28" s="98" t="s">
        <v>195</v>
      </c>
      <c r="I28" s="39"/>
      <c r="J28" s="39"/>
      <c r="K28" s="39"/>
      <c r="L28" s="36"/>
      <c r="M28" s="39"/>
      <c r="N28" s="39"/>
      <c r="O28" s="18"/>
      <c r="P28" s="77"/>
      <c r="Q28" s="44">
        <v>10</v>
      </c>
      <c r="R28" s="44">
        <v>9</v>
      </c>
      <c r="S28" s="44"/>
      <c r="T28" s="77">
        <f>S28+R28+Q28</f>
        <v>19</v>
      </c>
      <c r="U28" s="44"/>
      <c r="V28" s="44"/>
      <c r="W28" s="44"/>
      <c r="X28" s="77">
        <f>W28+V28+U28</f>
        <v>0</v>
      </c>
      <c r="Y28" s="44"/>
      <c r="Z28" s="44"/>
      <c r="AA28" s="44"/>
      <c r="AB28" s="77">
        <f t="shared" si="4"/>
        <v>0</v>
      </c>
      <c r="AC28" s="78">
        <f t="shared" si="5"/>
        <v>19</v>
      </c>
    </row>
    <row r="29" spans="1:29" s="3" customFormat="1" ht="58.5" customHeight="1">
      <c r="A29" s="82">
        <v>22</v>
      </c>
      <c r="B29" s="6">
        <f t="shared" si="7"/>
        <v>23</v>
      </c>
      <c r="C29" s="83" t="s">
        <v>398</v>
      </c>
      <c r="D29" s="84"/>
      <c r="E29" s="84"/>
      <c r="F29" s="83" t="s">
        <v>29</v>
      </c>
      <c r="G29" s="83" t="s">
        <v>31</v>
      </c>
      <c r="H29" s="97" t="s">
        <v>30</v>
      </c>
      <c r="I29" s="39"/>
      <c r="J29" s="39"/>
      <c r="K29" s="39"/>
      <c r="L29" s="36"/>
      <c r="M29" s="39"/>
      <c r="N29" s="39"/>
      <c r="O29" s="18"/>
      <c r="P29" s="77"/>
      <c r="Q29" s="44">
        <v>1</v>
      </c>
      <c r="R29" s="44">
        <v>2</v>
      </c>
      <c r="S29" s="44"/>
      <c r="T29" s="77">
        <f>S29+R29+Q29</f>
        <v>3</v>
      </c>
      <c r="U29" s="44">
        <v>7</v>
      </c>
      <c r="V29" s="44">
        <v>4</v>
      </c>
      <c r="W29" s="44">
        <v>5</v>
      </c>
      <c r="X29" s="77">
        <f>W29+V29+U29</f>
        <v>16</v>
      </c>
      <c r="Y29" s="44"/>
      <c r="Z29" s="44"/>
      <c r="AA29" s="44"/>
      <c r="AB29" s="77">
        <f t="shared" si="4"/>
        <v>0</v>
      </c>
      <c r="AC29" s="78">
        <f t="shared" si="5"/>
        <v>19</v>
      </c>
    </row>
    <row r="30" spans="1:29" s="3" customFormat="1" ht="58.5" customHeight="1">
      <c r="A30" s="82">
        <v>24</v>
      </c>
      <c r="B30" s="6">
        <f t="shared" si="7"/>
        <v>25</v>
      </c>
      <c r="C30" s="83" t="s">
        <v>348</v>
      </c>
      <c r="D30" s="84">
        <v>1982</v>
      </c>
      <c r="E30" s="84" t="s">
        <v>81</v>
      </c>
      <c r="F30" s="83" t="s">
        <v>349</v>
      </c>
      <c r="G30" s="85" t="s">
        <v>319</v>
      </c>
      <c r="H30" s="97" t="s">
        <v>350</v>
      </c>
      <c r="I30" s="39"/>
      <c r="J30" s="39"/>
      <c r="K30" s="39"/>
      <c r="L30" s="36"/>
      <c r="M30" s="39"/>
      <c r="N30" s="39"/>
      <c r="O30" s="18"/>
      <c r="P30" s="77"/>
      <c r="Q30" s="44"/>
      <c r="R30" s="44"/>
      <c r="S30" s="44"/>
      <c r="T30" s="77"/>
      <c r="U30" s="44">
        <v>5</v>
      </c>
      <c r="V30" s="44">
        <v>3</v>
      </c>
      <c r="W30" s="44"/>
      <c r="X30" s="77">
        <f>W30+V30+U30</f>
        <v>8</v>
      </c>
      <c r="Y30" s="44"/>
      <c r="Z30" s="44">
        <v>10</v>
      </c>
      <c r="AA30" s="44"/>
      <c r="AB30" s="77">
        <f t="shared" si="4"/>
        <v>10</v>
      </c>
      <c r="AC30" s="78">
        <f t="shared" si="5"/>
        <v>18</v>
      </c>
    </row>
    <row r="31" spans="1:29" s="3" customFormat="1" ht="58.5" customHeight="1">
      <c r="A31" s="82">
        <v>24</v>
      </c>
      <c r="B31" s="6">
        <f t="shared" si="7"/>
        <v>25</v>
      </c>
      <c r="C31" s="83" t="s">
        <v>119</v>
      </c>
      <c r="D31" s="84">
        <v>1971</v>
      </c>
      <c r="E31" s="84" t="s">
        <v>36</v>
      </c>
      <c r="F31" s="83" t="s">
        <v>243</v>
      </c>
      <c r="G31" s="95" t="s">
        <v>121</v>
      </c>
      <c r="H31" s="70" t="s">
        <v>123</v>
      </c>
      <c r="I31" s="39"/>
      <c r="J31" s="39"/>
      <c r="K31" s="39"/>
      <c r="L31" s="36"/>
      <c r="M31" s="39"/>
      <c r="N31" s="39"/>
      <c r="O31" s="18"/>
      <c r="P31" s="77"/>
      <c r="Q31" s="44"/>
      <c r="R31" s="44"/>
      <c r="S31" s="44"/>
      <c r="T31" s="77"/>
      <c r="U31" s="44"/>
      <c r="V31" s="44"/>
      <c r="W31" s="44"/>
      <c r="X31" s="77"/>
      <c r="Y31" s="44">
        <v>9</v>
      </c>
      <c r="Z31" s="44">
        <v>9</v>
      </c>
      <c r="AA31" s="44"/>
      <c r="AB31" s="77">
        <f t="shared" si="4"/>
        <v>18</v>
      </c>
      <c r="AC31" s="78">
        <f t="shared" si="5"/>
        <v>18</v>
      </c>
    </row>
    <row r="32" spans="1:29" s="3" customFormat="1" ht="62.25" customHeight="1">
      <c r="A32" s="82">
        <v>26</v>
      </c>
      <c r="B32" s="6">
        <f t="shared" si="7"/>
        <v>27</v>
      </c>
      <c r="C32" s="83" t="s">
        <v>54</v>
      </c>
      <c r="D32" s="84">
        <v>1989</v>
      </c>
      <c r="E32" s="84" t="s">
        <v>27</v>
      </c>
      <c r="F32" s="83" t="s">
        <v>246</v>
      </c>
      <c r="G32" s="83" t="s">
        <v>231</v>
      </c>
      <c r="H32" s="97" t="s">
        <v>55</v>
      </c>
      <c r="I32" s="39"/>
      <c r="J32" s="39"/>
      <c r="K32" s="39"/>
      <c r="L32" s="36">
        <f>SUM(I32:K32)</f>
        <v>0</v>
      </c>
      <c r="M32" s="39">
        <v>6</v>
      </c>
      <c r="N32" s="39">
        <v>8</v>
      </c>
      <c r="O32" s="39">
        <v>2</v>
      </c>
      <c r="P32" s="77">
        <f>O32+N32+M32</f>
        <v>16</v>
      </c>
      <c r="Q32" s="44"/>
      <c r="R32" s="44"/>
      <c r="S32" s="44"/>
      <c r="T32" s="77">
        <f>S32+R32+Q32</f>
        <v>0</v>
      </c>
      <c r="U32" s="44"/>
      <c r="V32" s="44"/>
      <c r="W32" s="44"/>
      <c r="X32" s="77">
        <f>W32+V32+U32</f>
        <v>0</v>
      </c>
      <c r="Y32" s="44"/>
      <c r="Z32" s="44"/>
      <c r="AA32" s="44"/>
      <c r="AB32" s="77">
        <f t="shared" si="4"/>
        <v>0</v>
      </c>
      <c r="AC32" s="78">
        <f t="shared" si="5"/>
        <v>16</v>
      </c>
    </row>
    <row r="33" spans="1:29" s="3" customFormat="1" ht="58.5" customHeight="1">
      <c r="A33" s="82">
        <f t="shared" si="6"/>
        <v>27</v>
      </c>
      <c r="B33" s="6">
        <f t="shared" si="7"/>
        <v>28</v>
      </c>
      <c r="C33" s="83" t="s">
        <v>368</v>
      </c>
      <c r="D33" s="84">
        <v>1971</v>
      </c>
      <c r="E33" s="84" t="s">
        <v>36</v>
      </c>
      <c r="F33" s="83" t="s">
        <v>388</v>
      </c>
      <c r="G33" s="85" t="s">
        <v>389</v>
      </c>
      <c r="H33" s="97" t="s">
        <v>384</v>
      </c>
      <c r="I33" s="39"/>
      <c r="J33" s="39"/>
      <c r="K33" s="39"/>
      <c r="L33" s="36"/>
      <c r="M33" s="41"/>
      <c r="N33" s="41"/>
      <c r="O33" s="18"/>
      <c r="P33" s="77"/>
      <c r="Q33" s="44"/>
      <c r="R33" s="44"/>
      <c r="S33" s="44"/>
      <c r="T33" s="77"/>
      <c r="U33" s="44"/>
      <c r="V33" s="44">
        <v>8</v>
      </c>
      <c r="W33" s="44">
        <v>6</v>
      </c>
      <c r="X33" s="77">
        <f>W33+V33+U33</f>
        <v>14</v>
      </c>
      <c r="Y33" s="44"/>
      <c r="Z33" s="44"/>
      <c r="AA33" s="44"/>
      <c r="AB33" s="77">
        <f t="shared" si="4"/>
        <v>0</v>
      </c>
      <c r="AC33" s="78">
        <f t="shared" si="5"/>
        <v>14</v>
      </c>
    </row>
    <row r="34" spans="1:29" s="3" customFormat="1" ht="58.5" customHeight="1">
      <c r="A34" s="82">
        <v>27</v>
      </c>
      <c r="B34" s="6">
        <f t="shared" si="7"/>
        <v>28</v>
      </c>
      <c r="C34" s="83" t="s">
        <v>387</v>
      </c>
      <c r="D34" s="84"/>
      <c r="E34" s="84"/>
      <c r="F34" s="83" t="s">
        <v>382</v>
      </c>
      <c r="G34" s="85" t="s">
        <v>383</v>
      </c>
      <c r="H34" s="97" t="s">
        <v>61</v>
      </c>
      <c r="I34" s="39"/>
      <c r="J34" s="39"/>
      <c r="K34" s="39"/>
      <c r="L34" s="36"/>
      <c r="M34" s="39"/>
      <c r="N34" s="39"/>
      <c r="O34" s="18"/>
      <c r="P34" s="77"/>
      <c r="Q34" s="44">
        <v>9</v>
      </c>
      <c r="R34" s="44">
        <v>5</v>
      </c>
      <c r="S34" s="44"/>
      <c r="T34" s="77">
        <f>S34+R34+Q34</f>
        <v>14</v>
      </c>
      <c r="U34" s="44"/>
      <c r="V34" s="44"/>
      <c r="W34" s="44"/>
      <c r="X34" s="77">
        <f>W34+V34+U34</f>
        <v>0</v>
      </c>
      <c r="Y34" s="44"/>
      <c r="Z34" s="44"/>
      <c r="AA34" s="44"/>
      <c r="AB34" s="77">
        <f t="shared" si="4"/>
        <v>0</v>
      </c>
      <c r="AC34" s="78">
        <f t="shared" si="5"/>
        <v>14</v>
      </c>
    </row>
    <row r="35" spans="1:29" s="3" customFormat="1" ht="58.5" customHeight="1">
      <c r="A35" s="82">
        <v>29</v>
      </c>
      <c r="B35" s="6">
        <f t="shared" si="7"/>
        <v>30</v>
      </c>
      <c r="C35" s="83" t="s">
        <v>384</v>
      </c>
      <c r="D35" s="84">
        <v>1956</v>
      </c>
      <c r="E35" s="84" t="s">
        <v>28</v>
      </c>
      <c r="F35" s="83" t="s">
        <v>385</v>
      </c>
      <c r="G35" s="85" t="s">
        <v>386</v>
      </c>
      <c r="H35" s="97" t="s">
        <v>61</v>
      </c>
      <c r="I35" s="16">
        <v>0</v>
      </c>
      <c r="J35" s="16">
        <v>8</v>
      </c>
      <c r="K35" s="16">
        <v>3</v>
      </c>
      <c r="L35" s="36">
        <f>SUM(I35:K35)</f>
        <v>11</v>
      </c>
      <c r="M35" s="26"/>
      <c r="N35" s="27"/>
      <c r="O35" s="81"/>
      <c r="P35" s="77">
        <f>O35+N35+M35</f>
        <v>0</v>
      </c>
      <c r="Q35" s="44"/>
      <c r="R35" s="44"/>
      <c r="S35" s="44"/>
      <c r="T35" s="77">
        <f>S35+R35+Q35</f>
        <v>0</v>
      </c>
      <c r="U35" s="44"/>
      <c r="V35" s="44"/>
      <c r="W35" s="44"/>
      <c r="X35" s="77">
        <f>W35+V35+U35</f>
        <v>0</v>
      </c>
      <c r="Y35" s="44"/>
      <c r="Z35" s="44"/>
      <c r="AA35" s="44"/>
      <c r="AB35" s="77">
        <f t="shared" si="4"/>
        <v>0</v>
      </c>
      <c r="AC35" s="78">
        <f t="shared" si="5"/>
        <v>11</v>
      </c>
    </row>
    <row r="36" spans="1:29" s="3" customFormat="1" ht="58.5" customHeight="1">
      <c r="A36" s="82">
        <f t="shared" si="6"/>
        <v>30</v>
      </c>
      <c r="B36" s="6">
        <f t="shared" si="7"/>
        <v>31</v>
      </c>
      <c r="C36" s="83" t="s">
        <v>415</v>
      </c>
      <c r="D36" s="84">
        <v>1996</v>
      </c>
      <c r="E36" s="84" t="s">
        <v>27</v>
      </c>
      <c r="F36" s="83" t="s">
        <v>416</v>
      </c>
      <c r="G36" s="85" t="s">
        <v>417</v>
      </c>
      <c r="H36" s="97"/>
      <c r="I36" s="39"/>
      <c r="J36" s="39"/>
      <c r="K36" s="39"/>
      <c r="L36" s="36"/>
      <c r="M36" s="39"/>
      <c r="N36" s="39"/>
      <c r="O36" s="18"/>
      <c r="P36" s="77"/>
      <c r="Q36" s="44"/>
      <c r="R36" s="44"/>
      <c r="S36" s="44"/>
      <c r="T36" s="77"/>
      <c r="U36" s="44"/>
      <c r="V36" s="44"/>
      <c r="W36" s="44"/>
      <c r="X36" s="77"/>
      <c r="Y36" s="44">
        <v>2</v>
      </c>
      <c r="Z36" s="44">
        <v>6</v>
      </c>
      <c r="AA36" s="44">
        <v>3</v>
      </c>
      <c r="AB36" s="77">
        <f t="shared" si="4"/>
        <v>11</v>
      </c>
      <c r="AC36" s="78">
        <f t="shared" si="5"/>
        <v>11</v>
      </c>
    </row>
    <row r="37" spans="1:29" s="3" customFormat="1" ht="58.5" customHeight="1">
      <c r="A37" s="82">
        <v>30</v>
      </c>
      <c r="B37" s="6">
        <f t="shared" si="7"/>
        <v>31</v>
      </c>
      <c r="C37" s="83" t="s">
        <v>384</v>
      </c>
      <c r="D37" s="84">
        <v>1956</v>
      </c>
      <c r="E37" s="84" t="s">
        <v>28</v>
      </c>
      <c r="F37" s="83" t="s">
        <v>414</v>
      </c>
      <c r="G37" s="85" t="s">
        <v>386</v>
      </c>
      <c r="H37" s="76" t="s">
        <v>61</v>
      </c>
      <c r="I37" s="16">
        <v>1</v>
      </c>
      <c r="J37" s="39">
        <v>7</v>
      </c>
      <c r="K37" s="39">
        <v>2</v>
      </c>
      <c r="L37" s="36">
        <f>SUM(I37:K37)</f>
        <v>10</v>
      </c>
      <c r="M37" s="16"/>
      <c r="N37" s="16"/>
      <c r="O37" s="16"/>
      <c r="P37" s="77">
        <f>O37+N37+M37</f>
        <v>0</v>
      </c>
      <c r="Q37" s="44"/>
      <c r="R37" s="44"/>
      <c r="S37" s="44"/>
      <c r="T37" s="77">
        <f>S37+R37+Q37</f>
        <v>0</v>
      </c>
      <c r="U37" s="44"/>
      <c r="V37" s="44"/>
      <c r="W37" s="44"/>
      <c r="X37" s="77">
        <f>W37+V37+U37</f>
        <v>0</v>
      </c>
      <c r="Y37" s="44"/>
      <c r="Z37" s="44"/>
      <c r="AA37" s="44"/>
      <c r="AB37" s="77">
        <f t="shared" si="4"/>
        <v>0</v>
      </c>
      <c r="AC37" s="78">
        <f t="shared" si="5"/>
        <v>10</v>
      </c>
    </row>
    <row r="38" spans="1:29" s="3" customFormat="1" ht="58.5" customHeight="1">
      <c r="A38" s="82">
        <v>32</v>
      </c>
      <c r="B38" s="6">
        <f t="shared" si="7"/>
        <v>33</v>
      </c>
      <c r="C38" s="83" t="s">
        <v>359</v>
      </c>
      <c r="D38" s="84">
        <v>1980</v>
      </c>
      <c r="E38" s="84" t="s">
        <v>360</v>
      </c>
      <c r="F38" s="83" t="s">
        <v>361</v>
      </c>
      <c r="G38" s="85" t="s">
        <v>362</v>
      </c>
      <c r="H38" s="97" t="s">
        <v>61</v>
      </c>
      <c r="I38" s="39"/>
      <c r="J38" s="39"/>
      <c r="K38" s="39"/>
      <c r="L38" s="36"/>
      <c r="M38" s="39"/>
      <c r="N38" s="39"/>
      <c r="O38" s="18"/>
      <c r="P38" s="77"/>
      <c r="Q38" s="44"/>
      <c r="R38" s="44"/>
      <c r="S38" s="44"/>
      <c r="T38" s="77"/>
      <c r="U38" s="44">
        <v>1</v>
      </c>
      <c r="V38" s="44">
        <v>6</v>
      </c>
      <c r="W38" s="44">
        <v>3</v>
      </c>
      <c r="X38" s="77">
        <f>W38+V38+U38</f>
        <v>10</v>
      </c>
      <c r="Y38" s="44"/>
      <c r="Z38" s="44"/>
      <c r="AA38" s="44"/>
      <c r="AB38" s="77">
        <f t="shared" si="4"/>
        <v>0</v>
      </c>
      <c r="AC38" s="78">
        <f t="shared" si="5"/>
        <v>10</v>
      </c>
    </row>
    <row r="39" spans="1:29" s="3" customFormat="1" ht="58.5" customHeight="1">
      <c r="A39" s="82">
        <v>32</v>
      </c>
      <c r="B39" s="6">
        <f t="shared" si="7"/>
        <v>33</v>
      </c>
      <c r="C39" s="83" t="s">
        <v>354</v>
      </c>
      <c r="D39" s="84">
        <v>1980</v>
      </c>
      <c r="E39" s="84" t="s">
        <v>75</v>
      </c>
      <c r="F39" s="83" t="s">
        <v>355</v>
      </c>
      <c r="G39" s="85" t="s">
        <v>356</v>
      </c>
      <c r="H39" s="97" t="s">
        <v>345</v>
      </c>
      <c r="I39" s="39"/>
      <c r="J39" s="39"/>
      <c r="K39" s="39"/>
      <c r="L39" s="36"/>
      <c r="M39" s="39"/>
      <c r="N39" s="39"/>
      <c r="O39" s="18"/>
      <c r="P39" s="77"/>
      <c r="Q39" s="44">
        <v>1</v>
      </c>
      <c r="R39" s="44">
        <v>0</v>
      </c>
      <c r="S39" s="44"/>
      <c r="T39" s="77">
        <f>S39+R39+Q39</f>
        <v>1</v>
      </c>
      <c r="U39" s="44"/>
      <c r="V39" s="44"/>
      <c r="W39" s="44"/>
      <c r="X39" s="77">
        <f>W39+V39+U39</f>
        <v>0</v>
      </c>
      <c r="Y39" s="44">
        <v>4</v>
      </c>
      <c r="Z39" s="44">
        <v>3</v>
      </c>
      <c r="AA39" s="44"/>
      <c r="AB39" s="77">
        <f t="shared" si="4"/>
        <v>7</v>
      </c>
      <c r="AC39" s="78">
        <f t="shared" si="5"/>
        <v>8</v>
      </c>
    </row>
    <row r="40" spans="1:29" s="3" customFormat="1" ht="58.5" customHeight="1">
      <c r="A40" s="82">
        <v>34</v>
      </c>
      <c r="B40" s="6">
        <f t="shared" si="7"/>
        <v>35</v>
      </c>
      <c r="C40" s="83" t="s">
        <v>411</v>
      </c>
      <c r="D40" s="84">
        <v>1958</v>
      </c>
      <c r="E40" s="84" t="s">
        <v>28</v>
      </c>
      <c r="F40" s="83" t="s">
        <v>412</v>
      </c>
      <c r="G40" s="85" t="s">
        <v>413</v>
      </c>
      <c r="H40" s="97"/>
      <c r="I40" s="39"/>
      <c r="J40" s="39"/>
      <c r="K40" s="39"/>
      <c r="L40" s="36"/>
      <c r="M40" s="41"/>
      <c r="N40" s="41"/>
      <c r="O40" s="18"/>
      <c r="P40" s="77"/>
      <c r="Q40" s="44"/>
      <c r="R40" s="44"/>
      <c r="S40" s="44"/>
      <c r="T40" s="77"/>
      <c r="U40" s="44"/>
      <c r="V40" s="44"/>
      <c r="W40" s="44"/>
      <c r="X40" s="77"/>
      <c r="Y40" s="44">
        <v>7</v>
      </c>
      <c r="Z40" s="44"/>
      <c r="AA40" s="44"/>
      <c r="AB40" s="77">
        <f t="shared" si="4"/>
        <v>7</v>
      </c>
      <c r="AC40" s="78">
        <f t="shared" si="5"/>
        <v>7</v>
      </c>
    </row>
    <row r="41" spans="1:29" s="3" customFormat="1" ht="58.5" customHeight="1">
      <c r="A41" s="82">
        <f t="shared" si="6"/>
        <v>35</v>
      </c>
      <c r="B41" s="6">
        <f t="shared" si="7"/>
        <v>36</v>
      </c>
      <c r="C41" s="83" t="s">
        <v>419</v>
      </c>
      <c r="D41" s="84">
        <v>1966</v>
      </c>
      <c r="E41" s="84" t="s">
        <v>75</v>
      </c>
      <c r="F41" s="83" t="s">
        <v>179</v>
      </c>
      <c r="G41" s="85" t="s">
        <v>420</v>
      </c>
      <c r="H41" s="97"/>
      <c r="I41" s="39"/>
      <c r="J41" s="39"/>
      <c r="K41" s="39"/>
      <c r="L41" s="36"/>
      <c r="M41" s="39"/>
      <c r="N41" s="39"/>
      <c r="O41" s="18"/>
      <c r="P41" s="77"/>
      <c r="Q41" s="44"/>
      <c r="R41" s="44"/>
      <c r="S41" s="44"/>
      <c r="T41" s="77"/>
      <c r="U41" s="44">
        <v>4</v>
      </c>
      <c r="V41" s="44">
        <v>1</v>
      </c>
      <c r="W41" s="44">
        <v>1</v>
      </c>
      <c r="X41" s="77">
        <f>W41+V41+U41</f>
        <v>6</v>
      </c>
      <c r="Y41" s="44"/>
      <c r="Z41" s="44"/>
      <c r="AA41" s="44"/>
      <c r="AB41" s="77">
        <f t="shared" si="4"/>
        <v>0</v>
      </c>
      <c r="AC41" s="78">
        <f t="shared" si="5"/>
        <v>6</v>
      </c>
    </row>
    <row r="42" spans="1:29" s="3" customFormat="1" ht="58.5" customHeight="1">
      <c r="A42" s="82">
        <f t="shared" si="6"/>
        <v>36</v>
      </c>
      <c r="B42" s="6">
        <f t="shared" si="7"/>
        <v>37</v>
      </c>
      <c r="C42" s="312" t="s">
        <v>107</v>
      </c>
      <c r="D42" s="313">
        <v>1970</v>
      </c>
      <c r="E42" s="313" t="s">
        <v>28</v>
      </c>
      <c r="F42" s="83" t="s">
        <v>414</v>
      </c>
      <c r="G42" s="314" t="s">
        <v>181</v>
      </c>
      <c r="H42" s="70" t="s">
        <v>61</v>
      </c>
      <c r="I42" s="315"/>
      <c r="J42" s="315"/>
      <c r="K42" s="315"/>
      <c r="L42" s="36"/>
      <c r="M42" s="315"/>
      <c r="N42" s="315"/>
      <c r="O42" s="316"/>
      <c r="P42" s="77"/>
      <c r="Q42" s="317"/>
      <c r="R42" s="317"/>
      <c r="S42" s="318"/>
      <c r="T42" s="77">
        <f>S42+R42+Q42</f>
        <v>0</v>
      </c>
      <c r="U42" s="317"/>
      <c r="V42" s="317"/>
      <c r="W42" s="318"/>
      <c r="X42" s="77">
        <f>W42+V42+U42</f>
        <v>0</v>
      </c>
      <c r="Y42" s="317"/>
      <c r="Z42" s="317"/>
      <c r="AA42" s="318">
        <v>6</v>
      </c>
      <c r="AB42" s="77">
        <f t="shared" si="4"/>
        <v>6</v>
      </c>
      <c r="AC42" s="78">
        <f t="shared" si="5"/>
        <v>6</v>
      </c>
    </row>
    <row r="43" spans="1:29" s="3" customFormat="1" ht="57" customHeight="1">
      <c r="A43" s="82">
        <f t="shared" si="6"/>
        <v>37</v>
      </c>
      <c r="B43" s="6">
        <f t="shared" si="7"/>
        <v>38</v>
      </c>
      <c r="C43" s="83" t="s">
        <v>307</v>
      </c>
      <c r="D43" s="84">
        <v>1992</v>
      </c>
      <c r="E43" s="84" t="s">
        <v>81</v>
      </c>
      <c r="F43" s="83" t="s">
        <v>357</v>
      </c>
      <c r="G43" s="85" t="s">
        <v>309</v>
      </c>
      <c r="H43" s="97" t="s">
        <v>310</v>
      </c>
      <c r="I43" s="319"/>
      <c r="J43" s="319"/>
      <c r="K43" s="319"/>
      <c r="L43" s="320"/>
      <c r="M43" s="319"/>
      <c r="N43" s="319"/>
      <c r="O43" s="321"/>
      <c r="P43" s="77"/>
      <c r="Q43" s="322">
        <v>1</v>
      </c>
      <c r="R43" s="322">
        <v>1</v>
      </c>
      <c r="S43" s="322"/>
      <c r="T43" s="77">
        <f>S43+R43+Q43</f>
        <v>2</v>
      </c>
      <c r="U43" s="322"/>
      <c r="V43" s="322"/>
      <c r="W43" s="322"/>
      <c r="X43" s="77">
        <f>W43+V43+U43</f>
        <v>0</v>
      </c>
      <c r="Y43" s="322">
        <v>1</v>
      </c>
      <c r="Z43" s="322">
        <v>2</v>
      </c>
      <c r="AA43" s="322"/>
      <c r="AB43" s="77">
        <f t="shared" si="4"/>
        <v>3</v>
      </c>
      <c r="AC43" s="78">
        <f t="shared" si="5"/>
        <v>5</v>
      </c>
    </row>
    <row r="44" spans="1:29" ht="28.5">
      <c r="B44" s="6">
        <v>39</v>
      </c>
      <c r="C44" s="83" t="s">
        <v>307</v>
      </c>
      <c r="D44" s="84">
        <v>1992</v>
      </c>
      <c r="E44" s="84" t="s">
        <v>81</v>
      </c>
      <c r="F44" s="83" t="s">
        <v>358</v>
      </c>
      <c r="G44" s="85" t="s">
        <v>309</v>
      </c>
      <c r="H44" s="76" t="s">
        <v>310</v>
      </c>
      <c r="I44" s="39"/>
      <c r="J44" s="39"/>
      <c r="K44" s="39"/>
      <c r="L44" s="36"/>
      <c r="M44" s="39"/>
      <c r="N44" s="39"/>
      <c r="O44" s="18"/>
      <c r="P44" s="323"/>
      <c r="Q44" s="39">
        <v>1</v>
      </c>
      <c r="R44" s="39">
        <v>0</v>
      </c>
      <c r="S44" s="39"/>
      <c r="T44" s="323">
        <f>S44+R44+Q44</f>
        <v>1</v>
      </c>
      <c r="U44" s="39"/>
      <c r="V44" s="39"/>
      <c r="W44" s="39"/>
      <c r="X44" s="323">
        <f>W44+V44+U44</f>
        <v>0</v>
      </c>
      <c r="Y44" s="39"/>
      <c r="Z44" s="39"/>
      <c r="AA44" s="39"/>
      <c r="AB44" s="77">
        <f t="shared" si="4"/>
        <v>0</v>
      </c>
      <c r="AC44" s="78">
        <f t="shared" si="5"/>
        <v>1</v>
      </c>
    </row>
    <row r="45" spans="1:29">
      <c r="C45" s="3"/>
      <c r="D45" s="3"/>
      <c r="E45" s="3"/>
      <c r="F45" s="3"/>
      <c r="G45" s="3"/>
    </row>
  </sheetData>
  <sortState ref="B6:AC44">
    <sortCondition descending="1" ref="AC6:AC44"/>
  </sortState>
  <mergeCells count="5">
    <mergeCell ref="A1:H1"/>
    <mergeCell ref="A2:J2"/>
    <mergeCell ref="A3:J3"/>
    <mergeCell ref="A4:B4"/>
    <mergeCell ref="H4:J4"/>
  </mergeCells>
  <pageMargins left="0.31496062992125984" right="0.31496062992125984" top="0.31496062992125984" bottom="0.35433070866141736" header="0.31496062992125984" footer="0.31496062992125984"/>
  <pageSetup paperSize="9" scale="34" orientation="portrait" r:id="rId1"/>
  <colBreaks count="2" manualBreakCount="2">
    <brk id="11" max="46" man="1"/>
    <brk id="29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48"/>
  <sheetViews>
    <sheetView view="pageBreakPreview" topLeftCell="B28" zoomScale="37" zoomScaleNormal="75" zoomScaleSheetLayoutView="37" workbookViewId="0">
      <selection activeCell="C20" sqref="C20"/>
    </sheetView>
  </sheetViews>
  <sheetFormatPr defaultRowHeight="27"/>
  <cols>
    <col min="1" max="1" width="9.140625" style="1" customWidth="1"/>
    <col min="2" max="2" width="12.42578125" style="1" customWidth="1"/>
    <col min="3" max="3" width="40.7109375" style="1" customWidth="1"/>
    <col min="4" max="4" width="16.140625" style="1" customWidth="1"/>
    <col min="5" max="5" width="16" style="1" customWidth="1"/>
    <col min="6" max="6" width="38.140625" style="1" customWidth="1"/>
    <col min="7" max="7" width="56.42578125" style="5" customWidth="1"/>
    <col min="8" max="8" width="41.42578125" style="1" customWidth="1"/>
    <col min="9" max="9" width="14.85546875" style="1" customWidth="1"/>
    <col min="10" max="10" width="14.28515625" style="1" customWidth="1"/>
    <col min="11" max="11" width="14.7109375" style="1" customWidth="1"/>
    <col min="12" max="12" width="14.28515625" style="1" customWidth="1"/>
    <col min="13" max="13" width="11" style="3" customWidth="1"/>
    <col min="14" max="14" width="9.140625" style="1"/>
    <col min="15" max="15" width="12.28515625" style="1" customWidth="1"/>
    <col min="16" max="16" width="10.85546875" style="1" customWidth="1"/>
    <col min="17" max="17" width="11" style="3" customWidth="1"/>
    <col min="18" max="18" width="10.42578125" style="1" bestFit="1" customWidth="1"/>
    <col min="19" max="19" width="12.28515625" style="1" customWidth="1"/>
    <col min="20" max="20" width="10.85546875" style="1" customWidth="1"/>
    <col min="21" max="21" width="11" style="3" customWidth="1"/>
    <col min="22" max="22" width="10.42578125" style="1" bestFit="1" customWidth="1"/>
    <col min="23" max="23" width="12.28515625" style="1" customWidth="1"/>
    <col min="24" max="24" width="10.85546875" style="1" customWidth="1"/>
    <col min="25" max="25" width="11" style="3" customWidth="1"/>
    <col min="26" max="26" width="10.42578125" style="1" bestFit="1" customWidth="1"/>
    <col min="27" max="27" width="12.28515625" style="1" customWidth="1"/>
    <col min="28" max="28" width="10.85546875" style="1" customWidth="1"/>
    <col min="29" max="29" width="11" style="3" customWidth="1"/>
    <col min="30" max="30" width="10.42578125" style="1" bestFit="1" customWidth="1"/>
    <col min="31" max="31" width="12.28515625" style="1" customWidth="1"/>
    <col min="32" max="32" width="10.85546875" style="1" customWidth="1"/>
    <col min="33" max="33" width="15.28515625" style="1" customWidth="1"/>
    <col min="34" max="16384" width="9.140625" style="1"/>
  </cols>
  <sheetData>
    <row r="1" spans="1:33" s="9" customFormat="1" ht="49.5" customHeight="1">
      <c r="A1" s="324" t="s">
        <v>155</v>
      </c>
      <c r="B1" s="324"/>
      <c r="C1" s="324"/>
      <c r="D1" s="324"/>
      <c r="E1" s="324"/>
      <c r="F1" s="324"/>
      <c r="G1" s="324"/>
      <c r="H1" s="324"/>
      <c r="I1" s="7"/>
      <c r="J1" s="7"/>
    </row>
    <row r="2" spans="1:33" s="9" customFormat="1" ht="25.5" customHeight="1">
      <c r="A2" s="8"/>
      <c r="B2" s="8"/>
      <c r="C2" s="8"/>
      <c r="D2" s="8"/>
      <c r="E2" s="8"/>
      <c r="F2" s="17" t="s">
        <v>629</v>
      </c>
      <c r="G2" s="8"/>
      <c r="H2" s="8"/>
      <c r="I2" s="7"/>
      <c r="J2" s="7"/>
    </row>
    <row r="3" spans="1:33" s="9" customFormat="1" ht="4.5" customHeight="1">
      <c r="A3" s="332" t="s">
        <v>268</v>
      </c>
      <c r="B3" s="332"/>
      <c r="C3" s="332"/>
      <c r="D3" s="332"/>
      <c r="E3" s="332"/>
      <c r="F3" s="332"/>
      <c r="G3" s="332"/>
      <c r="H3" s="332"/>
      <c r="I3" s="333"/>
      <c r="J3" s="333"/>
      <c r="M3" s="25"/>
      <c r="Q3" s="47"/>
      <c r="U3" s="48"/>
      <c r="Y3" s="53"/>
      <c r="AC3" s="52"/>
    </row>
    <row r="4" spans="1:33" s="9" customFormat="1" ht="3.75" customHeight="1">
      <c r="A4" s="327"/>
      <c r="B4" s="327"/>
      <c r="C4" s="327"/>
      <c r="D4" s="327"/>
      <c r="E4" s="327"/>
      <c r="F4" s="327"/>
      <c r="G4" s="327"/>
      <c r="H4" s="327"/>
      <c r="I4" s="328"/>
      <c r="J4" s="328"/>
      <c r="M4" s="11"/>
      <c r="Q4" s="11"/>
      <c r="U4" s="11"/>
      <c r="Y4" s="11"/>
      <c r="AC4" s="11"/>
    </row>
    <row r="5" spans="1:33" s="9" customFormat="1" ht="42.75" hidden="1" customHeight="1">
      <c r="A5" s="19"/>
      <c r="B5" s="19"/>
      <c r="C5" s="19"/>
      <c r="D5" s="19"/>
      <c r="E5" s="19"/>
      <c r="F5" s="330"/>
      <c r="G5" s="330"/>
      <c r="H5" s="19"/>
      <c r="I5" s="20"/>
      <c r="J5" s="20"/>
      <c r="M5" s="7"/>
      <c r="Q5" s="7"/>
      <c r="U5" s="7"/>
      <c r="Y5" s="7"/>
      <c r="AC5" s="7"/>
    </row>
    <row r="6" spans="1:33" s="11" customFormat="1" ht="46.5" customHeight="1" thickBot="1">
      <c r="A6" s="334"/>
      <c r="B6" s="334"/>
      <c r="C6" s="14"/>
      <c r="D6" s="14"/>
      <c r="E6" s="14"/>
      <c r="F6" s="12"/>
      <c r="G6" s="72"/>
      <c r="H6" s="331" t="s">
        <v>8</v>
      </c>
      <c r="I6" s="331"/>
      <c r="J6" s="331"/>
      <c r="K6" s="331"/>
      <c r="L6" s="331"/>
    </row>
    <row r="7" spans="1:33" s="13" customFormat="1" ht="91.5" customHeight="1">
      <c r="A7" s="30" t="s">
        <v>249</v>
      </c>
      <c r="B7" s="30" t="s">
        <v>6</v>
      </c>
      <c r="C7" s="30" t="s">
        <v>2</v>
      </c>
      <c r="D7" s="30" t="s">
        <v>23</v>
      </c>
      <c r="E7" s="30" t="s">
        <v>24</v>
      </c>
      <c r="F7" s="30" t="s">
        <v>5</v>
      </c>
      <c r="G7" s="73" t="s">
        <v>0</v>
      </c>
      <c r="H7" s="30" t="s">
        <v>25</v>
      </c>
      <c r="I7" s="43">
        <v>16.03</v>
      </c>
      <c r="J7" s="43">
        <v>17.03</v>
      </c>
      <c r="K7" s="43">
        <v>18.03</v>
      </c>
      <c r="L7" s="35" t="s">
        <v>241</v>
      </c>
      <c r="M7" s="43">
        <v>20.04</v>
      </c>
      <c r="N7" s="43">
        <v>21.04</v>
      </c>
      <c r="O7" s="46">
        <v>22.04</v>
      </c>
      <c r="P7" s="54" t="s">
        <v>251</v>
      </c>
      <c r="Q7" s="49">
        <v>8.06</v>
      </c>
      <c r="R7" s="49">
        <v>9.06</v>
      </c>
      <c r="S7" s="50">
        <v>10.06</v>
      </c>
      <c r="T7" s="54" t="s">
        <v>329</v>
      </c>
      <c r="U7" s="49">
        <v>27.07</v>
      </c>
      <c r="V7" s="49" t="s">
        <v>393</v>
      </c>
      <c r="W7" s="50">
        <v>29.07</v>
      </c>
      <c r="X7" s="54" t="s">
        <v>380</v>
      </c>
      <c r="Y7" s="49">
        <v>24.08</v>
      </c>
      <c r="Z7" s="49">
        <v>25.08</v>
      </c>
      <c r="AA7" s="50">
        <v>26.08</v>
      </c>
      <c r="AB7" s="54" t="s">
        <v>421</v>
      </c>
      <c r="AC7" s="49"/>
      <c r="AD7" s="49"/>
      <c r="AE7" s="50"/>
      <c r="AF7" s="54" t="s">
        <v>422</v>
      </c>
    </row>
    <row r="8" spans="1:33" s="28" customFormat="1" ht="50.1" customHeight="1">
      <c r="A8" s="100"/>
      <c r="B8" s="101">
        <v>1</v>
      </c>
      <c r="C8" s="23" t="s">
        <v>12</v>
      </c>
      <c r="D8" s="102">
        <v>1990</v>
      </c>
      <c r="E8" s="102" t="s">
        <v>27</v>
      </c>
      <c r="F8" s="23" t="s">
        <v>34</v>
      </c>
      <c r="G8" s="24" t="s">
        <v>31</v>
      </c>
      <c r="H8" s="23" t="s">
        <v>30</v>
      </c>
      <c r="I8" s="114">
        <v>16</v>
      </c>
      <c r="J8" s="114">
        <v>13</v>
      </c>
      <c r="K8" s="114">
        <v>12</v>
      </c>
      <c r="L8" s="115">
        <f t="shared" ref="L8:L29" si="0">K8+J8+I8</f>
        <v>41</v>
      </c>
      <c r="M8" s="114">
        <v>5</v>
      </c>
      <c r="N8" s="114">
        <v>13</v>
      </c>
      <c r="O8" s="103">
        <v>12</v>
      </c>
      <c r="P8" s="104">
        <f t="shared" ref="P8:P29" si="1">O8+N8+M8</f>
        <v>30</v>
      </c>
      <c r="Q8" s="114">
        <v>14</v>
      </c>
      <c r="R8" s="114">
        <v>9</v>
      </c>
      <c r="S8" s="114">
        <v>9</v>
      </c>
      <c r="T8" s="104">
        <f t="shared" ref="T8:T32" si="2">S8+R8+Q8</f>
        <v>32</v>
      </c>
      <c r="U8" s="114"/>
      <c r="V8" s="114"/>
      <c r="W8" s="114"/>
      <c r="X8" s="104">
        <f>SUM(U8:W8)</f>
        <v>0</v>
      </c>
      <c r="Y8" s="114">
        <v>0</v>
      </c>
      <c r="Z8" s="114">
        <v>0</v>
      </c>
      <c r="AA8" s="114">
        <v>0</v>
      </c>
      <c r="AB8" s="104">
        <f t="shared" ref="AB8:AB47" si="3">AA8+Z8+Y8</f>
        <v>0</v>
      </c>
      <c r="AC8" s="49"/>
      <c r="AD8" s="49"/>
      <c r="AE8" s="50"/>
      <c r="AF8" s="104">
        <f>AE8+AD8+AC8</f>
        <v>0</v>
      </c>
      <c r="AG8" s="105">
        <f>AF8+AB8+X8+T8+P8+L8</f>
        <v>103</v>
      </c>
    </row>
    <row r="9" spans="1:33" s="28" customFormat="1" ht="61.5" customHeight="1">
      <c r="A9" s="100"/>
      <c r="B9" s="101">
        <v>1</v>
      </c>
      <c r="C9" s="23" t="s">
        <v>54</v>
      </c>
      <c r="D9" s="102">
        <v>1989</v>
      </c>
      <c r="E9" s="102" t="s">
        <v>27</v>
      </c>
      <c r="F9" s="23" t="s">
        <v>128</v>
      </c>
      <c r="G9" s="24" t="s">
        <v>215</v>
      </c>
      <c r="H9" s="23" t="s">
        <v>55</v>
      </c>
      <c r="I9" s="114">
        <v>15</v>
      </c>
      <c r="J9" s="114">
        <v>10</v>
      </c>
      <c r="K9" s="114">
        <v>7</v>
      </c>
      <c r="L9" s="115">
        <f t="shared" si="0"/>
        <v>32</v>
      </c>
      <c r="M9" s="114">
        <v>13</v>
      </c>
      <c r="N9" s="114">
        <v>12</v>
      </c>
      <c r="O9" s="103">
        <v>7</v>
      </c>
      <c r="P9" s="104">
        <f t="shared" si="1"/>
        <v>32</v>
      </c>
      <c r="Q9" s="114">
        <v>15</v>
      </c>
      <c r="R9" s="114">
        <v>10</v>
      </c>
      <c r="S9" s="114">
        <v>14</v>
      </c>
      <c r="T9" s="104">
        <f t="shared" si="2"/>
        <v>39</v>
      </c>
      <c r="U9" s="114"/>
      <c r="V9" s="114"/>
      <c r="W9" s="114"/>
      <c r="X9" s="104">
        <f t="shared" ref="X9:X47" si="4">SUM(U9:W9)</f>
        <v>0</v>
      </c>
      <c r="Y9" s="114">
        <v>0</v>
      </c>
      <c r="Z9" s="114">
        <v>0</v>
      </c>
      <c r="AA9" s="114">
        <v>0</v>
      </c>
      <c r="AB9" s="104">
        <f t="shared" si="3"/>
        <v>0</v>
      </c>
      <c r="AC9" s="49"/>
      <c r="AD9" s="49"/>
      <c r="AE9" s="50"/>
      <c r="AF9" s="104">
        <f t="shared" ref="AF9:AF22" si="5">AE9+AD9+AC9</f>
        <v>0</v>
      </c>
      <c r="AG9" s="105">
        <f t="shared" ref="AG9:AG47" si="6">AF9+AB9+X9+T9+P9+L9</f>
        <v>103</v>
      </c>
    </row>
    <row r="10" spans="1:33" s="28" customFormat="1" ht="50.1" customHeight="1">
      <c r="A10" s="100"/>
      <c r="B10" s="101">
        <v>3</v>
      </c>
      <c r="C10" s="116" t="s">
        <v>38</v>
      </c>
      <c r="D10" s="117">
        <v>1989</v>
      </c>
      <c r="E10" s="117" t="s">
        <v>78</v>
      </c>
      <c r="F10" s="116" t="s">
        <v>260</v>
      </c>
      <c r="G10" s="118" t="s">
        <v>242</v>
      </c>
      <c r="H10" s="116" t="s">
        <v>113</v>
      </c>
      <c r="I10" s="106">
        <v>6</v>
      </c>
      <c r="J10" s="106">
        <v>15</v>
      </c>
      <c r="K10" s="106">
        <v>8</v>
      </c>
      <c r="L10" s="115">
        <f t="shared" si="0"/>
        <v>29</v>
      </c>
      <c r="M10" s="111"/>
      <c r="N10" s="111"/>
      <c r="O10" s="111"/>
      <c r="P10" s="104">
        <f t="shared" si="1"/>
        <v>0</v>
      </c>
      <c r="Q10" s="114">
        <v>1</v>
      </c>
      <c r="R10" s="114">
        <v>1</v>
      </c>
      <c r="S10" s="114">
        <v>11</v>
      </c>
      <c r="T10" s="104">
        <f t="shared" si="2"/>
        <v>13</v>
      </c>
      <c r="U10" s="114">
        <v>8</v>
      </c>
      <c r="V10" s="114">
        <v>9</v>
      </c>
      <c r="W10" s="114">
        <v>5</v>
      </c>
      <c r="X10" s="104">
        <f t="shared" si="4"/>
        <v>22</v>
      </c>
      <c r="Y10" s="114">
        <v>8</v>
      </c>
      <c r="Z10" s="114">
        <v>16</v>
      </c>
      <c r="AA10" s="114">
        <v>14</v>
      </c>
      <c r="AB10" s="104">
        <f t="shared" si="3"/>
        <v>38</v>
      </c>
      <c r="AC10" s="49"/>
      <c r="AD10" s="49"/>
      <c r="AE10" s="50"/>
      <c r="AF10" s="104">
        <f t="shared" si="5"/>
        <v>0</v>
      </c>
      <c r="AG10" s="105">
        <f t="shared" si="6"/>
        <v>102</v>
      </c>
    </row>
    <row r="11" spans="1:33" s="28" customFormat="1" ht="51.75" customHeight="1">
      <c r="A11" s="100"/>
      <c r="B11" s="101">
        <v>4</v>
      </c>
      <c r="C11" s="23" t="s">
        <v>84</v>
      </c>
      <c r="D11" s="102">
        <v>1991</v>
      </c>
      <c r="E11" s="102" t="s">
        <v>81</v>
      </c>
      <c r="F11" s="23" t="s">
        <v>134</v>
      </c>
      <c r="G11" s="24" t="s">
        <v>17</v>
      </c>
      <c r="H11" s="23" t="s">
        <v>83</v>
      </c>
      <c r="I11" s="114">
        <v>13</v>
      </c>
      <c r="J11" s="114">
        <v>3</v>
      </c>
      <c r="K11" s="114">
        <v>13</v>
      </c>
      <c r="L11" s="115">
        <f t="shared" si="0"/>
        <v>29</v>
      </c>
      <c r="M11" s="114">
        <v>15</v>
      </c>
      <c r="N11" s="114">
        <v>8</v>
      </c>
      <c r="O11" s="106">
        <v>9</v>
      </c>
      <c r="P11" s="104">
        <f t="shared" si="1"/>
        <v>32</v>
      </c>
      <c r="Q11" s="114">
        <v>4</v>
      </c>
      <c r="R11" s="114">
        <v>1</v>
      </c>
      <c r="S11" s="114">
        <v>10</v>
      </c>
      <c r="T11" s="104">
        <f t="shared" si="2"/>
        <v>15</v>
      </c>
      <c r="U11" s="114">
        <v>4</v>
      </c>
      <c r="V11" s="114">
        <v>2</v>
      </c>
      <c r="W11" s="114">
        <v>9</v>
      </c>
      <c r="X11" s="104">
        <f t="shared" si="4"/>
        <v>15</v>
      </c>
      <c r="Y11" s="114">
        <v>4</v>
      </c>
      <c r="Z11" s="114">
        <v>2</v>
      </c>
      <c r="AA11" s="114">
        <v>3</v>
      </c>
      <c r="AB11" s="104">
        <f t="shared" si="3"/>
        <v>9</v>
      </c>
      <c r="AC11" s="49"/>
      <c r="AD11" s="49"/>
      <c r="AE11" s="50"/>
      <c r="AF11" s="104">
        <f t="shared" si="5"/>
        <v>0</v>
      </c>
      <c r="AG11" s="105">
        <f t="shared" si="6"/>
        <v>100</v>
      </c>
    </row>
    <row r="12" spans="1:33" s="28" customFormat="1" ht="50.1" customHeight="1">
      <c r="A12" s="100"/>
      <c r="B12" s="101">
        <v>5</v>
      </c>
      <c r="C12" s="116" t="s">
        <v>247</v>
      </c>
      <c r="D12" s="117">
        <v>1985</v>
      </c>
      <c r="E12" s="117" t="s">
        <v>78</v>
      </c>
      <c r="F12" s="116" t="s">
        <v>261</v>
      </c>
      <c r="G12" s="118" t="s">
        <v>242</v>
      </c>
      <c r="H12" s="116" t="s">
        <v>113</v>
      </c>
      <c r="I12" s="106">
        <v>4</v>
      </c>
      <c r="J12" s="114">
        <v>12</v>
      </c>
      <c r="K12" s="114">
        <v>9</v>
      </c>
      <c r="L12" s="115">
        <f t="shared" si="0"/>
        <v>25</v>
      </c>
      <c r="M12" s="111"/>
      <c r="N12" s="111"/>
      <c r="O12" s="111"/>
      <c r="P12" s="104">
        <f t="shared" si="1"/>
        <v>0</v>
      </c>
      <c r="Q12" s="114">
        <v>11</v>
      </c>
      <c r="R12" s="114">
        <v>8</v>
      </c>
      <c r="S12" s="114">
        <v>1</v>
      </c>
      <c r="T12" s="104">
        <f t="shared" si="2"/>
        <v>20</v>
      </c>
      <c r="U12" s="114">
        <v>7</v>
      </c>
      <c r="V12" s="114">
        <v>1</v>
      </c>
      <c r="W12" s="114">
        <v>4</v>
      </c>
      <c r="X12" s="104">
        <f t="shared" si="4"/>
        <v>12</v>
      </c>
      <c r="Y12" s="114">
        <v>15</v>
      </c>
      <c r="Z12" s="114">
        <v>6</v>
      </c>
      <c r="AA12" s="114">
        <v>15</v>
      </c>
      <c r="AB12" s="104">
        <f t="shared" si="3"/>
        <v>36</v>
      </c>
      <c r="AC12" s="49"/>
      <c r="AD12" s="49"/>
      <c r="AE12" s="50"/>
      <c r="AF12" s="104">
        <f t="shared" si="5"/>
        <v>0</v>
      </c>
      <c r="AG12" s="105">
        <f t="shared" si="6"/>
        <v>93</v>
      </c>
    </row>
    <row r="13" spans="1:33" s="21" customFormat="1" ht="50.1" customHeight="1">
      <c r="A13" s="100"/>
      <c r="B13" s="101">
        <v>6</v>
      </c>
      <c r="C13" s="116" t="s">
        <v>38</v>
      </c>
      <c r="D13" s="117">
        <v>1989</v>
      </c>
      <c r="E13" s="117" t="s">
        <v>78</v>
      </c>
      <c r="F13" s="116" t="s">
        <v>133</v>
      </c>
      <c r="G13" s="118" t="s">
        <v>135</v>
      </c>
      <c r="H13" s="116" t="s">
        <v>113</v>
      </c>
      <c r="I13" s="114">
        <v>2</v>
      </c>
      <c r="J13" s="114"/>
      <c r="K13" s="114"/>
      <c r="L13" s="115">
        <f t="shared" si="0"/>
        <v>2</v>
      </c>
      <c r="M13" s="114">
        <v>1</v>
      </c>
      <c r="N13" s="119">
        <v>6</v>
      </c>
      <c r="O13" s="111">
        <v>0</v>
      </c>
      <c r="P13" s="104">
        <f t="shared" si="1"/>
        <v>7</v>
      </c>
      <c r="Q13" s="114">
        <v>1</v>
      </c>
      <c r="R13" s="114">
        <v>5</v>
      </c>
      <c r="S13" s="114">
        <v>16</v>
      </c>
      <c r="T13" s="104">
        <f t="shared" si="2"/>
        <v>22</v>
      </c>
      <c r="U13" s="114"/>
      <c r="V13" s="114"/>
      <c r="W13" s="114"/>
      <c r="X13" s="104">
        <f t="shared" si="4"/>
        <v>0</v>
      </c>
      <c r="Y13" s="114">
        <v>13</v>
      </c>
      <c r="Z13" s="114">
        <v>15</v>
      </c>
      <c r="AA13" s="114">
        <v>16</v>
      </c>
      <c r="AB13" s="104">
        <f t="shared" si="3"/>
        <v>44</v>
      </c>
      <c r="AC13" s="49"/>
      <c r="AD13" s="49"/>
      <c r="AE13" s="50"/>
      <c r="AF13" s="104">
        <f t="shared" si="5"/>
        <v>0</v>
      </c>
      <c r="AG13" s="105">
        <f t="shared" si="6"/>
        <v>75</v>
      </c>
    </row>
    <row r="14" spans="1:33" s="29" customFormat="1" ht="66" customHeight="1">
      <c r="A14" s="100"/>
      <c r="B14" s="101">
        <v>7</v>
      </c>
      <c r="C14" s="107" t="s">
        <v>84</v>
      </c>
      <c r="D14" s="108">
        <v>1991</v>
      </c>
      <c r="E14" s="108" t="s">
        <v>81</v>
      </c>
      <c r="F14" s="107" t="s">
        <v>628</v>
      </c>
      <c r="G14" s="109" t="s">
        <v>17</v>
      </c>
      <c r="H14" s="107" t="s">
        <v>83</v>
      </c>
      <c r="I14" s="114">
        <v>14</v>
      </c>
      <c r="J14" s="114">
        <v>16</v>
      </c>
      <c r="K14" s="114">
        <v>10</v>
      </c>
      <c r="L14" s="115">
        <f t="shared" si="0"/>
        <v>40</v>
      </c>
      <c r="M14" s="114">
        <v>16</v>
      </c>
      <c r="N14" s="114">
        <v>9</v>
      </c>
      <c r="O14" s="103">
        <v>5</v>
      </c>
      <c r="P14" s="104">
        <f t="shared" si="1"/>
        <v>30</v>
      </c>
      <c r="Q14" s="114">
        <v>0</v>
      </c>
      <c r="R14" s="114">
        <v>0</v>
      </c>
      <c r="S14" s="114">
        <v>0</v>
      </c>
      <c r="T14" s="104">
        <f t="shared" si="2"/>
        <v>0</v>
      </c>
      <c r="U14" s="114"/>
      <c r="V14" s="114"/>
      <c r="W14" s="114"/>
      <c r="X14" s="104">
        <f t="shared" si="4"/>
        <v>0</v>
      </c>
      <c r="Y14" s="114">
        <v>0</v>
      </c>
      <c r="Z14" s="114">
        <v>0</v>
      </c>
      <c r="AA14" s="114">
        <v>0</v>
      </c>
      <c r="AB14" s="104">
        <f t="shared" si="3"/>
        <v>0</v>
      </c>
      <c r="AC14" s="49"/>
      <c r="AD14" s="49"/>
      <c r="AE14" s="50"/>
      <c r="AF14" s="104">
        <f t="shared" si="5"/>
        <v>0</v>
      </c>
      <c r="AG14" s="105">
        <f t="shared" si="6"/>
        <v>70</v>
      </c>
    </row>
    <row r="15" spans="1:33" s="28" customFormat="1" ht="50.1" customHeight="1">
      <c r="A15" s="100"/>
      <c r="B15" s="101">
        <v>8</v>
      </c>
      <c r="C15" s="23" t="s">
        <v>127</v>
      </c>
      <c r="D15" s="102">
        <v>1988</v>
      </c>
      <c r="E15" s="102">
        <v>1</v>
      </c>
      <c r="F15" s="23" t="s">
        <v>129</v>
      </c>
      <c r="G15" s="24" t="s">
        <v>130</v>
      </c>
      <c r="H15" s="23" t="s">
        <v>55</v>
      </c>
      <c r="I15" s="114">
        <v>5</v>
      </c>
      <c r="J15" s="114">
        <v>9</v>
      </c>
      <c r="K15" s="114">
        <v>11</v>
      </c>
      <c r="L15" s="115">
        <f t="shared" si="0"/>
        <v>25</v>
      </c>
      <c r="M15" s="114">
        <v>12</v>
      </c>
      <c r="N15" s="114"/>
      <c r="O15" s="103">
        <v>14</v>
      </c>
      <c r="P15" s="104">
        <f t="shared" si="1"/>
        <v>26</v>
      </c>
      <c r="Q15" s="114">
        <v>13</v>
      </c>
      <c r="R15" s="114">
        <v>1</v>
      </c>
      <c r="S15" s="114">
        <v>3</v>
      </c>
      <c r="T15" s="104">
        <f t="shared" si="2"/>
        <v>17</v>
      </c>
      <c r="U15" s="114"/>
      <c r="V15" s="114"/>
      <c r="W15" s="114"/>
      <c r="X15" s="104">
        <f t="shared" si="4"/>
        <v>0</v>
      </c>
      <c r="Y15" s="114">
        <v>0</v>
      </c>
      <c r="Z15" s="114">
        <v>0</v>
      </c>
      <c r="AA15" s="114">
        <v>0</v>
      </c>
      <c r="AB15" s="104">
        <f t="shared" si="3"/>
        <v>0</v>
      </c>
      <c r="AC15" s="49"/>
      <c r="AD15" s="49"/>
      <c r="AE15" s="50"/>
      <c r="AF15" s="104">
        <f t="shared" si="5"/>
        <v>0</v>
      </c>
      <c r="AG15" s="105">
        <f t="shared" si="6"/>
        <v>68</v>
      </c>
    </row>
    <row r="16" spans="1:33" s="28" customFormat="1" ht="50.1" customHeight="1">
      <c r="A16" s="100"/>
      <c r="B16" s="101">
        <v>9</v>
      </c>
      <c r="C16" s="23" t="s">
        <v>186</v>
      </c>
      <c r="D16" s="102">
        <v>1968</v>
      </c>
      <c r="E16" s="102" t="s">
        <v>28</v>
      </c>
      <c r="F16" s="23" t="s">
        <v>190</v>
      </c>
      <c r="G16" s="24" t="s">
        <v>193</v>
      </c>
      <c r="H16" s="23" t="s">
        <v>61</v>
      </c>
      <c r="I16" s="114"/>
      <c r="J16" s="114"/>
      <c r="K16" s="114"/>
      <c r="L16" s="115">
        <f t="shared" si="0"/>
        <v>0</v>
      </c>
      <c r="M16" s="114">
        <v>9</v>
      </c>
      <c r="N16" s="114">
        <v>14</v>
      </c>
      <c r="O16" s="103">
        <v>12</v>
      </c>
      <c r="P16" s="104">
        <f t="shared" si="1"/>
        <v>35</v>
      </c>
      <c r="Q16" s="114">
        <v>10</v>
      </c>
      <c r="R16" s="114">
        <v>15</v>
      </c>
      <c r="S16" s="114">
        <v>7</v>
      </c>
      <c r="T16" s="104">
        <f t="shared" si="2"/>
        <v>32</v>
      </c>
      <c r="U16" s="114"/>
      <c r="V16" s="114"/>
      <c r="W16" s="114"/>
      <c r="X16" s="104">
        <f t="shared" si="4"/>
        <v>0</v>
      </c>
      <c r="Y16" s="114">
        <v>0</v>
      </c>
      <c r="Z16" s="114">
        <v>0</v>
      </c>
      <c r="AA16" s="114">
        <v>0</v>
      </c>
      <c r="AB16" s="104">
        <f t="shared" si="3"/>
        <v>0</v>
      </c>
      <c r="AC16" s="49"/>
      <c r="AD16" s="49"/>
      <c r="AE16" s="50"/>
      <c r="AF16" s="104">
        <f t="shared" si="5"/>
        <v>0</v>
      </c>
      <c r="AG16" s="105">
        <f t="shared" si="6"/>
        <v>67</v>
      </c>
    </row>
    <row r="17" spans="1:33" s="28" customFormat="1" ht="62.25" customHeight="1">
      <c r="A17" s="100"/>
      <c r="B17" s="101">
        <v>10</v>
      </c>
      <c r="C17" s="23" t="s">
        <v>265</v>
      </c>
      <c r="D17" s="102">
        <v>1966</v>
      </c>
      <c r="E17" s="102" t="s">
        <v>81</v>
      </c>
      <c r="F17" s="23" t="s">
        <v>342</v>
      </c>
      <c r="G17" s="24" t="s">
        <v>267</v>
      </c>
      <c r="H17" s="23" t="s">
        <v>61</v>
      </c>
      <c r="I17" s="106"/>
      <c r="J17" s="114"/>
      <c r="K17" s="114"/>
      <c r="L17" s="115">
        <f t="shared" si="0"/>
        <v>0</v>
      </c>
      <c r="M17" s="111"/>
      <c r="N17" s="111"/>
      <c r="O17" s="111"/>
      <c r="P17" s="104">
        <f t="shared" si="1"/>
        <v>0</v>
      </c>
      <c r="Q17" s="114">
        <v>1</v>
      </c>
      <c r="R17" s="114">
        <v>14</v>
      </c>
      <c r="S17" s="114">
        <v>12</v>
      </c>
      <c r="T17" s="104">
        <f t="shared" si="2"/>
        <v>27</v>
      </c>
      <c r="U17" s="114"/>
      <c r="V17" s="114"/>
      <c r="W17" s="114"/>
      <c r="X17" s="104">
        <f t="shared" si="4"/>
        <v>0</v>
      </c>
      <c r="Y17" s="114">
        <v>9</v>
      </c>
      <c r="Z17" s="114">
        <v>12</v>
      </c>
      <c r="AA17" s="114">
        <v>11</v>
      </c>
      <c r="AB17" s="104">
        <f t="shared" si="3"/>
        <v>32</v>
      </c>
      <c r="AC17" s="49"/>
      <c r="AD17" s="49"/>
      <c r="AE17" s="50"/>
      <c r="AF17" s="104">
        <f t="shared" si="5"/>
        <v>0</v>
      </c>
      <c r="AG17" s="105">
        <f t="shared" si="6"/>
        <v>59</v>
      </c>
    </row>
    <row r="18" spans="1:33" s="28" customFormat="1" ht="73.5" customHeight="1">
      <c r="A18" s="100"/>
      <c r="B18" s="101">
        <v>11</v>
      </c>
      <c r="C18" s="107" t="s">
        <v>84</v>
      </c>
      <c r="D18" s="108">
        <v>1991</v>
      </c>
      <c r="E18" s="108" t="s">
        <v>81</v>
      </c>
      <c r="F18" s="107" t="s">
        <v>51</v>
      </c>
      <c r="G18" s="109" t="s">
        <v>17</v>
      </c>
      <c r="H18" s="107" t="s">
        <v>83</v>
      </c>
      <c r="I18" s="114">
        <v>7</v>
      </c>
      <c r="J18" s="114">
        <v>11</v>
      </c>
      <c r="K18" s="114">
        <v>2</v>
      </c>
      <c r="L18" s="115">
        <f t="shared" si="0"/>
        <v>20</v>
      </c>
      <c r="M18" s="114">
        <v>14</v>
      </c>
      <c r="N18" s="114">
        <v>11</v>
      </c>
      <c r="O18" s="103">
        <v>11</v>
      </c>
      <c r="P18" s="104">
        <f t="shared" si="1"/>
        <v>36</v>
      </c>
      <c r="Q18" s="114"/>
      <c r="R18" s="114"/>
      <c r="S18" s="114"/>
      <c r="T18" s="104">
        <f t="shared" si="2"/>
        <v>0</v>
      </c>
      <c r="U18" s="114"/>
      <c r="V18" s="114"/>
      <c r="W18" s="114"/>
      <c r="X18" s="104">
        <f t="shared" si="4"/>
        <v>0</v>
      </c>
      <c r="Y18" s="114">
        <v>0</v>
      </c>
      <c r="Z18" s="114">
        <v>0</v>
      </c>
      <c r="AA18" s="114">
        <v>0</v>
      </c>
      <c r="AB18" s="104">
        <f t="shared" si="3"/>
        <v>0</v>
      </c>
      <c r="AC18" s="49"/>
      <c r="AD18" s="49"/>
      <c r="AE18" s="50"/>
      <c r="AF18" s="104">
        <f t="shared" si="5"/>
        <v>0</v>
      </c>
      <c r="AG18" s="105">
        <f t="shared" si="6"/>
        <v>56</v>
      </c>
    </row>
    <row r="19" spans="1:33" s="28" customFormat="1" ht="73.5" customHeight="1">
      <c r="A19" s="100"/>
      <c r="B19" s="101">
        <v>12</v>
      </c>
      <c r="C19" s="116" t="s">
        <v>247</v>
      </c>
      <c r="D19" s="117">
        <v>1985</v>
      </c>
      <c r="E19" s="117" t="s">
        <v>78</v>
      </c>
      <c r="F19" s="116" t="s">
        <v>257</v>
      </c>
      <c r="G19" s="118" t="s">
        <v>242</v>
      </c>
      <c r="H19" s="116" t="s">
        <v>113</v>
      </c>
      <c r="I19" s="106">
        <v>10</v>
      </c>
      <c r="J19" s="114"/>
      <c r="K19" s="114"/>
      <c r="L19" s="115">
        <f t="shared" si="0"/>
        <v>10</v>
      </c>
      <c r="M19" s="111"/>
      <c r="N19" s="111"/>
      <c r="O19" s="111"/>
      <c r="P19" s="104">
        <f t="shared" si="1"/>
        <v>0</v>
      </c>
      <c r="Q19" s="114">
        <v>16</v>
      </c>
      <c r="R19" s="114">
        <v>1</v>
      </c>
      <c r="S19" s="114">
        <v>6</v>
      </c>
      <c r="T19" s="104">
        <f t="shared" si="2"/>
        <v>23</v>
      </c>
      <c r="U19" s="114">
        <v>10</v>
      </c>
      <c r="V19" s="114">
        <v>3</v>
      </c>
      <c r="W19" s="114">
        <v>8</v>
      </c>
      <c r="X19" s="104">
        <f t="shared" si="4"/>
        <v>21</v>
      </c>
      <c r="Y19" s="114"/>
      <c r="Z19" s="114"/>
      <c r="AA19" s="114"/>
      <c r="AB19" s="104">
        <f t="shared" si="3"/>
        <v>0</v>
      </c>
      <c r="AC19" s="49"/>
      <c r="AD19" s="49"/>
      <c r="AE19" s="50"/>
      <c r="AF19" s="104">
        <f t="shared" si="5"/>
        <v>0</v>
      </c>
      <c r="AG19" s="105">
        <f t="shared" si="6"/>
        <v>54</v>
      </c>
    </row>
    <row r="20" spans="1:33" s="29" customFormat="1" ht="50.1" customHeight="1">
      <c r="A20" s="100"/>
      <c r="B20" s="101">
        <v>13</v>
      </c>
      <c r="C20" s="110" t="s">
        <v>186</v>
      </c>
      <c r="D20" s="102">
        <v>1968</v>
      </c>
      <c r="E20" s="102" t="s">
        <v>28</v>
      </c>
      <c r="F20" s="23" t="s">
        <v>191</v>
      </c>
      <c r="G20" s="24" t="s">
        <v>193</v>
      </c>
      <c r="H20" s="23" t="s">
        <v>61</v>
      </c>
      <c r="I20" s="114"/>
      <c r="J20" s="114"/>
      <c r="K20" s="114"/>
      <c r="L20" s="115">
        <f t="shared" si="0"/>
        <v>0</v>
      </c>
      <c r="M20" s="114">
        <v>8</v>
      </c>
      <c r="N20" s="114">
        <v>3</v>
      </c>
      <c r="O20" s="103">
        <v>8</v>
      </c>
      <c r="P20" s="104">
        <f t="shared" si="1"/>
        <v>19</v>
      </c>
      <c r="Q20" s="114">
        <v>9</v>
      </c>
      <c r="R20" s="114">
        <v>1</v>
      </c>
      <c r="S20" s="114">
        <v>5</v>
      </c>
      <c r="T20" s="104">
        <f t="shared" si="2"/>
        <v>15</v>
      </c>
      <c r="U20" s="114"/>
      <c r="V20" s="114"/>
      <c r="W20" s="114"/>
      <c r="X20" s="104">
        <f t="shared" si="4"/>
        <v>0</v>
      </c>
      <c r="Y20" s="114"/>
      <c r="Z20" s="114">
        <v>8</v>
      </c>
      <c r="AA20" s="114">
        <v>12</v>
      </c>
      <c r="AB20" s="104">
        <f t="shared" si="3"/>
        <v>20</v>
      </c>
      <c r="AC20" s="49"/>
      <c r="AD20" s="49"/>
      <c r="AE20" s="50"/>
      <c r="AF20" s="104">
        <f t="shared" si="5"/>
        <v>0</v>
      </c>
      <c r="AG20" s="105">
        <f t="shared" si="6"/>
        <v>54</v>
      </c>
    </row>
    <row r="21" spans="1:33" s="21" customFormat="1" ht="50.1" customHeight="1">
      <c r="A21" s="100"/>
      <c r="B21" s="101">
        <v>14</v>
      </c>
      <c r="C21" s="23" t="s">
        <v>336</v>
      </c>
      <c r="D21" s="102">
        <v>1974</v>
      </c>
      <c r="E21" s="102" t="s">
        <v>27</v>
      </c>
      <c r="F21" s="23" t="s">
        <v>337</v>
      </c>
      <c r="G21" s="24" t="s">
        <v>338</v>
      </c>
      <c r="H21" s="23" t="s">
        <v>339</v>
      </c>
      <c r="I21" s="120"/>
      <c r="J21" s="114"/>
      <c r="K21" s="114"/>
      <c r="L21" s="115">
        <f t="shared" si="0"/>
        <v>0</v>
      </c>
      <c r="M21" s="121"/>
      <c r="N21" s="106"/>
      <c r="O21" s="111"/>
      <c r="P21" s="104">
        <f t="shared" si="1"/>
        <v>0</v>
      </c>
      <c r="Q21" s="114">
        <v>6</v>
      </c>
      <c r="R21" s="114">
        <v>12</v>
      </c>
      <c r="S21" s="114">
        <v>15</v>
      </c>
      <c r="T21" s="104">
        <f t="shared" si="2"/>
        <v>33</v>
      </c>
      <c r="U21" s="114">
        <v>5</v>
      </c>
      <c r="V21" s="114">
        <v>8</v>
      </c>
      <c r="W21" s="114">
        <v>2</v>
      </c>
      <c r="X21" s="104">
        <f t="shared" si="4"/>
        <v>15</v>
      </c>
      <c r="Y21" s="114"/>
      <c r="Z21" s="114"/>
      <c r="AA21" s="114"/>
      <c r="AB21" s="104">
        <f t="shared" si="3"/>
        <v>0</v>
      </c>
      <c r="AC21" s="49"/>
      <c r="AD21" s="49"/>
      <c r="AE21" s="50"/>
      <c r="AF21" s="104">
        <f t="shared" si="5"/>
        <v>0</v>
      </c>
      <c r="AG21" s="105">
        <f t="shared" si="6"/>
        <v>48</v>
      </c>
    </row>
    <row r="22" spans="1:33" s="21" customFormat="1" ht="50.1" customHeight="1">
      <c r="A22" s="100"/>
      <c r="B22" s="101">
        <v>15</v>
      </c>
      <c r="C22" s="23" t="s">
        <v>39</v>
      </c>
      <c r="D22" s="102">
        <v>1981</v>
      </c>
      <c r="E22" s="102" t="s">
        <v>28</v>
      </c>
      <c r="F22" s="23" t="s">
        <v>108</v>
      </c>
      <c r="G22" s="24" t="s">
        <v>15</v>
      </c>
      <c r="H22" s="23" t="s">
        <v>40</v>
      </c>
      <c r="I22" s="114">
        <v>8</v>
      </c>
      <c r="J22" s="114">
        <v>5</v>
      </c>
      <c r="K22" s="114">
        <v>3</v>
      </c>
      <c r="L22" s="115">
        <f t="shared" si="0"/>
        <v>16</v>
      </c>
      <c r="M22" s="114">
        <v>6</v>
      </c>
      <c r="N22" s="114">
        <v>10</v>
      </c>
      <c r="O22" s="103">
        <v>13</v>
      </c>
      <c r="P22" s="104">
        <f t="shared" si="1"/>
        <v>29</v>
      </c>
      <c r="Q22" s="114"/>
      <c r="R22" s="114"/>
      <c r="S22" s="114"/>
      <c r="T22" s="104">
        <f t="shared" si="2"/>
        <v>0</v>
      </c>
      <c r="U22" s="114"/>
      <c r="V22" s="114"/>
      <c r="W22" s="114"/>
      <c r="X22" s="104">
        <f t="shared" si="4"/>
        <v>0</v>
      </c>
      <c r="Y22" s="114"/>
      <c r="Z22" s="114"/>
      <c r="AA22" s="114"/>
      <c r="AB22" s="104">
        <f t="shared" si="3"/>
        <v>0</v>
      </c>
      <c r="AC22" s="49"/>
      <c r="AD22" s="49"/>
      <c r="AE22" s="50"/>
      <c r="AF22" s="104">
        <f t="shared" si="5"/>
        <v>0</v>
      </c>
      <c r="AG22" s="105">
        <f t="shared" si="6"/>
        <v>45</v>
      </c>
    </row>
    <row r="23" spans="1:33" ht="31.5">
      <c r="A23" s="100"/>
      <c r="B23" s="101">
        <v>15</v>
      </c>
      <c r="C23" s="23" t="s">
        <v>22</v>
      </c>
      <c r="D23" s="102">
        <v>1984</v>
      </c>
      <c r="E23" s="102" t="s">
        <v>27</v>
      </c>
      <c r="F23" s="23" t="s">
        <v>138</v>
      </c>
      <c r="G23" s="24" t="s">
        <v>11</v>
      </c>
      <c r="H23" s="23" t="s">
        <v>39</v>
      </c>
      <c r="I23" s="114">
        <v>0</v>
      </c>
      <c r="J23" s="114">
        <v>0</v>
      </c>
      <c r="K23" s="114">
        <v>0</v>
      </c>
      <c r="L23" s="115">
        <f t="shared" si="0"/>
        <v>0</v>
      </c>
      <c r="M23" s="114">
        <v>11</v>
      </c>
      <c r="N23" s="114">
        <v>16</v>
      </c>
      <c r="O23" s="103">
        <v>6</v>
      </c>
      <c r="P23" s="104">
        <f t="shared" si="1"/>
        <v>33</v>
      </c>
      <c r="Q23" s="114">
        <v>2</v>
      </c>
      <c r="R23" s="114">
        <v>2</v>
      </c>
      <c r="S23" s="114">
        <v>8</v>
      </c>
      <c r="T23" s="104">
        <f t="shared" si="2"/>
        <v>12</v>
      </c>
      <c r="U23" s="114"/>
      <c r="V23" s="114"/>
      <c r="W23" s="114"/>
      <c r="X23" s="104">
        <f t="shared" si="4"/>
        <v>0</v>
      </c>
      <c r="Y23" s="114"/>
      <c r="Z23" s="114"/>
      <c r="AA23" s="114"/>
      <c r="AB23" s="104">
        <f t="shared" si="3"/>
        <v>0</v>
      </c>
      <c r="AC23" s="49"/>
      <c r="AD23" s="49"/>
      <c r="AE23" s="50"/>
      <c r="AF23" s="104">
        <f t="shared" ref="AF23:AF47" si="7">AE23+AD23+AC23</f>
        <v>0</v>
      </c>
      <c r="AG23" s="105">
        <f t="shared" si="6"/>
        <v>45</v>
      </c>
    </row>
    <row r="24" spans="1:33" ht="31.5">
      <c r="A24" s="100"/>
      <c r="B24" s="101">
        <v>16</v>
      </c>
      <c r="C24" s="116" t="s">
        <v>258</v>
      </c>
      <c r="D24" s="117">
        <v>1984</v>
      </c>
      <c r="E24" s="117" t="s">
        <v>78</v>
      </c>
      <c r="F24" s="116" t="s">
        <v>259</v>
      </c>
      <c r="G24" s="122" t="s">
        <v>255</v>
      </c>
      <c r="H24" s="116" t="s">
        <v>113</v>
      </c>
      <c r="I24" s="106">
        <v>9</v>
      </c>
      <c r="J24" s="114"/>
      <c r="K24" s="114"/>
      <c r="L24" s="115">
        <f t="shared" si="0"/>
        <v>9</v>
      </c>
      <c r="M24" s="111"/>
      <c r="N24" s="111"/>
      <c r="O24" s="111"/>
      <c r="P24" s="104">
        <f t="shared" si="1"/>
        <v>0</v>
      </c>
      <c r="Q24" s="114">
        <v>1</v>
      </c>
      <c r="R24" s="114">
        <v>16</v>
      </c>
      <c r="S24" s="114">
        <v>4</v>
      </c>
      <c r="T24" s="104">
        <f t="shared" si="2"/>
        <v>21</v>
      </c>
      <c r="U24" s="114">
        <v>6</v>
      </c>
      <c r="V24" s="114">
        <v>6</v>
      </c>
      <c r="W24" s="114">
        <v>1</v>
      </c>
      <c r="X24" s="104">
        <f t="shared" si="4"/>
        <v>13</v>
      </c>
      <c r="Y24" s="114"/>
      <c r="Z24" s="114"/>
      <c r="AA24" s="114"/>
      <c r="AB24" s="104">
        <f t="shared" si="3"/>
        <v>0</v>
      </c>
      <c r="AC24" s="49"/>
      <c r="AD24" s="49"/>
      <c r="AE24" s="50"/>
      <c r="AF24" s="104">
        <f t="shared" si="7"/>
        <v>0</v>
      </c>
      <c r="AG24" s="105">
        <f t="shared" si="6"/>
        <v>43</v>
      </c>
    </row>
    <row r="25" spans="1:33" ht="63">
      <c r="A25" s="100"/>
      <c r="B25" s="101">
        <v>16</v>
      </c>
      <c r="C25" s="23" t="s">
        <v>330</v>
      </c>
      <c r="D25" s="102">
        <v>1980</v>
      </c>
      <c r="E25" s="102">
        <v>1</v>
      </c>
      <c r="F25" s="23" t="s">
        <v>331</v>
      </c>
      <c r="G25" s="24" t="s">
        <v>332</v>
      </c>
      <c r="H25" s="23" t="s">
        <v>61</v>
      </c>
      <c r="I25" s="106"/>
      <c r="J25" s="114"/>
      <c r="K25" s="114"/>
      <c r="L25" s="115">
        <f t="shared" si="0"/>
        <v>0</v>
      </c>
      <c r="M25" s="111"/>
      <c r="N25" s="111"/>
      <c r="O25" s="111"/>
      <c r="P25" s="104">
        <f t="shared" si="1"/>
        <v>0</v>
      </c>
      <c r="Q25" s="114">
        <v>12</v>
      </c>
      <c r="R25" s="114">
        <v>6</v>
      </c>
      <c r="S25" s="114">
        <v>1</v>
      </c>
      <c r="T25" s="104">
        <f t="shared" si="2"/>
        <v>19</v>
      </c>
      <c r="U25" s="114"/>
      <c r="V25" s="114"/>
      <c r="W25" s="114"/>
      <c r="X25" s="104">
        <f t="shared" si="4"/>
        <v>0</v>
      </c>
      <c r="Y25" s="114">
        <v>7</v>
      </c>
      <c r="Z25" s="114">
        <v>13</v>
      </c>
      <c r="AA25" s="114">
        <v>4</v>
      </c>
      <c r="AB25" s="104">
        <f t="shared" si="3"/>
        <v>24</v>
      </c>
      <c r="AC25" s="49"/>
      <c r="AD25" s="49"/>
      <c r="AE25" s="50"/>
      <c r="AF25" s="104">
        <f t="shared" si="7"/>
        <v>0</v>
      </c>
      <c r="AG25" s="105">
        <f t="shared" si="6"/>
        <v>43</v>
      </c>
    </row>
    <row r="26" spans="1:33" s="4" customFormat="1" ht="54" customHeight="1">
      <c r="A26" s="100"/>
      <c r="B26" s="101">
        <v>18</v>
      </c>
      <c r="C26" s="23" t="s">
        <v>333</v>
      </c>
      <c r="D26" s="102">
        <v>1994</v>
      </c>
      <c r="E26" s="102" t="s">
        <v>81</v>
      </c>
      <c r="F26" s="23" t="s">
        <v>334</v>
      </c>
      <c r="G26" s="24" t="s">
        <v>57</v>
      </c>
      <c r="H26" s="23" t="s">
        <v>335</v>
      </c>
      <c r="I26" s="106"/>
      <c r="J26" s="114"/>
      <c r="K26" s="114"/>
      <c r="L26" s="115">
        <f t="shared" si="0"/>
        <v>0</v>
      </c>
      <c r="M26" s="111"/>
      <c r="N26" s="111"/>
      <c r="O26" s="111"/>
      <c r="P26" s="104">
        <f t="shared" si="1"/>
        <v>0</v>
      </c>
      <c r="Q26" s="114">
        <v>8</v>
      </c>
      <c r="R26" s="114">
        <v>7</v>
      </c>
      <c r="S26" s="114">
        <v>2</v>
      </c>
      <c r="T26" s="104">
        <f t="shared" si="2"/>
        <v>17</v>
      </c>
      <c r="U26" s="114"/>
      <c r="V26" s="114"/>
      <c r="W26" s="114"/>
      <c r="X26" s="104">
        <f t="shared" si="4"/>
        <v>0</v>
      </c>
      <c r="Y26" s="114">
        <v>14</v>
      </c>
      <c r="Z26" s="114">
        <v>5</v>
      </c>
      <c r="AA26" s="114">
        <v>7</v>
      </c>
      <c r="AB26" s="104">
        <f t="shared" si="3"/>
        <v>26</v>
      </c>
      <c r="AC26" s="49"/>
      <c r="AD26" s="49"/>
      <c r="AE26" s="50"/>
      <c r="AF26" s="104">
        <f t="shared" si="7"/>
        <v>0</v>
      </c>
      <c r="AG26" s="105">
        <f t="shared" si="6"/>
        <v>43</v>
      </c>
    </row>
    <row r="27" spans="1:33" s="4" customFormat="1" ht="54" customHeight="1">
      <c r="A27" s="100"/>
      <c r="B27" s="101">
        <v>19</v>
      </c>
      <c r="C27" s="23" t="s">
        <v>98</v>
      </c>
      <c r="D27" s="102">
        <v>1984</v>
      </c>
      <c r="E27" s="102" t="s">
        <v>78</v>
      </c>
      <c r="F27" s="23" t="s">
        <v>101</v>
      </c>
      <c r="G27" s="24" t="s">
        <v>11</v>
      </c>
      <c r="H27" s="23" t="s">
        <v>61</v>
      </c>
      <c r="I27" s="114"/>
      <c r="J27" s="114"/>
      <c r="K27" s="114"/>
      <c r="L27" s="115">
        <f t="shared" si="0"/>
        <v>0</v>
      </c>
      <c r="M27" s="114">
        <v>7</v>
      </c>
      <c r="N27" s="114">
        <v>5</v>
      </c>
      <c r="O27" s="106">
        <v>3</v>
      </c>
      <c r="P27" s="104">
        <f t="shared" si="1"/>
        <v>15</v>
      </c>
      <c r="Q27" s="114">
        <v>7</v>
      </c>
      <c r="R27" s="114">
        <v>3</v>
      </c>
      <c r="S27" s="114">
        <v>13</v>
      </c>
      <c r="T27" s="104">
        <f t="shared" si="2"/>
        <v>23</v>
      </c>
      <c r="U27" s="114"/>
      <c r="V27" s="114"/>
      <c r="W27" s="114"/>
      <c r="X27" s="104">
        <f t="shared" si="4"/>
        <v>0</v>
      </c>
      <c r="Y27" s="114"/>
      <c r="Z27" s="114"/>
      <c r="AA27" s="114"/>
      <c r="AB27" s="104">
        <f t="shared" si="3"/>
        <v>0</v>
      </c>
      <c r="AC27" s="49"/>
      <c r="AD27" s="49"/>
      <c r="AE27" s="50"/>
      <c r="AF27" s="104">
        <f t="shared" si="7"/>
        <v>0</v>
      </c>
      <c r="AG27" s="105">
        <f t="shared" si="6"/>
        <v>38</v>
      </c>
    </row>
    <row r="28" spans="1:33" s="4" customFormat="1" ht="54" customHeight="1">
      <c r="A28" s="100"/>
      <c r="B28" s="101">
        <v>19</v>
      </c>
      <c r="C28" s="23" t="s">
        <v>98</v>
      </c>
      <c r="D28" s="102">
        <v>1984</v>
      </c>
      <c r="E28" s="102" t="s">
        <v>78</v>
      </c>
      <c r="F28" s="23" t="s">
        <v>99</v>
      </c>
      <c r="G28" s="24" t="s">
        <v>199</v>
      </c>
      <c r="H28" s="23" t="s">
        <v>61</v>
      </c>
      <c r="I28" s="114"/>
      <c r="J28" s="114"/>
      <c r="K28" s="114"/>
      <c r="L28" s="115">
        <f t="shared" si="0"/>
        <v>0</v>
      </c>
      <c r="M28" s="114">
        <v>10</v>
      </c>
      <c r="N28" s="114">
        <v>7</v>
      </c>
      <c r="O28" s="111">
        <v>10</v>
      </c>
      <c r="P28" s="104">
        <f t="shared" si="1"/>
        <v>27</v>
      </c>
      <c r="Q28" s="114"/>
      <c r="R28" s="114"/>
      <c r="S28" s="114"/>
      <c r="T28" s="104">
        <f t="shared" si="2"/>
        <v>0</v>
      </c>
      <c r="U28" s="114">
        <v>1</v>
      </c>
      <c r="V28" s="114">
        <v>7</v>
      </c>
      <c r="W28" s="114">
        <v>3</v>
      </c>
      <c r="X28" s="104">
        <f t="shared" si="4"/>
        <v>11</v>
      </c>
      <c r="Y28" s="114"/>
      <c r="Z28" s="114"/>
      <c r="AA28" s="114"/>
      <c r="AB28" s="104">
        <f t="shared" si="3"/>
        <v>0</v>
      </c>
      <c r="AC28" s="49"/>
      <c r="AD28" s="49"/>
      <c r="AE28" s="50"/>
      <c r="AF28" s="104">
        <f t="shared" si="7"/>
        <v>0</v>
      </c>
      <c r="AG28" s="105">
        <f t="shared" si="6"/>
        <v>38</v>
      </c>
    </row>
    <row r="29" spans="1:33" s="4" customFormat="1" ht="54" customHeight="1">
      <c r="A29" s="100"/>
      <c r="B29" s="101">
        <v>21</v>
      </c>
      <c r="C29" s="23" t="s">
        <v>18</v>
      </c>
      <c r="D29" s="102">
        <v>1991</v>
      </c>
      <c r="E29" s="102" t="s">
        <v>28</v>
      </c>
      <c r="F29" s="23" t="s">
        <v>93</v>
      </c>
      <c r="G29" s="24" t="s">
        <v>17</v>
      </c>
      <c r="H29" s="23" t="s">
        <v>83</v>
      </c>
      <c r="I29" s="120">
        <v>1</v>
      </c>
      <c r="J29" s="114">
        <v>7</v>
      </c>
      <c r="K29" s="114">
        <v>4</v>
      </c>
      <c r="L29" s="115">
        <f t="shared" si="0"/>
        <v>12</v>
      </c>
      <c r="M29" s="114">
        <v>3</v>
      </c>
      <c r="N29" s="114">
        <v>4</v>
      </c>
      <c r="O29" s="103">
        <v>4</v>
      </c>
      <c r="P29" s="104">
        <f t="shared" si="1"/>
        <v>11</v>
      </c>
      <c r="Q29" s="114">
        <v>13</v>
      </c>
      <c r="R29" s="114">
        <v>1</v>
      </c>
      <c r="S29" s="114"/>
      <c r="T29" s="104">
        <f t="shared" si="2"/>
        <v>14</v>
      </c>
      <c r="U29" s="114"/>
      <c r="V29" s="114"/>
      <c r="W29" s="114"/>
      <c r="X29" s="104">
        <f t="shared" si="4"/>
        <v>0</v>
      </c>
      <c r="Y29" s="114"/>
      <c r="Z29" s="114"/>
      <c r="AA29" s="114"/>
      <c r="AB29" s="104">
        <f t="shared" si="3"/>
        <v>0</v>
      </c>
      <c r="AC29" s="49"/>
      <c r="AD29" s="49"/>
      <c r="AE29" s="50"/>
      <c r="AF29" s="104">
        <f t="shared" si="7"/>
        <v>0</v>
      </c>
      <c r="AG29" s="105">
        <f t="shared" si="6"/>
        <v>37</v>
      </c>
    </row>
    <row r="30" spans="1:33" ht="54" customHeight="1">
      <c r="A30" s="100"/>
      <c r="B30" s="101">
        <v>22</v>
      </c>
      <c r="C30" s="23" t="s">
        <v>395</v>
      </c>
      <c r="D30" s="102">
        <v>1967</v>
      </c>
      <c r="E30" s="102" t="s">
        <v>36</v>
      </c>
      <c r="F30" s="23" t="s">
        <v>396</v>
      </c>
      <c r="G30" s="24" t="s">
        <v>15</v>
      </c>
      <c r="H30" s="23" t="s">
        <v>397</v>
      </c>
      <c r="I30" s="120"/>
      <c r="J30" s="114"/>
      <c r="K30" s="114"/>
      <c r="L30" s="115"/>
      <c r="M30" s="121"/>
      <c r="N30" s="106"/>
      <c r="O30" s="111"/>
      <c r="P30" s="104"/>
      <c r="Q30" s="114"/>
      <c r="R30" s="114"/>
      <c r="S30" s="114"/>
      <c r="T30" s="104">
        <f t="shared" si="2"/>
        <v>0</v>
      </c>
      <c r="U30" s="114">
        <v>3</v>
      </c>
      <c r="V30" s="114">
        <v>4</v>
      </c>
      <c r="W30" s="114">
        <v>7</v>
      </c>
      <c r="X30" s="104">
        <f t="shared" si="4"/>
        <v>14</v>
      </c>
      <c r="Y30" s="114">
        <v>11</v>
      </c>
      <c r="Z30" s="114">
        <v>3</v>
      </c>
      <c r="AA30" s="114">
        <v>8</v>
      </c>
      <c r="AB30" s="104">
        <f t="shared" si="3"/>
        <v>22</v>
      </c>
      <c r="AC30" s="49"/>
      <c r="AD30" s="49"/>
      <c r="AE30" s="50"/>
      <c r="AF30" s="104">
        <f t="shared" si="7"/>
        <v>0</v>
      </c>
      <c r="AG30" s="105">
        <f t="shared" si="6"/>
        <v>36</v>
      </c>
    </row>
    <row r="31" spans="1:33" ht="54" customHeight="1">
      <c r="A31" s="100"/>
      <c r="B31" s="101">
        <v>23</v>
      </c>
      <c r="C31" s="23" t="s">
        <v>39</v>
      </c>
      <c r="D31" s="102">
        <v>1981</v>
      </c>
      <c r="E31" s="102" t="s">
        <v>28</v>
      </c>
      <c r="F31" s="23" t="s">
        <v>394</v>
      </c>
      <c r="G31" s="24" t="s">
        <v>15</v>
      </c>
      <c r="H31" s="23" t="s">
        <v>40</v>
      </c>
      <c r="I31" s="23"/>
      <c r="J31" s="23"/>
      <c r="K31" s="23"/>
      <c r="L31" s="115">
        <f>K31+J31+I31</f>
        <v>0</v>
      </c>
      <c r="M31" s="23"/>
      <c r="N31" s="23"/>
      <c r="O31" s="23"/>
      <c r="P31" s="104">
        <f>O31+N31+M31</f>
        <v>0</v>
      </c>
      <c r="Q31" s="23"/>
      <c r="R31" s="23"/>
      <c r="S31" s="23"/>
      <c r="T31" s="104">
        <f t="shared" si="2"/>
        <v>0</v>
      </c>
      <c r="U31" s="23">
        <v>9</v>
      </c>
      <c r="V31" s="23">
        <v>5</v>
      </c>
      <c r="W31" s="23">
        <v>6</v>
      </c>
      <c r="X31" s="104">
        <f t="shared" si="4"/>
        <v>20</v>
      </c>
      <c r="Y31" s="114"/>
      <c r="Z31" s="114">
        <v>9</v>
      </c>
      <c r="AA31" s="114">
        <v>6</v>
      </c>
      <c r="AB31" s="104">
        <f t="shared" si="3"/>
        <v>15</v>
      </c>
      <c r="AC31" s="49"/>
      <c r="AD31" s="49"/>
      <c r="AE31" s="50"/>
      <c r="AF31" s="104">
        <f t="shared" si="7"/>
        <v>0</v>
      </c>
      <c r="AG31" s="105">
        <f t="shared" si="6"/>
        <v>35</v>
      </c>
    </row>
    <row r="32" spans="1:33" ht="54" customHeight="1">
      <c r="A32" s="100"/>
      <c r="B32" s="101">
        <v>24</v>
      </c>
      <c r="C32" s="116" t="s">
        <v>247</v>
      </c>
      <c r="D32" s="117">
        <v>1985</v>
      </c>
      <c r="E32" s="117" t="s">
        <v>78</v>
      </c>
      <c r="F32" s="116" t="s">
        <v>401</v>
      </c>
      <c r="G32" s="118" t="s">
        <v>242</v>
      </c>
      <c r="H32" s="116" t="s">
        <v>113</v>
      </c>
      <c r="I32" s="120"/>
      <c r="J32" s="114"/>
      <c r="K32" s="114"/>
      <c r="L32" s="115"/>
      <c r="M32" s="121"/>
      <c r="N32" s="106"/>
      <c r="O32" s="111"/>
      <c r="P32" s="104"/>
      <c r="Q32" s="114"/>
      <c r="R32" s="114"/>
      <c r="S32" s="114"/>
      <c r="T32" s="104">
        <f t="shared" si="2"/>
        <v>0</v>
      </c>
      <c r="U32" s="114"/>
      <c r="V32" s="114"/>
      <c r="W32" s="114"/>
      <c r="X32" s="104">
        <f t="shared" si="4"/>
        <v>0</v>
      </c>
      <c r="Y32" s="114">
        <v>6</v>
      </c>
      <c r="Z32" s="114">
        <v>11</v>
      </c>
      <c r="AA32" s="114">
        <v>13</v>
      </c>
      <c r="AB32" s="104">
        <f t="shared" si="3"/>
        <v>30</v>
      </c>
      <c r="AC32" s="49"/>
      <c r="AD32" s="49"/>
      <c r="AE32" s="50"/>
      <c r="AF32" s="104">
        <f t="shared" si="7"/>
        <v>0</v>
      </c>
      <c r="AG32" s="105">
        <f t="shared" si="6"/>
        <v>30</v>
      </c>
    </row>
    <row r="33" spans="1:33" s="4" customFormat="1" ht="54" customHeight="1">
      <c r="A33" s="100"/>
      <c r="B33" s="101">
        <v>25</v>
      </c>
      <c r="C33" s="116" t="s">
        <v>38</v>
      </c>
      <c r="D33" s="117"/>
      <c r="E33" s="117"/>
      <c r="F33" s="116" t="s">
        <v>399</v>
      </c>
      <c r="G33" s="122" t="s">
        <v>255</v>
      </c>
      <c r="H33" s="116" t="s">
        <v>113</v>
      </c>
      <c r="I33" s="106"/>
      <c r="J33" s="114"/>
      <c r="K33" s="114"/>
      <c r="L33" s="115"/>
      <c r="M33" s="111"/>
      <c r="N33" s="111"/>
      <c r="O33" s="111"/>
      <c r="P33" s="104"/>
      <c r="Q33" s="114"/>
      <c r="R33" s="114"/>
      <c r="S33" s="114"/>
      <c r="T33" s="104"/>
      <c r="U33" s="114"/>
      <c r="V33" s="114"/>
      <c r="W33" s="114"/>
      <c r="X33" s="104">
        <f t="shared" si="4"/>
        <v>0</v>
      </c>
      <c r="Y33" s="114">
        <v>5</v>
      </c>
      <c r="Z33" s="114">
        <v>14</v>
      </c>
      <c r="AA33" s="114">
        <v>10</v>
      </c>
      <c r="AB33" s="104">
        <f t="shared" si="3"/>
        <v>29</v>
      </c>
      <c r="AC33" s="49"/>
      <c r="AD33" s="49"/>
      <c r="AE33" s="50"/>
      <c r="AF33" s="104">
        <f t="shared" si="7"/>
        <v>0</v>
      </c>
      <c r="AG33" s="105">
        <f t="shared" si="6"/>
        <v>29</v>
      </c>
    </row>
    <row r="34" spans="1:33" s="4" customFormat="1" ht="54" customHeight="1">
      <c r="A34" s="100"/>
      <c r="B34" s="101">
        <v>26</v>
      </c>
      <c r="C34" s="116" t="s">
        <v>252</v>
      </c>
      <c r="D34" s="117">
        <v>1990</v>
      </c>
      <c r="E34" s="117" t="s">
        <v>253</v>
      </c>
      <c r="F34" s="116" t="s">
        <v>254</v>
      </c>
      <c r="G34" s="122" t="s">
        <v>255</v>
      </c>
      <c r="H34" s="116" t="s">
        <v>113</v>
      </c>
      <c r="I34" s="106">
        <v>12</v>
      </c>
      <c r="J34" s="114"/>
      <c r="K34" s="114"/>
      <c r="L34" s="115">
        <f>K34+J34+I34</f>
        <v>12</v>
      </c>
      <c r="M34" s="111"/>
      <c r="N34" s="111"/>
      <c r="O34" s="111"/>
      <c r="P34" s="104">
        <f>O34+N34+M34</f>
        <v>0</v>
      </c>
      <c r="Q34" s="114">
        <v>1</v>
      </c>
      <c r="R34" s="114">
        <v>11</v>
      </c>
      <c r="S34" s="114"/>
      <c r="T34" s="104">
        <f t="shared" ref="T34:T40" si="8">S34+R34+Q34</f>
        <v>12</v>
      </c>
      <c r="U34" s="114"/>
      <c r="V34" s="114"/>
      <c r="W34" s="114"/>
      <c r="X34" s="104">
        <f t="shared" si="4"/>
        <v>0</v>
      </c>
      <c r="Y34" s="114"/>
      <c r="Z34" s="114"/>
      <c r="AA34" s="114"/>
      <c r="AB34" s="104">
        <f t="shared" si="3"/>
        <v>0</v>
      </c>
      <c r="AC34" s="49"/>
      <c r="AD34" s="49"/>
      <c r="AE34" s="50"/>
      <c r="AF34" s="104">
        <f t="shared" si="7"/>
        <v>0</v>
      </c>
      <c r="AG34" s="105">
        <f t="shared" si="6"/>
        <v>24</v>
      </c>
    </row>
    <row r="35" spans="1:33" s="4" customFormat="1" ht="54" customHeight="1">
      <c r="A35" s="100"/>
      <c r="B35" s="101">
        <v>26</v>
      </c>
      <c r="C35" s="23" t="s">
        <v>400</v>
      </c>
      <c r="D35" s="102">
        <v>1980</v>
      </c>
      <c r="E35" s="102" t="s">
        <v>75</v>
      </c>
      <c r="F35" s="23" t="s">
        <v>343</v>
      </c>
      <c r="G35" s="24" t="s">
        <v>344</v>
      </c>
      <c r="H35" s="23" t="s">
        <v>345</v>
      </c>
      <c r="I35" s="120"/>
      <c r="J35" s="114"/>
      <c r="K35" s="114"/>
      <c r="L35" s="115">
        <f>K35+J35+I35</f>
        <v>0</v>
      </c>
      <c r="M35" s="121"/>
      <c r="N35" s="106"/>
      <c r="O35" s="111"/>
      <c r="P35" s="104">
        <f>O35+N35+M35</f>
        <v>0</v>
      </c>
      <c r="Q35" s="114">
        <v>1</v>
      </c>
      <c r="R35" s="114">
        <v>4</v>
      </c>
      <c r="S35" s="114"/>
      <c r="T35" s="104">
        <f t="shared" si="8"/>
        <v>5</v>
      </c>
      <c r="U35" s="114"/>
      <c r="V35" s="114"/>
      <c r="W35" s="114"/>
      <c r="X35" s="104">
        <f t="shared" si="4"/>
        <v>0</v>
      </c>
      <c r="Y35" s="114"/>
      <c r="Z35" s="114">
        <v>10</v>
      </c>
      <c r="AA35" s="114">
        <v>9</v>
      </c>
      <c r="AB35" s="104">
        <f t="shared" si="3"/>
        <v>19</v>
      </c>
      <c r="AC35" s="49"/>
      <c r="AD35" s="49"/>
      <c r="AE35" s="50"/>
      <c r="AF35" s="104">
        <f t="shared" si="7"/>
        <v>0</v>
      </c>
      <c r="AG35" s="105">
        <f t="shared" si="6"/>
        <v>24</v>
      </c>
    </row>
    <row r="36" spans="1:33" s="4" customFormat="1" ht="54" customHeight="1">
      <c r="A36" s="100"/>
      <c r="B36" s="101">
        <v>28</v>
      </c>
      <c r="C36" s="23" t="s">
        <v>53</v>
      </c>
      <c r="D36" s="102">
        <v>1993</v>
      </c>
      <c r="E36" s="102">
        <v>1</v>
      </c>
      <c r="F36" s="23" t="s">
        <v>89</v>
      </c>
      <c r="G36" s="24" t="s">
        <v>17</v>
      </c>
      <c r="H36" s="23" t="s">
        <v>83</v>
      </c>
      <c r="I36" s="114"/>
      <c r="J36" s="114">
        <v>8</v>
      </c>
      <c r="K36" s="114">
        <v>6</v>
      </c>
      <c r="L36" s="115">
        <f>K36+J36+I36</f>
        <v>14</v>
      </c>
      <c r="M36" s="114">
        <v>2</v>
      </c>
      <c r="N36" s="106">
        <v>1</v>
      </c>
      <c r="O36" s="111">
        <v>0</v>
      </c>
      <c r="P36" s="104">
        <f>O36+N36+M36</f>
        <v>3</v>
      </c>
      <c r="Q36" s="114">
        <v>3</v>
      </c>
      <c r="R36" s="114">
        <v>1</v>
      </c>
      <c r="S36" s="114"/>
      <c r="T36" s="104">
        <f t="shared" si="8"/>
        <v>4</v>
      </c>
      <c r="U36" s="114">
        <v>2</v>
      </c>
      <c r="V36" s="114"/>
      <c r="W36" s="114"/>
      <c r="X36" s="104">
        <f t="shared" si="4"/>
        <v>2</v>
      </c>
      <c r="Y36" s="114"/>
      <c r="Z36" s="114"/>
      <c r="AA36" s="114"/>
      <c r="AB36" s="104">
        <f t="shared" si="3"/>
        <v>0</v>
      </c>
      <c r="AC36" s="49"/>
      <c r="AD36" s="49"/>
      <c r="AE36" s="50"/>
      <c r="AF36" s="104">
        <f t="shared" si="7"/>
        <v>0</v>
      </c>
      <c r="AG36" s="105">
        <f t="shared" si="6"/>
        <v>23</v>
      </c>
    </row>
    <row r="37" spans="1:33" s="4" customFormat="1" ht="54" customHeight="1">
      <c r="A37" s="100"/>
      <c r="B37" s="101">
        <v>29</v>
      </c>
      <c r="C37" s="23" t="s">
        <v>265</v>
      </c>
      <c r="D37" s="102">
        <v>1966</v>
      </c>
      <c r="E37" s="102" t="s">
        <v>81</v>
      </c>
      <c r="F37" s="23" t="s">
        <v>266</v>
      </c>
      <c r="G37" s="24" t="s">
        <v>267</v>
      </c>
      <c r="H37" s="23" t="s">
        <v>61</v>
      </c>
      <c r="I37" s="106">
        <v>0</v>
      </c>
      <c r="J37" s="114"/>
      <c r="K37" s="114"/>
      <c r="L37" s="115">
        <f>K37+J37+I37</f>
        <v>0</v>
      </c>
      <c r="M37" s="111"/>
      <c r="N37" s="111"/>
      <c r="O37" s="111"/>
      <c r="P37" s="104">
        <f>O37+N37+M37</f>
        <v>0</v>
      </c>
      <c r="Q37" s="114"/>
      <c r="R37" s="114"/>
      <c r="S37" s="114"/>
      <c r="T37" s="104">
        <f t="shared" si="8"/>
        <v>0</v>
      </c>
      <c r="U37" s="114"/>
      <c r="V37" s="114"/>
      <c r="W37" s="114"/>
      <c r="X37" s="104">
        <f t="shared" si="4"/>
        <v>0</v>
      </c>
      <c r="Y37" s="114">
        <v>10</v>
      </c>
      <c r="Z37" s="114">
        <v>4</v>
      </c>
      <c r="AA37" s="114">
        <v>5</v>
      </c>
      <c r="AB37" s="104">
        <f t="shared" si="3"/>
        <v>19</v>
      </c>
      <c r="AC37" s="49"/>
      <c r="AD37" s="49"/>
      <c r="AE37" s="50"/>
      <c r="AF37" s="104">
        <f t="shared" si="7"/>
        <v>0</v>
      </c>
      <c r="AG37" s="105">
        <f t="shared" si="6"/>
        <v>19</v>
      </c>
    </row>
    <row r="38" spans="1:33" s="4" customFormat="1" ht="54" customHeight="1">
      <c r="A38" s="100"/>
      <c r="B38" s="101">
        <v>30</v>
      </c>
      <c r="C38" s="23" t="s">
        <v>323</v>
      </c>
      <c r="D38" s="102"/>
      <c r="E38" s="102"/>
      <c r="F38" s="23" t="s">
        <v>340</v>
      </c>
      <c r="G38" s="24" t="s">
        <v>341</v>
      </c>
      <c r="H38" s="23" t="s">
        <v>325</v>
      </c>
      <c r="I38" s="120"/>
      <c r="J38" s="114"/>
      <c r="K38" s="114"/>
      <c r="L38" s="115"/>
      <c r="M38" s="121"/>
      <c r="N38" s="106"/>
      <c r="O38" s="111"/>
      <c r="P38" s="104"/>
      <c r="Q38" s="114">
        <v>5</v>
      </c>
      <c r="R38" s="114">
        <v>11</v>
      </c>
      <c r="S38" s="114"/>
      <c r="T38" s="104">
        <f t="shared" si="8"/>
        <v>16</v>
      </c>
      <c r="U38" s="114"/>
      <c r="V38" s="114"/>
      <c r="W38" s="114"/>
      <c r="X38" s="104">
        <f t="shared" si="4"/>
        <v>0</v>
      </c>
      <c r="Y38" s="114"/>
      <c r="Z38" s="114"/>
      <c r="AA38" s="114"/>
      <c r="AB38" s="104">
        <f t="shared" si="3"/>
        <v>0</v>
      </c>
      <c r="AC38" s="49"/>
      <c r="AD38" s="49"/>
      <c r="AE38" s="50"/>
      <c r="AF38" s="104">
        <f t="shared" si="7"/>
        <v>0</v>
      </c>
      <c r="AG38" s="105">
        <f t="shared" si="6"/>
        <v>16</v>
      </c>
    </row>
    <row r="39" spans="1:33" s="4" customFormat="1" ht="40.5" customHeight="1">
      <c r="A39" s="112"/>
      <c r="B39" s="113">
        <v>31</v>
      </c>
      <c r="C39" s="107" t="s">
        <v>263</v>
      </c>
      <c r="D39" s="108">
        <v>1994</v>
      </c>
      <c r="E39" s="108">
        <v>3</v>
      </c>
      <c r="F39" s="107" t="s">
        <v>115</v>
      </c>
      <c r="G39" s="109" t="s">
        <v>17</v>
      </c>
      <c r="H39" s="107" t="s">
        <v>83</v>
      </c>
      <c r="I39" s="106">
        <v>1</v>
      </c>
      <c r="J39" s="114">
        <v>6</v>
      </c>
      <c r="K39" s="114">
        <v>5</v>
      </c>
      <c r="L39" s="115">
        <f>K39+J39+I39</f>
        <v>12</v>
      </c>
      <c r="M39" s="111"/>
      <c r="N39" s="111"/>
      <c r="O39" s="111"/>
      <c r="P39" s="104">
        <f>O39+N39+M39</f>
        <v>0</v>
      </c>
      <c r="Q39" s="114"/>
      <c r="R39" s="114"/>
      <c r="S39" s="114"/>
      <c r="T39" s="104">
        <f t="shared" si="8"/>
        <v>0</v>
      </c>
      <c r="U39" s="114"/>
      <c r="V39" s="114"/>
      <c r="W39" s="114"/>
      <c r="X39" s="104">
        <f t="shared" si="4"/>
        <v>0</v>
      </c>
      <c r="Y39" s="114"/>
      <c r="Z39" s="114"/>
      <c r="AA39" s="114"/>
      <c r="AB39" s="104">
        <f t="shared" si="3"/>
        <v>0</v>
      </c>
      <c r="AC39" s="49"/>
      <c r="AD39" s="49"/>
      <c r="AE39" s="50"/>
      <c r="AF39" s="104">
        <f t="shared" si="7"/>
        <v>0</v>
      </c>
      <c r="AG39" s="105">
        <f t="shared" si="6"/>
        <v>12</v>
      </c>
    </row>
    <row r="40" spans="1:33" s="3" customFormat="1" ht="48.95" customHeight="1">
      <c r="A40" s="100"/>
      <c r="B40" s="101">
        <v>32</v>
      </c>
      <c r="C40" s="116" t="s">
        <v>252</v>
      </c>
      <c r="D40" s="117">
        <v>1990</v>
      </c>
      <c r="E40" s="117" t="s">
        <v>253</v>
      </c>
      <c r="F40" s="116" t="s">
        <v>256</v>
      </c>
      <c r="G40" s="122" t="s">
        <v>255</v>
      </c>
      <c r="H40" s="116" t="s">
        <v>113</v>
      </c>
      <c r="I40" s="106">
        <v>11</v>
      </c>
      <c r="J40" s="114"/>
      <c r="K40" s="114"/>
      <c r="L40" s="115">
        <f>K40+J40+I40</f>
        <v>11</v>
      </c>
      <c r="M40" s="111"/>
      <c r="N40" s="111"/>
      <c r="O40" s="111"/>
      <c r="P40" s="104">
        <f>O40+N40+M40</f>
        <v>0</v>
      </c>
      <c r="Q40" s="123"/>
      <c r="R40" s="123"/>
      <c r="S40" s="123"/>
      <c r="T40" s="104">
        <f t="shared" si="8"/>
        <v>0</v>
      </c>
      <c r="U40" s="114"/>
      <c r="V40" s="114"/>
      <c r="W40" s="114"/>
      <c r="X40" s="104">
        <f t="shared" si="4"/>
        <v>0</v>
      </c>
      <c r="Y40" s="114"/>
      <c r="Z40" s="114"/>
      <c r="AA40" s="114"/>
      <c r="AB40" s="104">
        <f t="shared" si="3"/>
        <v>0</v>
      </c>
      <c r="AC40" s="49"/>
      <c r="AD40" s="49"/>
      <c r="AE40" s="50"/>
      <c r="AF40" s="104">
        <f t="shared" si="7"/>
        <v>0</v>
      </c>
      <c r="AG40" s="105">
        <f t="shared" si="6"/>
        <v>11</v>
      </c>
    </row>
    <row r="41" spans="1:33" s="3" customFormat="1" ht="48.95" customHeight="1">
      <c r="A41" s="100"/>
      <c r="B41" s="101">
        <v>33</v>
      </c>
      <c r="C41" s="23" t="s">
        <v>402</v>
      </c>
      <c r="D41" s="102">
        <v>1979</v>
      </c>
      <c r="E41" s="102" t="s">
        <v>28</v>
      </c>
      <c r="F41" s="23" t="s">
        <v>209</v>
      </c>
      <c r="G41" s="24" t="s">
        <v>403</v>
      </c>
      <c r="H41" s="23"/>
      <c r="I41" s="106"/>
      <c r="J41" s="114"/>
      <c r="K41" s="114"/>
      <c r="L41" s="115"/>
      <c r="M41" s="111"/>
      <c r="N41" s="111"/>
      <c r="O41" s="111"/>
      <c r="P41" s="104"/>
      <c r="Q41" s="114"/>
      <c r="R41" s="114"/>
      <c r="S41" s="114"/>
      <c r="T41" s="104"/>
      <c r="U41" s="114"/>
      <c r="V41" s="114"/>
      <c r="W41" s="114"/>
      <c r="X41" s="104">
        <f t="shared" si="4"/>
        <v>0</v>
      </c>
      <c r="Y41" s="114"/>
      <c r="Z41" s="114">
        <v>7</v>
      </c>
      <c r="AA41" s="114">
        <v>2</v>
      </c>
      <c r="AB41" s="104">
        <f t="shared" si="3"/>
        <v>9</v>
      </c>
      <c r="AC41" s="49"/>
      <c r="AD41" s="49"/>
      <c r="AE41" s="50"/>
      <c r="AF41" s="104">
        <f t="shared" si="7"/>
        <v>0</v>
      </c>
      <c r="AG41" s="105">
        <f t="shared" si="6"/>
        <v>9</v>
      </c>
    </row>
    <row r="42" spans="1:33" s="3" customFormat="1" ht="48.95" customHeight="1">
      <c r="A42" s="100"/>
      <c r="B42" s="101">
        <v>34</v>
      </c>
      <c r="C42" s="23" t="s">
        <v>14</v>
      </c>
      <c r="D42" s="102">
        <v>1973</v>
      </c>
      <c r="E42" s="102" t="s">
        <v>27</v>
      </c>
      <c r="F42" s="23" t="s">
        <v>182</v>
      </c>
      <c r="G42" s="24" t="s">
        <v>44</v>
      </c>
      <c r="H42" s="24" t="s">
        <v>61</v>
      </c>
      <c r="I42" s="114"/>
      <c r="J42" s="114"/>
      <c r="K42" s="114"/>
      <c r="L42" s="115">
        <f t="shared" ref="L42:L47" si="9">K42+J42+I42</f>
        <v>0</v>
      </c>
      <c r="M42" s="114">
        <v>1</v>
      </c>
      <c r="N42" s="114">
        <v>1</v>
      </c>
      <c r="O42" s="111">
        <v>2</v>
      </c>
      <c r="P42" s="104">
        <f t="shared" ref="P42:P47" si="10">O42+N42+M42</f>
        <v>4</v>
      </c>
      <c r="Q42" s="123">
        <v>1</v>
      </c>
      <c r="R42" s="123">
        <v>1</v>
      </c>
      <c r="S42" s="123">
        <v>1</v>
      </c>
      <c r="T42" s="104">
        <f>S42+R42+Q42</f>
        <v>3</v>
      </c>
      <c r="U42" s="114"/>
      <c r="V42" s="114"/>
      <c r="W42" s="114"/>
      <c r="X42" s="104">
        <f t="shared" si="4"/>
        <v>0</v>
      </c>
      <c r="Y42" s="114"/>
      <c r="Z42" s="114"/>
      <c r="AA42" s="114"/>
      <c r="AB42" s="104">
        <f t="shared" si="3"/>
        <v>0</v>
      </c>
      <c r="AC42" s="49"/>
      <c r="AD42" s="49"/>
      <c r="AE42" s="50"/>
      <c r="AF42" s="104">
        <f t="shared" si="7"/>
        <v>0</v>
      </c>
      <c r="AG42" s="105">
        <f t="shared" si="6"/>
        <v>7</v>
      </c>
    </row>
    <row r="43" spans="1:33" s="3" customFormat="1" ht="48.75" customHeight="1">
      <c r="A43" s="112"/>
      <c r="B43" s="311">
        <v>35</v>
      </c>
      <c r="C43" s="107" t="s">
        <v>114</v>
      </c>
      <c r="D43" s="108">
        <v>1989</v>
      </c>
      <c r="E43" s="108"/>
      <c r="F43" s="107" t="s">
        <v>115</v>
      </c>
      <c r="G43" s="109" t="s">
        <v>17</v>
      </c>
      <c r="H43" s="107" t="s">
        <v>83</v>
      </c>
      <c r="I43" s="114"/>
      <c r="J43" s="114"/>
      <c r="K43" s="114"/>
      <c r="L43" s="115">
        <f t="shared" si="9"/>
        <v>0</v>
      </c>
      <c r="M43" s="114">
        <v>4</v>
      </c>
      <c r="N43" s="114">
        <v>2</v>
      </c>
      <c r="O43" s="111">
        <v>0</v>
      </c>
      <c r="P43" s="104">
        <f t="shared" si="10"/>
        <v>6</v>
      </c>
      <c r="Q43" s="123"/>
      <c r="R43" s="123"/>
      <c r="S43" s="123"/>
      <c r="T43" s="104">
        <f>S43+R43+Q43</f>
        <v>0</v>
      </c>
      <c r="U43" s="114"/>
      <c r="V43" s="114"/>
      <c r="W43" s="114"/>
      <c r="X43" s="104">
        <f t="shared" si="4"/>
        <v>0</v>
      </c>
      <c r="Y43" s="114"/>
      <c r="Z43" s="114"/>
      <c r="AA43" s="114"/>
      <c r="AB43" s="104">
        <f t="shared" si="3"/>
        <v>0</v>
      </c>
      <c r="AC43" s="49"/>
      <c r="AD43" s="49"/>
      <c r="AE43" s="50"/>
      <c r="AF43" s="104">
        <f t="shared" si="7"/>
        <v>0</v>
      </c>
      <c r="AG43" s="105">
        <f t="shared" si="6"/>
        <v>6</v>
      </c>
    </row>
    <row r="44" spans="1:33" s="3" customFormat="1" ht="48.75" customHeight="1">
      <c r="A44" s="100"/>
      <c r="B44" s="22">
        <v>35</v>
      </c>
      <c r="C44" s="116" t="s">
        <v>38</v>
      </c>
      <c r="D44" s="117">
        <v>1989</v>
      </c>
      <c r="E44" s="117" t="s">
        <v>78</v>
      </c>
      <c r="F44" s="116" t="s">
        <v>262</v>
      </c>
      <c r="G44" s="118" t="s">
        <v>242</v>
      </c>
      <c r="H44" s="116" t="s">
        <v>113</v>
      </c>
      <c r="I44" s="106">
        <v>3</v>
      </c>
      <c r="J44" s="114"/>
      <c r="K44" s="114"/>
      <c r="L44" s="115">
        <f t="shared" si="9"/>
        <v>3</v>
      </c>
      <c r="M44" s="111"/>
      <c r="N44" s="111"/>
      <c r="O44" s="111"/>
      <c r="P44" s="104">
        <f t="shared" si="10"/>
        <v>0</v>
      </c>
      <c r="Q44" s="123">
        <v>1</v>
      </c>
      <c r="R44" s="123">
        <v>1</v>
      </c>
      <c r="S44" s="123">
        <v>1</v>
      </c>
      <c r="T44" s="104">
        <f>S44+R44+Q44</f>
        <v>3</v>
      </c>
      <c r="U44" s="114"/>
      <c r="V44" s="114"/>
      <c r="W44" s="114"/>
      <c r="X44" s="104">
        <f t="shared" si="4"/>
        <v>0</v>
      </c>
      <c r="Y44" s="114"/>
      <c r="Z44" s="114"/>
      <c r="AA44" s="114"/>
      <c r="AB44" s="104">
        <f t="shared" si="3"/>
        <v>0</v>
      </c>
      <c r="AC44" s="49"/>
      <c r="AD44" s="49"/>
      <c r="AE44" s="50"/>
      <c r="AF44" s="104">
        <f t="shared" si="7"/>
        <v>0</v>
      </c>
      <c r="AG44" s="105">
        <f t="shared" si="6"/>
        <v>6</v>
      </c>
    </row>
    <row r="45" spans="1:33" s="3" customFormat="1" ht="48.75" customHeight="1">
      <c r="A45" s="100"/>
      <c r="B45" s="22">
        <v>37</v>
      </c>
      <c r="C45" s="124" t="s">
        <v>229</v>
      </c>
      <c r="D45" s="102">
        <v>1968</v>
      </c>
      <c r="E45" s="102" t="s">
        <v>28</v>
      </c>
      <c r="F45" s="23" t="s">
        <v>264</v>
      </c>
      <c r="G45" s="24" t="s">
        <v>228</v>
      </c>
      <c r="H45" s="125" t="s">
        <v>226</v>
      </c>
      <c r="I45" s="106">
        <v>1</v>
      </c>
      <c r="J45" s="114">
        <v>4</v>
      </c>
      <c r="K45" s="114"/>
      <c r="L45" s="115">
        <f t="shared" si="9"/>
        <v>5</v>
      </c>
      <c r="M45" s="111"/>
      <c r="N45" s="111"/>
      <c r="O45" s="111"/>
      <c r="P45" s="104">
        <f t="shared" si="10"/>
        <v>0</v>
      </c>
      <c r="Q45" s="114"/>
      <c r="R45" s="114"/>
      <c r="S45" s="114"/>
      <c r="T45" s="104">
        <f>S45+R45+Q45</f>
        <v>0</v>
      </c>
      <c r="U45" s="114"/>
      <c r="V45" s="114"/>
      <c r="W45" s="114"/>
      <c r="X45" s="104">
        <f t="shared" si="4"/>
        <v>0</v>
      </c>
      <c r="Y45" s="114"/>
      <c r="Z45" s="114"/>
      <c r="AA45" s="114"/>
      <c r="AB45" s="104">
        <f t="shared" si="3"/>
        <v>0</v>
      </c>
      <c r="AC45" s="49"/>
      <c r="AD45" s="49"/>
      <c r="AE45" s="50"/>
      <c r="AF45" s="104">
        <f t="shared" si="7"/>
        <v>0</v>
      </c>
      <c r="AG45" s="105">
        <f t="shared" si="6"/>
        <v>5</v>
      </c>
    </row>
    <row r="46" spans="1:33" s="3" customFormat="1" ht="48.75" customHeight="1">
      <c r="A46" s="100"/>
      <c r="B46" s="22">
        <v>38</v>
      </c>
      <c r="C46" s="23" t="s">
        <v>39</v>
      </c>
      <c r="D46" s="102">
        <v>1981</v>
      </c>
      <c r="E46" s="102" t="s">
        <v>28</v>
      </c>
      <c r="F46" s="23" t="s">
        <v>404</v>
      </c>
      <c r="G46" s="24" t="s">
        <v>15</v>
      </c>
      <c r="H46" s="23" t="s">
        <v>40</v>
      </c>
      <c r="I46" s="23"/>
      <c r="J46" s="23"/>
      <c r="K46" s="23"/>
      <c r="L46" s="115">
        <f t="shared" si="9"/>
        <v>0</v>
      </c>
      <c r="M46" s="23"/>
      <c r="N46" s="23"/>
      <c r="O46" s="23"/>
      <c r="P46" s="104">
        <f t="shared" si="10"/>
        <v>0</v>
      </c>
      <c r="Q46" s="23"/>
      <c r="R46" s="23"/>
      <c r="S46" s="23"/>
      <c r="T46" s="104">
        <f>S46+R46+Q46</f>
        <v>0</v>
      </c>
      <c r="U46" s="23"/>
      <c r="V46" s="23"/>
      <c r="W46" s="23"/>
      <c r="X46" s="104">
        <f t="shared" si="4"/>
        <v>0</v>
      </c>
      <c r="Y46" s="114">
        <v>2</v>
      </c>
      <c r="Z46" s="114">
        <v>1</v>
      </c>
      <c r="AA46" s="114">
        <v>1</v>
      </c>
      <c r="AB46" s="104">
        <f t="shared" si="3"/>
        <v>4</v>
      </c>
      <c r="AC46" s="49"/>
      <c r="AD46" s="49"/>
      <c r="AE46" s="50"/>
      <c r="AF46" s="104">
        <f t="shared" si="7"/>
        <v>0</v>
      </c>
      <c r="AG46" s="105">
        <f t="shared" si="6"/>
        <v>4</v>
      </c>
    </row>
    <row r="47" spans="1:33" s="3" customFormat="1" ht="48.75" customHeight="1">
      <c r="A47" s="100"/>
      <c r="B47" s="22">
        <v>39</v>
      </c>
      <c r="C47" s="116" t="s">
        <v>74</v>
      </c>
      <c r="D47" s="117">
        <v>1983</v>
      </c>
      <c r="E47" s="102" t="s">
        <v>36</v>
      </c>
      <c r="F47" s="116" t="s">
        <v>262</v>
      </c>
      <c r="G47" s="118" t="s">
        <v>242</v>
      </c>
      <c r="H47" s="116" t="s">
        <v>113</v>
      </c>
      <c r="I47" s="106"/>
      <c r="J47" s="114"/>
      <c r="K47" s="114"/>
      <c r="L47" s="115">
        <f t="shared" si="9"/>
        <v>0</v>
      </c>
      <c r="M47" s="111"/>
      <c r="N47" s="111"/>
      <c r="O47" s="111"/>
      <c r="P47" s="104">
        <f t="shared" si="10"/>
        <v>0</v>
      </c>
      <c r="Q47" s="114" t="s">
        <v>405</v>
      </c>
      <c r="R47" s="114" t="s">
        <v>405</v>
      </c>
      <c r="S47" s="114" t="s">
        <v>405</v>
      </c>
      <c r="T47" s="104">
        <v>0</v>
      </c>
      <c r="U47" s="114"/>
      <c r="V47" s="114"/>
      <c r="W47" s="114"/>
      <c r="X47" s="104">
        <f t="shared" si="4"/>
        <v>0</v>
      </c>
      <c r="Y47" s="114">
        <v>1</v>
      </c>
      <c r="Z47" s="114"/>
      <c r="AA47" s="114"/>
      <c r="AB47" s="104">
        <f t="shared" si="3"/>
        <v>1</v>
      </c>
      <c r="AC47" s="49"/>
      <c r="AD47" s="49"/>
      <c r="AE47" s="50"/>
      <c r="AF47" s="104">
        <f t="shared" si="7"/>
        <v>0</v>
      </c>
      <c r="AG47" s="105">
        <f t="shared" si="6"/>
        <v>1</v>
      </c>
    </row>
    <row r="48" spans="1:33" ht="30">
      <c r="A48" s="126"/>
      <c r="B48" s="126"/>
      <c r="C48" s="126"/>
      <c r="D48" s="126"/>
      <c r="E48" s="126"/>
      <c r="F48" s="126"/>
      <c r="G48" s="128"/>
      <c r="H48" s="126"/>
      <c r="I48" s="126"/>
      <c r="J48" s="126"/>
      <c r="K48" s="126"/>
      <c r="L48" s="127"/>
      <c r="M48" s="127"/>
      <c r="N48" s="126"/>
      <c r="O48" s="127"/>
      <c r="P48" s="126"/>
      <c r="Q48" s="127"/>
      <c r="R48" s="126"/>
      <c r="S48" s="127"/>
      <c r="T48" s="126"/>
      <c r="U48" s="127"/>
      <c r="V48" s="126"/>
      <c r="W48" s="127"/>
      <c r="X48" s="126"/>
      <c r="Y48" s="127"/>
      <c r="Z48" s="126"/>
      <c r="AA48" s="127"/>
      <c r="AB48" s="126"/>
      <c r="AC48" s="127"/>
      <c r="AD48" s="126"/>
      <c r="AE48" s="127"/>
      <c r="AF48" s="126"/>
      <c r="AG48" s="126"/>
    </row>
  </sheetData>
  <sortState ref="A9:AH50">
    <sortCondition descending="1" ref="AG9:AG50"/>
  </sortState>
  <mergeCells count="6">
    <mergeCell ref="F5:G5"/>
    <mergeCell ref="H6:L6"/>
    <mergeCell ref="A1:H1"/>
    <mergeCell ref="A3:J3"/>
    <mergeCell ref="A4:J4"/>
    <mergeCell ref="A6:B6"/>
  </mergeCells>
  <pageMargins left="0.31496062992125984" right="0.15748031496062992" top="0.35433070866141736" bottom="0.31496062992125984" header="0.31496062992125984" footer="0.31496062992125984"/>
  <pageSetup paperSize="9" scale="32" orientation="portrait" r:id="rId1"/>
  <colBreaks count="1" manualBreakCount="1">
    <brk id="14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81"/>
  <sheetViews>
    <sheetView view="pageBreakPreview" topLeftCell="A55" zoomScale="35" zoomScaleNormal="40" zoomScaleSheetLayoutView="35" workbookViewId="0">
      <selection activeCell="C61" sqref="C61:H61"/>
    </sheetView>
  </sheetViews>
  <sheetFormatPr defaultRowHeight="44.25"/>
  <cols>
    <col min="1" max="2" width="9.140625" style="201" customWidth="1"/>
    <col min="3" max="3" width="58.28515625" style="307" customWidth="1"/>
    <col min="4" max="4" width="16.140625" style="201" customWidth="1"/>
    <col min="5" max="5" width="16" style="201" customWidth="1"/>
    <col min="6" max="6" width="35.85546875" style="201" customWidth="1"/>
    <col min="7" max="7" width="50.28515625" style="201" customWidth="1"/>
    <col min="8" max="8" width="40" style="201" customWidth="1"/>
    <col min="9" max="9" width="16.28515625" style="201" customWidth="1"/>
    <col min="10" max="10" width="18.28515625" style="201" customWidth="1"/>
    <col min="11" max="11" width="16" style="201" customWidth="1"/>
    <col min="12" max="12" width="17.140625" style="201" customWidth="1"/>
    <col min="13" max="14" width="14.28515625" style="204" customWidth="1"/>
    <col min="15" max="15" width="12" style="201" customWidth="1"/>
    <col min="16" max="16" width="11.5703125" style="204" bestFit="1" customWidth="1"/>
    <col min="17" max="18" width="14.28515625" style="204" customWidth="1"/>
    <col min="19" max="19" width="12" style="201" customWidth="1"/>
    <col min="20" max="20" width="11.5703125" style="204" bestFit="1" customWidth="1"/>
    <col min="21" max="22" width="14.28515625" style="204" customWidth="1"/>
    <col min="23" max="23" width="12" style="201" customWidth="1"/>
    <col min="24" max="24" width="11.5703125" style="204" bestFit="1" customWidth="1"/>
    <col min="25" max="26" width="14.28515625" style="204" customWidth="1"/>
    <col min="27" max="27" width="12" style="201" customWidth="1"/>
    <col min="28" max="28" width="13.7109375" style="204" customWidth="1"/>
    <col min="29" max="29" width="20.140625" style="307" customWidth="1"/>
    <col min="30" max="16384" width="9.140625" style="1"/>
  </cols>
  <sheetData>
    <row r="1" spans="1:29" s="9" customFormat="1" ht="49.5" customHeight="1">
      <c r="A1" s="349" t="s">
        <v>155</v>
      </c>
      <c r="B1" s="349"/>
      <c r="C1" s="349"/>
      <c r="D1" s="349"/>
      <c r="E1" s="349"/>
      <c r="F1" s="349"/>
      <c r="G1" s="349"/>
      <c r="H1" s="349"/>
      <c r="I1" s="129"/>
      <c r="J1" s="129"/>
      <c r="K1" s="129"/>
      <c r="L1" s="129"/>
      <c r="M1" s="130"/>
      <c r="N1" s="130"/>
      <c r="O1" s="131"/>
      <c r="P1" s="130"/>
      <c r="Q1" s="130"/>
      <c r="R1" s="130"/>
      <c r="S1" s="131"/>
      <c r="T1" s="130"/>
      <c r="U1" s="130"/>
      <c r="V1" s="130"/>
      <c r="W1" s="131"/>
      <c r="X1" s="130"/>
      <c r="Y1" s="130"/>
      <c r="Z1" s="130"/>
      <c r="AA1" s="131"/>
      <c r="AB1" s="130"/>
      <c r="AC1" s="305"/>
    </row>
    <row r="2" spans="1:29" s="9" customFormat="1" ht="47.25" customHeight="1">
      <c r="A2" s="350" t="s">
        <v>240</v>
      </c>
      <c r="B2" s="350"/>
      <c r="C2" s="350"/>
      <c r="D2" s="350"/>
      <c r="E2" s="350"/>
      <c r="F2" s="350"/>
      <c r="G2" s="350"/>
      <c r="H2" s="350"/>
      <c r="I2" s="132"/>
      <c r="J2" s="132"/>
      <c r="K2" s="132"/>
      <c r="L2" s="132"/>
      <c r="M2" s="130"/>
      <c r="N2" s="130"/>
      <c r="O2" s="131"/>
      <c r="P2" s="130"/>
      <c r="Q2" s="130"/>
      <c r="R2" s="130"/>
      <c r="S2" s="131"/>
      <c r="T2" s="130"/>
      <c r="U2" s="130"/>
      <c r="V2" s="130"/>
      <c r="W2" s="131"/>
      <c r="X2" s="130"/>
      <c r="Y2" s="130"/>
      <c r="Z2" s="130"/>
      <c r="AA2" s="131"/>
      <c r="AB2" s="130"/>
      <c r="AC2" s="305"/>
    </row>
    <row r="3" spans="1:29" s="11" customFormat="1" ht="36" customHeight="1">
      <c r="A3" s="133"/>
      <c r="B3" s="133"/>
      <c r="C3" s="308"/>
      <c r="D3" s="134"/>
      <c r="E3" s="134"/>
      <c r="F3" s="135"/>
      <c r="G3" s="135"/>
      <c r="H3" s="136" t="s">
        <v>8</v>
      </c>
      <c r="I3" s="136"/>
      <c r="J3" s="136"/>
      <c r="K3" s="136"/>
      <c r="L3" s="136"/>
      <c r="M3" s="137"/>
      <c r="N3" s="137"/>
      <c r="O3" s="131"/>
      <c r="P3" s="130"/>
      <c r="Q3" s="137"/>
      <c r="R3" s="137"/>
      <c r="S3" s="131"/>
      <c r="T3" s="130"/>
      <c r="U3" s="137"/>
      <c r="V3" s="137"/>
      <c r="W3" s="131"/>
      <c r="X3" s="130"/>
      <c r="Y3" s="137"/>
      <c r="Z3" s="137"/>
      <c r="AA3" s="131"/>
      <c r="AB3" s="130"/>
      <c r="AC3" s="305"/>
    </row>
    <row r="4" spans="1:29" s="11" customFormat="1" ht="36" customHeight="1">
      <c r="A4" s="348" t="s">
        <v>1</v>
      </c>
      <c r="B4" s="351"/>
      <c r="C4" s="340" t="s">
        <v>2</v>
      </c>
      <c r="D4" s="348" t="s">
        <v>23</v>
      </c>
      <c r="E4" s="348" t="s">
        <v>24</v>
      </c>
      <c r="F4" s="348" t="s">
        <v>5</v>
      </c>
      <c r="G4" s="348" t="s">
        <v>0</v>
      </c>
      <c r="H4" s="348" t="s">
        <v>25</v>
      </c>
      <c r="I4" s="346" t="s">
        <v>218</v>
      </c>
      <c r="J4" s="347"/>
      <c r="K4" s="347"/>
      <c r="L4" s="347"/>
      <c r="M4" s="342" t="s">
        <v>156</v>
      </c>
      <c r="N4" s="342"/>
      <c r="O4" s="342"/>
      <c r="P4" s="342"/>
      <c r="Q4" s="342" t="s">
        <v>300</v>
      </c>
      <c r="R4" s="342"/>
      <c r="S4" s="342"/>
      <c r="T4" s="342"/>
      <c r="U4" s="335" t="s">
        <v>364</v>
      </c>
      <c r="V4" s="335"/>
      <c r="W4" s="335"/>
      <c r="X4" s="335"/>
      <c r="Y4" s="335" t="s">
        <v>406</v>
      </c>
      <c r="Z4" s="335"/>
      <c r="AA4" s="335"/>
      <c r="AB4" s="335"/>
      <c r="AC4" s="354" t="s">
        <v>379</v>
      </c>
    </row>
    <row r="5" spans="1:29" s="13" customFormat="1" ht="25.5" customHeight="1">
      <c r="A5" s="348"/>
      <c r="B5" s="352"/>
      <c r="C5" s="340"/>
      <c r="D5" s="348"/>
      <c r="E5" s="348"/>
      <c r="F5" s="348"/>
      <c r="G5" s="348"/>
      <c r="H5" s="348"/>
      <c r="I5" s="344">
        <v>16.03</v>
      </c>
      <c r="J5" s="344">
        <v>17.03</v>
      </c>
      <c r="K5" s="344">
        <v>18.03</v>
      </c>
      <c r="L5" s="355" t="s">
        <v>217</v>
      </c>
      <c r="M5" s="341">
        <v>20.04</v>
      </c>
      <c r="N5" s="341">
        <v>21.04</v>
      </c>
      <c r="O5" s="344">
        <v>22.04</v>
      </c>
      <c r="P5" s="343" t="s">
        <v>217</v>
      </c>
      <c r="Q5" s="341">
        <v>8.06</v>
      </c>
      <c r="R5" s="341">
        <v>9.06</v>
      </c>
      <c r="S5" s="356">
        <v>41070</v>
      </c>
      <c r="T5" s="343" t="s">
        <v>217</v>
      </c>
      <c r="U5" s="341">
        <v>27.07</v>
      </c>
      <c r="V5" s="336">
        <v>28.07</v>
      </c>
      <c r="W5" s="356">
        <v>29.07</v>
      </c>
      <c r="X5" s="343" t="s">
        <v>217</v>
      </c>
      <c r="Y5" s="341">
        <v>24.08</v>
      </c>
      <c r="Z5" s="336">
        <v>25.08</v>
      </c>
      <c r="AA5" s="356">
        <v>26.08</v>
      </c>
      <c r="AB5" s="343" t="s">
        <v>217</v>
      </c>
      <c r="AC5" s="354"/>
    </row>
    <row r="6" spans="1:29" s="13" customFormat="1" ht="22.5" customHeight="1">
      <c r="A6" s="348"/>
      <c r="B6" s="352"/>
      <c r="C6" s="340"/>
      <c r="D6" s="348"/>
      <c r="E6" s="348"/>
      <c r="F6" s="348"/>
      <c r="G6" s="348"/>
      <c r="H6" s="348"/>
      <c r="I6" s="344"/>
      <c r="J6" s="344"/>
      <c r="K6" s="344"/>
      <c r="L6" s="355"/>
      <c r="M6" s="341"/>
      <c r="N6" s="341"/>
      <c r="O6" s="344"/>
      <c r="P6" s="343"/>
      <c r="Q6" s="341"/>
      <c r="R6" s="341"/>
      <c r="S6" s="344"/>
      <c r="T6" s="343"/>
      <c r="U6" s="341"/>
      <c r="V6" s="337"/>
      <c r="W6" s="344"/>
      <c r="X6" s="343"/>
      <c r="Y6" s="341"/>
      <c r="Z6" s="337"/>
      <c r="AA6" s="344"/>
      <c r="AB6" s="343"/>
      <c r="AC6" s="354"/>
    </row>
    <row r="7" spans="1:29" s="13" customFormat="1" ht="41.25" customHeight="1">
      <c r="A7" s="348"/>
      <c r="B7" s="353"/>
      <c r="C7" s="340"/>
      <c r="D7" s="348"/>
      <c r="E7" s="348"/>
      <c r="F7" s="348"/>
      <c r="G7" s="348"/>
      <c r="H7" s="348"/>
      <c r="I7" s="344"/>
      <c r="J7" s="344"/>
      <c r="K7" s="344"/>
      <c r="L7" s="355"/>
      <c r="M7" s="341"/>
      <c r="N7" s="341"/>
      <c r="O7" s="345"/>
      <c r="P7" s="343"/>
      <c r="Q7" s="341"/>
      <c r="R7" s="341"/>
      <c r="S7" s="345"/>
      <c r="T7" s="343"/>
      <c r="U7" s="341"/>
      <c r="V7" s="338"/>
      <c r="W7" s="345"/>
      <c r="X7" s="343"/>
      <c r="Y7" s="341"/>
      <c r="Z7" s="338"/>
      <c r="AA7" s="345"/>
      <c r="AB7" s="343"/>
      <c r="AC7" s="354"/>
    </row>
    <row r="8" spans="1:29" s="13" customFormat="1" ht="48.95" customHeight="1">
      <c r="A8" s="138">
        <v>1</v>
      </c>
      <c r="B8" s="139">
        <v>1</v>
      </c>
      <c r="C8" s="298" t="s">
        <v>16</v>
      </c>
      <c r="D8" s="141">
        <v>1979</v>
      </c>
      <c r="E8" s="141"/>
      <c r="F8" s="140" t="s">
        <v>48</v>
      </c>
      <c r="G8" s="142" t="s">
        <v>17</v>
      </c>
      <c r="H8" s="140" t="s">
        <v>61</v>
      </c>
      <c r="I8" s="143">
        <v>2</v>
      </c>
      <c r="J8" s="143">
        <v>2</v>
      </c>
      <c r="K8" s="143">
        <v>14</v>
      </c>
      <c r="L8" s="144">
        <f t="shared" ref="L8:L20" si="0">I8+J8+K8</f>
        <v>18</v>
      </c>
      <c r="M8" s="145">
        <v>16</v>
      </c>
      <c r="N8" s="145">
        <v>13</v>
      </c>
      <c r="O8" s="146">
        <v>16</v>
      </c>
      <c r="P8" s="147">
        <f t="shared" ref="P8:P20" si="1">SUM(M8:O8)</f>
        <v>45</v>
      </c>
      <c r="Q8" s="145">
        <v>14</v>
      </c>
      <c r="R8" s="145">
        <v>15</v>
      </c>
      <c r="S8" s="145">
        <v>14</v>
      </c>
      <c r="T8" s="147">
        <f t="shared" ref="T8:T20" si="2">SUM(Q8:S8)</f>
        <v>43</v>
      </c>
      <c r="U8" s="145">
        <v>12</v>
      </c>
      <c r="V8" s="145">
        <v>0</v>
      </c>
      <c r="W8" s="145">
        <v>16</v>
      </c>
      <c r="X8" s="147">
        <f t="shared" ref="X8:X49" si="3">W8+V8+U8</f>
        <v>28</v>
      </c>
      <c r="Y8" s="145">
        <v>12</v>
      </c>
      <c r="Z8" s="145"/>
      <c r="AA8" s="145"/>
      <c r="AB8" s="147">
        <f t="shared" ref="AB8:AB29" si="4">AA8+Z8+Y8</f>
        <v>12</v>
      </c>
      <c r="AC8" s="306">
        <f t="shared" ref="AC8:AC39" si="5">AB8+X8+T8+P8+L8</f>
        <v>146</v>
      </c>
    </row>
    <row r="9" spans="1:29" s="13" customFormat="1" ht="48.95" customHeight="1">
      <c r="A9" s="138">
        <f>A8+1</f>
        <v>2</v>
      </c>
      <c r="B9" s="139">
        <v>2</v>
      </c>
      <c r="C9" s="298" t="s">
        <v>16</v>
      </c>
      <c r="D9" s="141">
        <v>1979</v>
      </c>
      <c r="E9" s="141"/>
      <c r="F9" s="140" t="s">
        <v>214</v>
      </c>
      <c r="G9" s="142" t="s">
        <v>17</v>
      </c>
      <c r="H9" s="140" t="s">
        <v>61</v>
      </c>
      <c r="I9" s="143">
        <v>16</v>
      </c>
      <c r="J9" s="143">
        <v>1</v>
      </c>
      <c r="K9" s="143">
        <v>1</v>
      </c>
      <c r="L9" s="144">
        <f t="shared" si="0"/>
        <v>18</v>
      </c>
      <c r="M9" s="145">
        <v>7</v>
      </c>
      <c r="N9" s="145">
        <v>15</v>
      </c>
      <c r="O9" s="146">
        <v>13</v>
      </c>
      <c r="P9" s="147">
        <f t="shared" si="1"/>
        <v>35</v>
      </c>
      <c r="Q9" s="145">
        <v>16</v>
      </c>
      <c r="R9" s="145">
        <v>7</v>
      </c>
      <c r="S9" s="145">
        <v>15</v>
      </c>
      <c r="T9" s="147">
        <f t="shared" si="2"/>
        <v>38</v>
      </c>
      <c r="U9" s="145">
        <v>0</v>
      </c>
      <c r="V9" s="145">
        <v>15</v>
      </c>
      <c r="W9" s="145">
        <v>13</v>
      </c>
      <c r="X9" s="147">
        <f t="shared" si="3"/>
        <v>28</v>
      </c>
      <c r="Y9" s="145"/>
      <c r="Z9" s="145">
        <v>14</v>
      </c>
      <c r="AA9" s="145"/>
      <c r="AB9" s="147">
        <f t="shared" si="4"/>
        <v>14</v>
      </c>
      <c r="AC9" s="306">
        <f t="shared" si="5"/>
        <v>133</v>
      </c>
    </row>
    <row r="10" spans="1:29" s="13" customFormat="1" ht="48.95" customHeight="1">
      <c r="A10" s="138">
        <f t="shared" ref="A10:A73" si="6">A9+1</f>
        <v>3</v>
      </c>
      <c r="B10" s="139">
        <v>3</v>
      </c>
      <c r="C10" s="298" t="s">
        <v>7</v>
      </c>
      <c r="D10" s="141">
        <v>1989</v>
      </c>
      <c r="E10" s="141" t="s">
        <v>81</v>
      </c>
      <c r="F10" s="140" t="s">
        <v>104</v>
      </c>
      <c r="G10" s="148" t="s">
        <v>103</v>
      </c>
      <c r="H10" s="140" t="s">
        <v>73</v>
      </c>
      <c r="I10" s="149">
        <v>10</v>
      </c>
      <c r="J10" s="149">
        <v>14</v>
      </c>
      <c r="K10" s="149">
        <v>16</v>
      </c>
      <c r="L10" s="150">
        <f t="shared" si="0"/>
        <v>40</v>
      </c>
      <c r="M10" s="151">
        <v>0</v>
      </c>
      <c r="N10" s="151">
        <v>0</v>
      </c>
      <c r="O10" s="152">
        <v>10</v>
      </c>
      <c r="P10" s="147">
        <f t="shared" si="1"/>
        <v>10</v>
      </c>
      <c r="Q10" s="145">
        <v>3</v>
      </c>
      <c r="R10" s="145">
        <v>16</v>
      </c>
      <c r="S10" s="145">
        <v>16</v>
      </c>
      <c r="T10" s="147">
        <f t="shared" si="2"/>
        <v>35</v>
      </c>
      <c r="U10" s="145">
        <v>16</v>
      </c>
      <c r="V10" s="145">
        <v>16</v>
      </c>
      <c r="W10" s="145">
        <v>12</v>
      </c>
      <c r="X10" s="147">
        <f t="shared" si="3"/>
        <v>44</v>
      </c>
      <c r="Y10" s="145"/>
      <c r="Z10" s="145"/>
      <c r="AA10" s="145"/>
      <c r="AB10" s="147">
        <f t="shared" si="4"/>
        <v>0</v>
      </c>
      <c r="AC10" s="306">
        <f t="shared" si="5"/>
        <v>129</v>
      </c>
    </row>
    <row r="11" spans="1:29" s="13" customFormat="1" ht="48.95" customHeight="1">
      <c r="A11" s="138">
        <f t="shared" si="6"/>
        <v>4</v>
      </c>
      <c r="B11" s="139">
        <v>4</v>
      </c>
      <c r="C11" s="298" t="s">
        <v>13</v>
      </c>
      <c r="D11" s="141">
        <v>1987</v>
      </c>
      <c r="E11" s="141" t="s">
        <v>28</v>
      </c>
      <c r="F11" s="140" t="s">
        <v>32</v>
      </c>
      <c r="G11" s="140" t="s">
        <v>31</v>
      </c>
      <c r="H11" s="140" t="s">
        <v>30</v>
      </c>
      <c r="I11" s="149">
        <v>13</v>
      </c>
      <c r="J11" s="149">
        <v>16</v>
      </c>
      <c r="K11" s="149">
        <v>12</v>
      </c>
      <c r="L11" s="150">
        <f t="shared" si="0"/>
        <v>41</v>
      </c>
      <c r="M11" s="151">
        <v>15</v>
      </c>
      <c r="N11" s="151">
        <v>11</v>
      </c>
      <c r="O11" s="152">
        <v>9</v>
      </c>
      <c r="P11" s="147">
        <f t="shared" si="1"/>
        <v>35</v>
      </c>
      <c r="Q11" s="145">
        <v>15</v>
      </c>
      <c r="R11" s="145">
        <v>4</v>
      </c>
      <c r="S11" s="145">
        <v>7</v>
      </c>
      <c r="T11" s="147">
        <f t="shared" si="2"/>
        <v>26</v>
      </c>
      <c r="U11" s="145">
        <v>0</v>
      </c>
      <c r="V11" s="145">
        <v>0</v>
      </c>
      <c r="W11" s="145">
        <v>0</v>
      </c>
      <c r="X11" s="147">
        <f t="shared" si="3"/>
        <v>0</v>
      </c>
      <c r="Y11" s="145"/>
      <c r="Z11" s="145"/>
      <c r="AA11" s="145"/>
      <c r="AB11" s="147">
        <f t="shared" si="4"/>
        <v>0</v>
      </c>
      <c r="AC11" s="306">
        <f t="shared" si="5"/>
        <v>102</v>
      </c>
    </row>
    <row r="12" spans="1:29" s="13" customFormat="1" ht="48.95" customHeight="1">
      <c r="A12" s="138">
        <f t="shared" si="6"/>
        <v>5</v>
      </c>
      <c r="B12" s="139">
        <v>5</v>
      </c>
      <c r="C12" s="298" t="s">
        <v>13</v>
      </c>
      <c r="D12" s="141">
        <v>1987</v>
      </c>
      <c r="E12" s="141" t="s">
        <v>28</v>
      </c>
      <c r="F12" s="140" t="s">
        <v>117</v>
      </c>
      <c r="G12" s="140" t="s">
        <v>31</v>
      </c>
      <c r="H12" s="140" t="s">
        <v>30</v>
      </c>
      <c r="I12" s="149">
        <v>15</v>
      </c>
      <c r="J12" s="149">
        <v>0</v>
      </c>
      <c r="K12" s="149">
        <v>15</v>
      </c>
      <c r="L12" s="150">
        <f t="shared" si="0"/>
        <v>30</v>
      </c>
      <c r="M12" s="153">
        <v>14</v>
      </c>
      <c r="N12" s="153">
        <v>0</v>
      </c>
      <c r="O12" s="154">
        <v>11</v>
      </c>
      <c r="P12" s="147">
        <f t="shared" si="1"/>
        <v>25</v>
      </c>
      <c r="Q12" s="145">
        <v>0</v>
      </c>
      <c r="R12" s="145">
        <v>0</v>
      </c>
      <c r="S12" s="145">
        <v>0</v>
      </c>
      <c r="T12" s="147">
        <f t="shared" si="2"/>
        <v>0</v>
      </c>
      <c r="U12" s="145">
        <v>14</v>
      </c>
      <c r="V12" s="145">
        <v>13</v>
      </c>
      <c r="W12" s="145">
        <v>15</v>
      </c>
      <c r="X12" s="147">
        <f t="shared" si="3"/>
        <v>42</v>
      </c>
      <c r="Y12" s="145"/>
      <c r="Z12" s="145"/>
      <c r="AA12" s="145"/>
      <c r="AB12" s="147">
        <f t="shared" si="4"/>
        <v>0</v>
      </c>
      <c r="AC12" s="306">
        <f t="shared" si="5"/>
        <v>97</v>
      </c>
    </row>
    <row r="13" spans="1:29" s="13" customFormat="1" ht="48.95" customHeight="1">
      <c r="A13" s="138">
        <f t="shared" si="6"/>
        <v>6</v>
      </c>
      <c r="B13" s="139">
        <v>6</v>
      </c>
      <c r="C13" s="298" t="s">
        <v>12</v>
      </c>
      <c r="D13" s="141">
        <v>1990</v>
      </c>
      <c r="E13" s="141" t="s">
        <v>27</v>
      </c>
      <c r="F13" s="140" t="s">
        <v>35</v>
      </c>
      <c r="G13" s="140" t="s">
        <v>31</v>
      </c>
      <c r="H13" s="140" t="s">
        <v>30</v>
      </c>
      <c r="I13" s="149">
        <v>7</v>
      </c>
      <c r="J13" s="149">
        <v>5</v>
      </c>
      <c r="K13" s="149">
        <v>3</v>
      </c>
      <c r="L13" s="150">
        <f t="shared" si="0"/>
        <v>15</v>
      </c>
      <c r="M13" s="151">
        <v>2</v>
      </c>
      <c r="N13" s="151">
        <v>10</v>
      </c>
      <c r="O13" s="152">
        <v>8</v>
      </c>
      <c r="P13" s="147">
        <f t="shared" si="1"/>
        <v>20</v>
      </c>
      <c r="Q13" s="145">
        <v>1</v>
      </c>
      <c r="R13" s="145">
        <v>14</v>
      </c>
      <c r="S13" s="145">
        <v>4</v>
      </c>
      <c r="T13" s="147">
        <f t="shared" si="2"/>
        <v>19</v>
      </c>
      <c r="U13" s="145">
        <v>13</v>
      </c>
      <c r="V13" s="145">
        <v>10</v>
      </c>
      <c r="W13" s="145">
        <v>2</v>
      </c>
      <c r="X13" s="147">
        <f t="shared" si="3"/>
        <v>25</v>
      </c>
      <c r="Y13" s="145"/>
      <c r="Z13" s="145"/>
      <c r="AA13" s="145"/>
      <c r="AB13" s="147">
        <f t="shared" si="4"/>
        <v>0</v>
      </c>
      <c r="AC13" s="306">
        <f t="shared" si="5"/>
        <v>79</v>
      </c>
    </row>
    <row r="14" spans="1:29" ht="48.95" customHeight="1">
      <c r="A14" s="138">
        <f t="shared" si="6"/>
        <v>7</v>
      </c>
      <c r="B14" s="139">
        <v>7</v>
      </c>
      <c r="C14" s="299" t="s">
        <v>74</v>
      </c>
      <c r="D14" s="149">
        <v>1983</v>
      </c>
      <c r="E14" s="149" t="s">
        <v>75</v>
      </c>
      <c r="F14" s="155" t="s">
        <v>167</v>
      </c>
      <c r="G14" s="156" t="s">
        <v>135</v>
      </c>
      <c r="H14" s="157" t="s">
        <v>45</v>
      </c>
      <c r="I14" s="156"/>
      <c r="J14" s="156"/>
      <c r="K14" s="156"/>
      <c r="L14" s="150">
        <f t="shared" si="0"/>
        <v>0</v>
      </c>
      <c r="M14" s="153">
        <v>1</v>
      </c>
      <c r="N14" s="153">
        <v>2</v>
      </c>
      <c r="O14" s="154">
        <v>3</v>
      </c>
      <c r="P14" s="147">
        <f t="shared" si="1"/>
        <v>6</v>
      </c>
      <c r="Q14" s="145">
        <v>13</v>
      </c>
      <c r="R14" s="145">
        <v>6</v>
      </c>
      <c r="S14" s="145">
        <v>11</v>
      </c>
      <c r="T14" s="147">
        <f t="shared" si="2"/>
        <v>30</v>
      </c>
      <c r="U14" s="145">
        <v>7</v>
      </c>
      <c r="V14" s="145">
        <v>12</v>
      </c>
      <c r="W14" s="145">
        <v>7</v>
      </c>
      <c r="X14" s="147">
        <f t="shared" si="3"/>
        <v>26</v>
      </c>
      <c r="Y14" s="145">
        <v>14</v>
      </c>
      <c r="Z14" s="145">
        <v>2</v>
      </c>
      <c r="AA14" s="145"/>
      <c r="AB14" s="147">
        <f t="shared" si="4"/>
        <v>16</v>
      </c>
      <c r="AC14" s="306">
        <f t="shared" si="5"/>
        <v>78</v>
      </c>
    </row>
    <row r="15" spans="1:29" s="13" customFormat="1" ht="57" customHeight="1">
      <c r="A15" s="138">
        <f t="shared" si="6"/>
        <v>8</v>
      </c>
      <c r="B15" s="139">
        <v>8</v>
      </c>
      <c r="C15" s="298" t="s">
        <v>84</v>
      </c>
      <c r="D15" s="141">
        <v>1991</v>
      </c>
      <c r="E15" s="141" t="s">
        <v>81</v>
      </c>
      <c r="F15" s="140" t="s">
        <v>85</v>
      </c>
      <c r="G15" s="148" t="s">
        <v>17</v>
      </c>
      <c r="H15" s="140" t="s">
        <v>83</v>
      </c>
      <c r="I15" s="149">
        <v>8</v>
      </c>
      <c r="J15" s="149">
        <v>1</v>
      </c>
      <c r="K15" s="149">
        <v>1</v>
      </c>
      <c r="L15" s="150">
        <f t="shared" si="0"/>
        <v>10</v>
      </c>
      <c r="M15" s="151">
        <v>1</v>
      </c>
      <c r="N15" s="151">
        <v>14</v>
      </c>
      <c r="O15" s="152">
        <v>5</v>
      </c>
      <c r="P15" s="147">
        <f t="shared" si="1"/>
        <v>20</v>
      </c>
      <c r="Q15" s="145">
        <v>1</v>
      </c>
      <c r="R15" s="145">
        <v>1</v>
      </c>
      <c r="S15" s="145">
        <v>10</v>
      </c>
      <c r="T15" s="147">
        <f t="shared" si="2"/>
        <v>12</v>
      </c>
      <c r="U15" s="145">
        <v>0</v>
      </c>
      <c r="V15" s="145">
        <v>14</v>
      </c>
      <c r="W15" s="145">
        <v>14</v>
      </c>
      <c r="X15" s="147">
        <f t="shared" si="3"/>
        <v>28</v>
      </c>
      <c r="Y15" s="145"/>
      <c r="Z15" s="145">
        <v>7</v>
      </c>
      <c r="AA15" s="145"/>
      <c r="AB15" s="147">
        <f t="shared" si="4"/>
        <v>7</v>
      </c>
      <c r="AC15" s="306">
        <f t="shared" si="5"/>
        <v>77</v>
      </c>
    </row>
    <row r="16" spans="1:29" s="13" customFormat="1" ht="48.95" customHeight="1">
      <c r="A16" s="138">
        <f t="shared" si="6"/>
        <v>9</v>
      </c>
      <c r="B16" s="139">
        <v>9</v>
      </c>
      <c r="C16" s="298" t="s">
        <v>7</v>
      </c>
      <c r="D16" s="141">
        <v>1989</v>
      </c>
      <c r="E16" s="141" t="s">
        <v>81</v>
      </c>
      <c r="F16" s="140" t="s">
        <v>216</v>
      </c>
      <c r="G16" s="148" t="s">
        <v>103</v>
      </c>
      <c r="H16" s="140" t="s">
        <v>73</v>
      </c>
      <c r="I16" s="149">
        <v>1</v>
      </c>
      <c r="J16" s="149">
        <v>12</v>
      </c>
      <c r="K16" s="149">
        <v>9</v>
      </c>
      <c r="L16" s="150">
        <f t="shared" si="0"/>
        <v>22</v>
      </c>
      <c r="M16" s="151">
        <v>0</v>
      </c>
      <c r="N16" s="151">
        <v>0</v>
      </c>
      <c r="O16" s="152">
        <v>14</v>
      </c>
      <c r="P16" s="147">
        <f t="shared" si="1"/>
        <v>14</v>
      </c>
      <c r="Q16" s="145">
        <v>1</v>
      </c>
      <c r="R16" s="145">
        <v>1</v>
      </c>
      <c r="S16" s="145">
        <v>12</v>
      </c>
      <c r="T16" s="147">
        <f t="shared" si="2"/>
        <v>14</v>
      </c>
      <c r="U16" s="145">
        <v>5</v>
      </c>
      <c r="V16" s="145">
        <v>11</v>
      </c>
      <c r="W16" s="145">
        <v>9</v>
      </c>
      <c r="X16" s="147">
        <f t="shared" si="3"/>
        <v>25</v>
      </c>
      <c r="Y16" s="145"/>
      <c r="Z16" s="145"/>
      <c r="AA16" s="145"/>
      <c r="AB16" s="147">
        <f t="shared" si="4"/>
        <v>0</v>
      </c>
      <c r="AC16" s="306">
        <f t="shared" si="5"/>
        <v>75</v>
      </c>
    </row>
    <row r="17" spans="1:29" s="13" customFormat="1" ht="48.95" customHeight="1">
      <c r="A17" s="138">
        <f t="shared" si="6"/>
        <v>10</v>
      </c>
      <c r="B17" s="139">
        <v>10</v>
      </c>
      <c r="C17" s="298" t="s">
        <v>18</v>
      </c>
      <c r="D17" s="141">
        <v>1991</v>
      </c>
      <c r="E17" s="141" t="s">
        <v>28</v>
      </c>
      <c r="F17" s="140" t="s">
        <v>10</v>
      </c>
      <c r="G17" s="148" t="s">
        <v>17</v>
      </c>
      <c r="H17" s="140" t="s">
        <v>83</v>
      </c>
      <c r="I17" s="149">
        <v>0</v>
      </c>
      <c r="J17" s="149">
        <v>15</v>
      </c>
      <c r="K17" s="149">
        <v>1</v>
      </c>
      <c r="L17" s="150">
        <f t="shared" si="0"/>
        <v>16</v>
      </c>
      <c r="M17" s="158">
        <v>6</v>
      </c>
      <c r="N17" s="158">
        <v>3</v>
      </c>
      <c r="O17" s="159">
        <v>12</v>
      </c>
      <c r="P17" s="147">
        <f t="shared" si="1"/>
        <v>21</v>
      </c>
      <c r="Q17" s="145">
        <v>10</v>
      </c>
      <c r="R17" s="145">
        <v>12</v>
      </c>
      <c r="S17" s="145">
        <v>1</v>
      </c>
      <c r="T17" s="147">
        <f t="shared" si="2"/>
        <v>23</v>
      </c>
      <c r="U17" s="145"/>
      <c r="V17" s="145"/>
      <c r="W17" s="145"/>
      <c r="X17" s="147">
        <f t="shared" si="3"/>
        <v>0</v>
      </c>
      <c r="Y17" s="145"/>
      <c r="Z17" s="145"/>
      <c r="AA17" s="145"/>
      <c r="AB17" s="147">
        <f t="shared" si="4"/>
        <v>0</v>
      </c>
      <c r="AC17" s="306">
        <f t="shared" si="5"/>
        <v>60</v>
      </c>
    </row>
    <row r="18" spans="1:29" s="13" customFormat="1" ht="48.95" customHeight="1">
      <c r="A18" s="138">
        <f t="shared" si="6"/>
        <v>11</v>
      </c>
      <c r="B18" s="139">
        <v>11</v>
      </c>
      <c r="C18" s="298" t="s">
        <v>95</v>
      </c>
      <c r="D18" s="141">
        <v>1987</v>
      </c>
      <c r="E18" s="141" t="s">
        <v>81</v>
      </c>
      <c r="F18" s="140" t="s">
        <v>97</v>
      </c>
      <c r="G18" s="148" t="s">
        <v>96</v>
      </c>
      <c r="H18" s="140" t="s">
        <v>61</v>
      </c>
      <c r="I18" s="149">
        <v>1</v>
      </c>
      <c r="J18" s="149">
        <v>13</v>
      </c>
      <c r="K18" s="149">
        <v>13</v>
      </c>
      <c r="L18" s="150">
        <f t="shared" si="0"/>
        <v>27</v>
      </c>
      <c r="M18" s="151">
        <v>4</v>
      </c>
      <c r="N18" s="151">
        <v>16</v>
      </c>
      <c r="O18" s="152">
        <v>6</v>
      </c>
      <c r="P18" s="147">
        <f t="shared" si="1"/>
        <v>26</v>
      </c>
      <c r="Q18" s="145"/>
      <c r="R18" s="145"/>
      <c r="S18" s="145"/>
      <c r="T18" s="147">
        <f t="shared" si="2"/>
        <v>0</v>
      </c>
      <c r="U18" s="145"/>
      <c r="V18" s="145"/>
      <c r="W18" s="145"/>
      <c r="X18" s="147">
        <f t="shared" si="3"/>
        <v>0</v>
      </c>
      <c r="Y18" s="145"/>
      <c r="Z18" s="145"/>
      <c r="AA18" s="145"/>
      <c r="AB18" s="147">
        <f t="shared" si="4"/>
        <v>0</v>
      </c>
      <c r="AC18" s="306">
        <f t="shared" si="5"/>
        <v>53</v>
      </c>
    </row>
    <row r="19" spans="1:29" s="13" customFormat="1" ht="48.95" customHeight="1">
      <c r="A19" s="138">
        <f t="shared" si="6"/>
        <v>12</v>
      </c>
      <c r="B19" s="139">
        <v>12</v>
      </c>
      <c r="C19" s="299" t="s">
        <v>170</v>
      </c>
      <c r="D19" s="149">
        <v>1990</v>
      </c>
      <c r="E19" s="149" t="s">
        <v>28</v>
      </c>
      <c r="F19" s="155" t="s">
        <v>172</v>
      </c>
      <c r="G19" s="156" t="s">
        <v>177</v>
      </c>
      <c r="H19" s="155" t="s">
        <v>173</v>
      </c>
      <c r="I19" s="149">
        <v>0</v>
      </c>
      <c r="J19" s="149">
        <v>0</v>
      </c>
      <c r="K19" s="149">
        <v>0</v>
      </c>
      <c r="L19" s="150">
        <f t="shared" si="0"/>
        <v>0</v>
      </c>
      <c r="M19" s="151">
        <v>12</v>
      </c>
      <c r="N19" s="151">
        <v>9</v>
      </c>
      <c r="O19" s="152">
        <v>15</v>
      </c>
      <c r="P19" s="147">
        <f t="shared" si="1"/>
        <v>36</v>
      </c>
      <c r="Q19" s="145"/>
      <c r="R19" s="145"/>
      <c r="S19" s="145"/>
      <c r="T19" s="147">
        <f t="shared" si="2"/>
        <v>0</v>
      </c>
      <c r="U19" s="145"/>
      <c r="V19" s="145"/>
      <c r="W19" s="145"/>
      <c r="X19" s="147">
        <f t="shared" si="3"/>
        <v>0</v>
      </c>
      <c r="Y19" s="145">
        <v>8</v>
      </c>
      <c r="Z19" s="145">
        <v>6</v>
      </c>
      <c r="AA19" s="145"/>
      <c r="AB19" s="147">
        <f t="shared" si="4"/>
        <v>14</v>
      </c>
      <c r="AC19" s="306">
        <f t="shared" si="5"/>
        <v>50</v>
      </c>
    </row>
    <row r="20" spans="1:29" s="13" customFormat="1" ht="48.95" customHeight="1">
      <c r="A20" s="138">
        <f t="shared" si="6"/>
        <v>13</v>
      </c>
      <c r="B20" s="139">
        <v>13</v>
      </c>
      <c r="C20" s="299" t="s">
        <v>173</v>
      </c>
      <c r="D20" s="149">
        <v>1972</v>
      </c>
      <c r="E20" s="149" t="s">
        <v>28</v>
      </c>
      <c r="F20" s="155" t="s">
        <v>176</v>
      </c>
      <c r="G20" s="156" t="s">
        <v>177</v>
      </c>
      <c r="H20" s="157" t="s">
        <v>178</v>
      </c>
      <c r="I20" s="156"/>
      <c r="J20" s="156"/>
      <c r="K20" s="156"/>
      <c r="L20" s="150">
        <f t="shared" si="0"/>
        <v>0</v>
      </c>
      <c r="M20" s="151">
        <v>0</v>
      </c>
      <c r="N20" s="151">
        <v>5</v>
      </c>
      <c r="O20" s="152">
        <v>2</v>
      </c>
      <c r="P20" s="147">
        <f t="shared" si="1"/>
        <v>7</v>
      </c>
      <c r="Q20" s="145">
        <v>12</v>
      </c>
      <c r="R20" s="145">
        <v>1</v>
      </c>
      <c r="S20" s="145">
        <v>13</v>
      </c>
      <c r="T20" s="147">
        <f t="shared" si="2"/>
        <v>26</v>
      </c>
      <c r="U20" s="145"/>
      <c r="V20" s="145"/>
      <c r="W20" s="145"/>
      <c r="X20" s="147">
        <f t="shared" si="3"/>
        <v>0</v>
      </c>
      <c r="Y20" s="145">
        <v>10</v>
      </c>
      <c r="Z20" s="145">
        <v>5</v>
      </c>
      <c r="AA20" s="145"/>
      <c r="AB20" s="147">
        <f t="shared" si="4"/>
        <v>15</v>
      </c>
      <c r="AC20" s="306">
        <f t="shared" si="5"/>
        <v>48</v>
      </c>
    </row>
    <row r="21" spans="1:29" s="13" customFormat="1" ht="48.95" customHeight="1">
      <c r="A21" s="138">
        <f t="shared" si="6"/>
        <v>14</v>
      </c>
      <c r="B21" s="139">
        <v>14</v>
      </c>
      <c r="C21" s="300" t="s">
        <v>368</v>
      </c>
      <c r="D21" s="141">
        <v>1971</v>
      </c>
      <c r="E21" s="161" t="s">
        <v>36</v>
      </c>
      <c r="F21" s="162" t="s">
        <v>369</v>
      </c>
      <c r="G21" s="163" t="s">
        <v>370</v>
      </c>
      <c r="H21" s="162" t="s">
        <v>42</v>
      </c>
      <c r="I21" s="164"/>
      <c r="J21" s="164"/>
      <c r="K21" s="164"/>
      <c r="L21" s="150"/>
      <c r="M21" s="158"/>
      <c r="N21" s="158"/>
      <c r="O21" s="159"/>
      <c r="P21" s="165"/>
      <c r="Q21" s="145"/>
      <c r="R21" s="145"/>
      <c r="S21" s="145"/>
      <c r="T21" s="165"/>
      <c r="U21" s="145">
        <v>15</v>
      </c>
      <c r="V21" s="145">
        <v>5</v>
      </c>
      <c r="W21" s="145">
        <v>6</v>
      </c>
      <c r="X21" s="147">
        <f t="shared" si="3"/>
        <v>26</v>
      </c>
      <c r="Y21" s="145">
        <v>13</v>
      </c>
      <c r="Z21" s="145">
        <v>8</v>
      </c>
      <c r="AA21" s="145"/>
      <c r="AB21" s="147">
        <f t="shared" si="4"/>
        <v>21</v>
      </c>
      <c r="AC21" s="306">
        <f t="shared" si="5"/>
        <v>47</v>
      </c>
    </row>
    <row r="22" spans="1:29" s="13" customFormat="1" ht="48.95" customHeight="1">
      <c r="A22" s="138">
        <f t="shared" si="6"/>
        <v>15</v>
      </c>
      <c r="B22" s="139">
        <v>15</v>
      </c>
      <c r="C22" s="298" t="s">
        <v>95</v>
      </c>
      <c r="D22" s="141">
        <v>1987</v>
      </c>
      <c r="E22" s="141" t="s">
        <v>81</v>
      </c>
      <c r="F22" s="162" t="s">
        <v>132</v>
      </c>
      <c r="G22" s="166" t="s">
        <v>96</v>
      </c>
      <c r="H22" s="162" t="s">
        <v>61</v>
      </c>
      <c r="I22" s="164">
        <v>11</v>
      </c>
      <c r="J22" s="164">
        <v>9</v>
      </c>
      <c r="K22" s="164">
        <v>11</v>
      </c>
      <c r="L22" s="150">
        <f t="shared" ref="L22:L27" si="7">I22+J22+K22</f>
        <v>31</v>
      </c>
      <c r="M22" s="158">
        <v>8</v>
      </c>
      <c r="N22" s="158">
        <v>1</v>
      </c>
      <c r="O22" s="159">
        <v>0</v>
      </c>
      <c r="P22" s="147">
        <f t="shared" ref="P22:P27" si="8">SUM(M22:O22)</f>
        <v>9</v>
      </c>
      <c r="Q22" s="145"/>
      <c r="R22" s="145"/>
      <c r="S22" s="145"/>
      <c r="T22" s="147">
        <f t="shared" ref="T22:T27" si="9">SUM(Q22:S22)</f>
        <v>0</v>
      </c>
      <c r="U22" s="145"/>
      <c r="V22" s="145"/>
      <c r="W22" s="145"/>
      <c r="X22" s="147">
        <f t="shared" si="3"/>
        <v>0</v>
      </c>
      <c r="Y22" s="145"/>
      <c r="Z22" s="145"/>
      <c r="AA22" s="145"/>
      <c r="AB22" s="147">
        <f t="shared" si="4"/>
        <v>0</v>
      </c>
      <c r="AC22" s="306">
        <f t="shared" si="5"/>
        <v>40</v>
      </c>
    </row>
    <row r="23" spans="1:29" ht="48.95" customHeight="1">
      <c r="A23" s="138">
        <f t="shared" si="6"/>
        <v>16</v>
      </c>
      <c r="B23" s="139">
        <v>16</v>
      </c>
      <c r="C23" s="300" t="s">
        <v>223</v>
      </c>
      <c r="D23" s="141">
        <v>1972</v>
      </c>
      <c r="E23" s="141" t="s">
        <v>28</v>
      </c>
      <c r="F23" s="140" t="s">
        <v>232</v>
      </c>
      <c r="G23" s="140" t="s">
        <v>225</v>
      </c>
      <c r="H23" s="140" t="s">
        <v>37</v>
      </c>
      <c r="I23" s="154">
        <v>1</v>
      </c>
      <c r="J23" s="154">
        <v>10</v>
      </c>
      <c r="K23" s="167">
        <v>8</v>
      </c>
      <c r="L23" s="150">
        <f t="shared" si="7"/>
        <v>19</v>
      </c>
      <c r="M23" s="154">
        <v>0</v>
      </c>
      <c r="N23" s="154">
        <v>0</v>
      </c>
      <c r="O23" s="154">
        <v>0</v>
      </c>
      <c r="P23" s="165">
        <f t="shared" si="8"/>
        <v>0</v>
      </c>
      <c r="Q23" s="145">
        <v>1</v>
      </c>
      <c r="R23" s="145">
        <v>9</v>
      </c>
      <c r="S23" s="145">
        <v>9</v>
      </c>
      <c r="T23" s="165">
        <f t="shared" si="9"/>
        <v>19</v>
      </c>
      <c r="U23" s="145"/>
      <c r="V23" s="145"/>
      <c r="W23" s="145"/>
      <c r="X23" s="147">
        <f t="shared" si="3"/>
        <v>0</v>
      </c>
      <c r="Y23" s="145"/>
      <c r="Z23" s="145"/>
      <c r="AA23" s="145"/>
      <c r="AB23" s="147">
        <f t="shared" si="4"/>
        <v>0</v>
      </c>
      <c r="AC23" s="306">
        <f t="shared" si="5"/>
        <v>38</v>
      </c>
    </row>
    <row r="24" spans="1:29" s="13" customFormat="1" ht="48.95" customHeight="1">
      <c r="A24" s="138">
        <f t="shared" si="6"/>
        <v>17</v>
      </c>
      <c r="B24" s="139">
        <v>17</v>
      </c>
      <c r="C24" s="298" t="s">
        <v>95</v>
      </c>
      <c r="D24" s="141">
        <v>1987</v>
      </c>
      <c r="E24" s="141" t="s">
        <v>81</v>
      </c>
      <c r="F24" s="140" t="s">
        <v>205</v>
      </c>
      <c r="G24" s="148" t="s">
        <v>96</v>
      </c>
      <c r="H24" s="140" t="s">
        <v>61</v>
      </c>
      <c r="I24" s="149">
        <v>1</v>
      </c>
      <c r="J24" s="149">
        <v>7</v>
      </c>
      <c r="K24" s="149">
        <v>5</v>
      </c>
      <c r="L24" s="150">
        <f t="shared" si="7"/>
        <v>13</v>
      </c>
      <c r="M24" s="168">
        <v>13</v>
      </c>
      <c r="N24" s="151">
        <v>4</v>
      </c>
      <c r="O24" s="152">
        <v>4</v>
      </c>
      <c r="P24" s="147">
        <f t="shared" si="8"/>
        <v>21</v>
      </c>
      <c r="Q24" s="145"/>
      <c r="R24" s="145"/>
      <c r="S24" s="145"/>
      <c r="T24" s="147">
        <f t="shared" si="9"/>
        <v>0</v>
      </c>
      <c r="U24" s="145"/>
      <c r="V24" s="145"/>
      <c r="W24" s="145"/>
      <c r="X24" s="147">
        <f t="shared" si="3"/>
        <v>0</v>
      </c>
      <c r="Y24" s="145"/>
      <c r="Z24" s="145"/>
      <c r="AA24" s="145"/>
      <c r="AB24" s="147">
        <f t="shared" si="4"/>
        <v>0</v>
      </c>
      <c r="AC24" s="306">
        <f t="shared" si="5"/>
        <v>34</v>
      </c>
    </row>
    <row r="25" spans="1:29" s="13" customFormat="1" ht="48.95" customHeight="1">
      <c r="A25" s="138">
        <f t="shared" si="6"/>
        <v>18</v>
      </c>
      <c r="B25" s="139">
        <v>18</v>
      </c>
      <c r="C25" s="298" t="s">
        <v>148</v>
      </c>
      <c r="D25" s="141">
        <v>1984</v>
      </c>
      <c r="E25" s="141" t="s">
        <v>27</v>
      </c>
      <c r="F25" s="140" t="s">
        <v>204</v>
      </c>
      <c r="G25" s="148" t="s">
        <v>163</v>
      </c>
      <c r="H25" s="148" t="s">
        <v>164</v>
      </c>
      <c r="I25" s="156">
        <v>0</v>
      </c>
      <c r="J25" s="156">
        <v>0</v>
      </c>
      <c r="K25" s="156">
        <v>0</v>
      </c>
      <c r="L25" s="150">
        <f t="shared" si="7"/>
        <v>0</v>
      </c>
      <c r="M25" s="151">
        <v>10</v>
      </c>
      <c r="N25" s="151">
        <v>1</v>
      </c>
      <c r="O25" s="152">
        <v>7</v>
      </c>
      <c r="P25" s="147">
        <f t="shared" si="8"/>
        <v>18</v>
      </c>
      <c r="Q25" s="145"/>
      <c r="R25" s="145"/>
      <c r="S25" s="145"/>
      <c r="T25" s="147">
        <f t="shared" si="9"/>
        <v>0</v>
      </c>
      <c r="U25" s="145"/>
      <c r="V25" s="145"/>
      <c r="W25" s="145"/>
      <c r="X25" s="147">
        <f t="shared" si="3"/>
        <v>0</v>
      </c>
      <c r="Y25" s="145">
        <v>2</v>
      </c>
      <c r="Z25" s="145">
        <v>13</v>
      </c>
      <c r="AA25" s="145"/>
      <c r="AB25" s="147">
        <f t="shared" si="4"/>
        <v>15</v>
      </c>
      <c r="AC25" s="306">
        <f t="shared" si="5"/>
        <v>33</v>
      </c>
    </row>
    <row r="26" spans="1:29" s="13" customFormat="1" ht="48.95" customHeight="1">
      <c r="A26" s="138">
        <f t="shared" si="6"/>
        <v>19</v>
      </c>
      <c r="B26" s="139">
        <v>19</v>
      </c>
      <c r="C26" s="298" t="s">
        <v>122</v>
      </c>
      <c r="D26" s="141">
        <v>1992</v>
      </c>
      <c r="E26" s="141" t="s">
        <v>28</v>
      </c>
      <c r="F26" s="140" t="s">
        <v>116</v>
      </c>
      <c r="G26" s="140" t="s">
        <v>31</v>
      </c>
      <c r="H26" s="140" t="s">
        <v>30</v>
      </c>
      <c r="I26" s="149">
        <v>9</v>
      </c>
      <c r="J26" s="149">
        <v>4</v>
      </c>
      <c r="K26" s="149">
        <v>1</v>
      </c>
      <c r="L26" s="150">
        <f t="shared" si="7"/>
        <v>14</v>
      </c>
      <c r="M26" s="151">
        <v>9</v>
      </c>
      <c r="N26" s="151">
        <v>6</v>
      </c>
      <c r="O26" s="152">
        <v>1</v>
      </c>
      <c r="P26" s="147">
        <f t="shared" si="8"/>
        <v>16</v>
      </c>
      <c r="Q26" s="145"/>
      <c r="R26" s="145"/>
      <c r="S26" s="145"/>
      <c r="T26" s="147">
        <f t="shared" si="9"/>
        <v>0</v>
      </c>
      <c r="U26" s="145">
        <v>0</v>
      </c>
      <c r="V26" s="145">
        <v>0</v>
      </c>
      <c r="W26" s="145">
        <v>0</v>
      </c>
      <c r="X26" s="147">
        <f t="shared" si="3"/>
        <v>0</v>
      </c>
      <c r="Y26" s="145"/>
      <c r="Z26" s="145"/>
      <c r="AA26" s="145"/>
      <c r="AB26" s="147">
        <f t="shared" si="4"/>
        <v>0</v>
      </c>
      <c r="AC26" s="306">
        <f t="shared" si="5"/>
        <v>30</v>
      </c>
    </row>
    <row r="27" spans="1:29" s="13" customFormat="1" ht="57" customHeight="1">
      <c r="A27" s="138">
        <f t="shared" si="6"/>
        <v>20</v>
      </c>
      <c r="B27" s="169">
        <v>19</v>
      </c>
      <c r="C27" s="298" t="s">
        <v>19</v>
      </c>
      <c r="D27" s="141">
        <v>1992</v>
      </c>
      <c r="E27" s="141">
        <v>1</v>
      </c>
      <c r="F27" s="140" t="s">
        <v>21</v>
      </c>
      <c r="G27" s="142" t="s">
        <v>17</v>
      </c>
      <c r="H27" s="140" t="s">
        <v>83</v>
      </c>
      <c r="I27" s="149">
        <v>1</v>
      </c>
      <c r="J27" s="149">
        <v>8</v>
      </c>
      <c r="K27" s="149">
        <v>7</v>
      </c>
      <c r="L27" s="150">
        <f t="shared" si="7"/>
        <v>16</v>
      </c>
      <c r="M27" s="154">
        <v>1</v>
      </c>
      <c r="N27" s="154"/>
      <c r="O27" s="154"/>
      <c r="P27" s="165">
        <f t="shared" si="8"/>
        <v>1</v>
      </c>
      <c r="Q27" s="145">
        <v>1</v>
      </c>
      <c r="R27" s="145">
        <v>3</v>
      </c>
      <c r="S27" s="145"/>
      <c r="T27" s="165">
        <f t="shared" si="9"/>
        <v>4</v>
      </c>
      <c r="U27" s="145">
        <v>8</v>
      </c>
      <c r="V27" s="145">
        <v>1</v>
      </c>
      <c r="W27" s="145">
        <v>0</v>
      </c>
      <c r="X27" s="147">
        <f t="shared" si="3"/>
        <v>9</v>
      </c>
      <c r="Y27" s="145"/>
      <c r="Z27" s="145"/>
      <c r="AA27" s="145"/>
      <c r="AB27" s="147">
        <f t="shared" si="4"/>
        <v>0</v>
      </c>
      <c r="AC27" s="306">
        <f t="shared" si="5"/>
        <v>30</v>
      </c>
    </row>
    <row r="28" spans="1:29" s="13" customFormat="1" ht="48.95" customHeight="1">
      <c r="A28" s="138">
        <f t="shared" si="6"/>
        <v>21</v>
      </c>
      <c r="B28" s="139">
        <v>19</v>
      </c>
      <c r="C28" s="300" t="s">
        <v>365</v>
      </c>
      <c r="D28" s="141">
        <v>1967</v>
      </c>
      <c r="E28" s="141" t="s">
        <v>28</v>
      </c>
      <c r="F28" s="140" t="s">
        <v>366</v>
      </c>
      <c r="G28" s="140" t="s">
        <v>367</v>
      </c>
      <c r="H28" s="140" t="s">
        <v>61</v>
      </c>
      <c r="I28" s="149"/>
      <c r="J28" s="149"/>
      <c r="K28" s="149"/>
      <c r="L28" s="150"/>
      <c r="M28" s="158"/>
      <c r="N28" s="158"/>
      <c r="O28" s="159"/>
      <c r="P28" s="165"/>
      <c r="Q28" s="145"/>
      <c r="R28" s="145"/>
      <c r="S28" s="145"/>
      <c r="T28" s="165"/>
      <c r="U28" s="145">
        <v>11</v>
      </c>
      <c r="V28" s="145">
        <v>8</v>
      </c>
      <c r="W28" s="145">
        <v>11</v>
      </c>
      <c r="X28" s="147">
        <f t="shared" si="3"/>
        <v>30</v>
      </c>
      <c r="Y28" s="145"/>
      <c r="Z28" s="145"/>
      <c r="AA28" s="145"/>
      <c r="AB28" s="147">
        <f t="shared" si="4"/>
        <v>0</v>
      </c>
      <c r="AC28" s="306">
        <f t="shared" si="5"/>
        <v>30</v>
      </c>
    </row>
    <row r="29" spans="1:29" s="13" customFormat="1" ht="48.95" customHeight="1">
      <c r="A29" s="138">
        <f t="shared" si="6"/>
        <v>22</v>
      </c>
      <c r="B29" s="139">
        <v>22</v>
      </c>
      <c r="C29" s="301" t="s">
        <v>302</v>
      </c>
      <c r="D29" s="159">
        <v>1987</v>
      </c>
      <c r="E29" s="141" t="s">
        <v>27</v>
      </c>
      <c r="F29" s="159" t="s">
        <v>303</v>
      </c>
      <c r="G29" s="140" t="s">
        <v>225</v>
      </c>
      <c r="H29" s="160" t="s">
        <v>223</v>
      </c>
      <c r="I29" s="170"/>
      <c r="J29" s="170"/>
      <c r="K29" s="170"/>
      <c r="L29" s="150">
        <f t="shared" ref="L29:L35" si="10">I29+J29+K29</f>
        <v>0</v>
      </c>
      <c r="M29" s="171"/>
      <c r="N29" s="171"/>
      <c r="O29" s="170"/>
      <c r="P29" s="165">
        <f t="shared" ref="P29:P35" si="11">SUM(M29:O29)</f>
        <v>0</v>
      </c>
      <c r="Q29" s="172">
        <v>9</v>
      </c>
      <c r="R29" s="172">
        <v>13</v>
      </c>
      <c r="S29" s="173">
        <v>6</v>
      </c>
      <c r="T29" s="165">
        <f t="shared" ref="T29:T39" si="12">SUM(Q29:S29)</f>
        <v>28</v>
      </c>
      <c r="U29" s="145"/>
      <c r="V29" s="145"/>
      <c r="W29" s="145"/>
      <c r="X29" s="147">
        <f t="shared" si="3"/>
        <v>0</v>
      </c>
      <c r="Y29" s="145"/>
      <c r="Z29" s="145"/>
      <c r="AA29" s="145"/>
      <c r="AB29" s="147">
        <f t="shared" si="4"/>
        <v>0</v>
      </c>
      <c r="AC29" s="306">
        <f t="shared" si="5"/>
        <v>28</v>
      </c>
    </row>
    <row r="30" spans="1:29" s="13" customFormat="1" ht="48.95" customHeight="1">
      <c r="A30" s="138">
        <f t="shared" si="6"/>
        <v>23</v>
      </c>
      <c r="B30" s="169">
        <v>23</v>
      </c>
      <c r="C30" s="300" t="s">
        <v>233</v>
      </c>
      <c r="D30" s="141">
        <v>1965</v>
      </c>
      <c r="E30" s="141" t="s">
        <v>28</v>
      </c>
      <c r="F30" s="140" t="s">
        <v>234</v>
      </c>
      <c r="G30" s="174" t="s">
        <v>235</v>
      </c>
      <c r="H30" s="140" t="s">
        <v>236</v>
      </c>
      <c r="I30" s="175">
        <v>1</v>
      </c>
      <c r="J30" s="175">
        <v>1</v>
      </c>
      <c r="K30" s="176">
        <v>10</v>
      </c>
      <c r="L30" s="150">
        <f t="shared" si="10"/>
        <v>12</v>
      </c>
      <c r="M30" s="175">
        <v>0</v>
      </c>
      <c r="N30" s="175">
        <v>0</v>
      </c>
      <c r="O30" s="175">
        <v>0</v>
      </c>
      <c r="P30" s="165">
        <f t="shared" si="11"/>
        <v>0</v>
      </c>
      <c r="Q30" s="145"/>
      <c r="R30" s="145">
        <v>1</v>
      </c>
      <c r="S30" s="145"/>
      <c r="T30" s="165">
        <f t="shared" si="12"/>
        <v>1</v>
      </c>
      <c r="U30" s="145"/>
      <c r="V30" s="145"/>
      <c r="W30" s="145"/>
      <c r="X30" s="147">
        <f t="shared" si="3"/>
        <v>0</v>
      </c>
      <c r="Y30" s="145">
        <v>11</v>
      </c>
      <c r="Z30" s="145"/>
      <c r="AA30" s="177" t="s">
        <v>407</v>
      </c>
      <c r="AB30" s="147">
        <v>11</v>
      </c>
      <c r="AC30" s="306">
        <f t="shared" si="5"/>
        <v>24</v>
      </c>
    </row>
    <row r="31" spans="1:29" s="2" customFormat="1" ht="48" customHeight="1">
      <c r="A31" s="138">
        <f t="shared" si="6"/>
        <v>24</v>
      </c>
      <c r="B31" s="169">
        <v>24</v>
      </c>
      <c r="C31" s="300" t="s">
        <v>105</v>
      </c>
      <c r="D31" s="141">
        <v>1967</v>
      </c>
      <c r="E31" s="141" t="s">
        <v>36</v>
      </c>
      <c r="F31" s="140" t="s">
        <v>157</v>
      </c>
      <c r="G31" s="140" t="s">
        <v>144</v>
      </c>
      <c r="H31" s="140" t="s">
        <v>158</v>
      </c>
      <c r="I31" s="149"/>
      <c r="J31" s="149"/>
      <c r="K31" s="149"/>
      <c r="L31" s="150">
        <f t="shared" si="10"/>
        <v>0</v>
      </c>
      <c r="M31" s="158">
        <v>1</v>
      </c>
      <c r="N31" s="158">
        <v>1</v>
      </c>
      <c r="O31" s="159">
        <v>0</v>
      </c>
      <c r="P31" s="178">
        <f t="shared" si="11"/>
        <v>2</v>
      </c>
      <c r="Q31" s="145"/>
      <c r="R31" s="145"/>
      <c r="S31" s="145"/>
      <c r="T31" s="178">
        <f t="shared" si="12"/>
        <v>0</v>
      </c>
      <c r="U31" s="145"/>
      <c r="V31" s="145">
        <v>4</v>
      </c>
      <c r="W31" s="145">
        <v>0</v>
      </c>
      <c r="X31" s="147">
        <f t="shared" si="3"/>
        <v>4</v>
      </c>
      <c r="Y31" s="145">
        <v>6</v>
      </c>
      <c r="Z31" s="145">
        <v>12</v>
      </c>
      <c r="AA31" s="145"/>
      <c r="AB31" s="147">
        <f t="shared" ref="AB31:AB77" si="13">AA31+Z31+Y31</f>
        <v>18</v>
      </c>
      <c r="AC31" s="306">
        <f t="shared" si="5"/>
        <v>24</v>
      </c>
    </row>
    <row r="32" spans="1:29" ht="48" customHeight="1">
      <c r="A32" s="138">
        <f t="shared" si="6"/>
        <v>25</v>
      </c>
      <c r="B32" s="139">
        <v>25</v>
      </c>
      <c r="C32" s="298" t="s">
        <v>107</v>
      </c>
      <c r="D32" s="141">
        <v>1970</v>
      </c>
      <c r="E32" s="141" t="s">
        <v>28</v>
      </c>
      <c r="F32" s="140" t="s">
        <v>187</v>
      </c>
      <c r="G32" s="179" t="s">
        <v>181</v>
      </c>
      <c r="H32" s="179" t="s">
        <v>61</v>
      </c>
      <c r="I32" s="156"/>
      <c r="J32" s="156"/>
      <c r="K32" s="156"/>
      <c r="L32" s="150">
        <f t="shared" si="10"/>
        <v>0</v>
      </c>
      <c r="M32" s="154">
        <v>1</v>
      </c>
      <c r="N32" s="154"/>
      <c r="O32" s="154"/>
      <c r="P32" s="180">
        <f t="shared" si="11"/>
        <v>1</v>
      </c>
      <c r="Q32" s="145"/>
      <c r="R32" s="145"/>
      <c r="S32" s="145"/>
      <c r="T32" s="180">
        <f t="shared" si="12"/>
        <v>0</v>
      </c>
      <c r="U32" s="145">
        <v>6</v>
      </c>
      <c r="V32" s="145">
        <v>6</v>
      </c>
      <c r="W32" s="145">
        <v>10</v>
      </c>
      <c r="X32" s="147">
        <f t="shared" si="3"/>
        <v>22</v>
      </c>
      <c r="Y32" s="145"/>
      <c r="Z32" s="145"/>
      <c r="AA32" s="145"/>
      <c r="AB32" s="147">
        <f t="shared" si="13"/>
        <v>0</v>
      </c>
      <c r="AC32" s="306">
        <f t="shared" si="5"/>
        <v>23</v>
      </c>
    </row>
    <row r="33" spans="1:29" s="4" customFormat="1" ht="48" customHeight="1">
      <c r="A33" s="138">
        <f t="shared" si="6"/>
        <v>26</v>
      </c>
      <c r="B33" s="139">
        <v>26</v>
      </c>
      <c r="C33" s="301" t="s">
        <v>304</v>
      </c>
      <c r="D33" s="159">
        <v>1965</v>
      </c>
      <c r="E33" s="141" t="s">
        <v>28</v>
      </c>
      <c r="F33" s="159" t="s">
        <v>305</v>
      </c>
      <c r="G33" s="148" t="s">
        <v>11</v>
      </c>
      <c r="H33" s="140" t="s">
        <v>61</v>
      </c>
      <c r="I33" s="181"/>
      <c r="J33" s="181"/>
      <c r="K33" s="182"/>
      <c r="L33" s="150">
        <f t="shared" si="10"/>
        <v>0</v>
      </c>
      <c r="M33" s="182"/>
      <c r="N33" s="182"/>
      <c r="O33" s="154"/>
      <c r="P33" s="180">
        <f t="shared" si="11"/>
        <v>0</v>
      </c>
      <c r="Q33" s="172">
        <v>5</v>
      </c>
      <c r="R33" s="172">
        <v>1</v>
      </c>
      <c r="S33" s="173">
        <v>5</v>
      </c>
      <c r="T33" s="180">
        <f t="shared" si="12"/>
        <v>11</v>
      </c>
      <c r="U33" s="145">
        <v>4</v>
      </c>
      <c r="V33" s="145">
        <v>3</v>
      </c>
      <c r="W33" s="145">
        <v>5</v>
      </c>
      <c r="X33" s="147">
        <f t="shared" si="3"/>
        <v>12</v>
      </c>
      <c r="Y33" s="145"/>
      <c r="Z33" s="145"/>
      <c r="AA33" s="145"/>
      <c r="AB33" s="147">
        <f t="shared" si="13"/>
        <v>0</v>
      </c>
      <c r="AC33" s="306">
        <f t="shared" si="5"/>
        <v>23</v>
      </c>
    </row>
    <row r="34" spans="1:29" ht="48" customHeight="1">
      <c r="A34" s="138">
        <f t="shared" si="6"/>
        <v>27</v>
      </c>
      <c r="B34" s="139">
        <v>27</v>
      </c>
      <c r="C34" s="299" t="s">
        <v>74</v>
      </c>
      <c r="D34" s="149">
        <v>1983</v>
      </c>
      <c r="E34" s="149" t="s">
        <v>75</v>
      </c>
      <c r="F34" s="155" t="s">
        <v>301</v>
      </c>
      <c r="G34" s="156" t="s">
        <v>135</v>
      </c>
      <c r="H34" s="157" t="s">
        <v>45</v>
      </c>
      <c r="I34" s="159"/>
      <c r="J34" s="159"/>
      <c r="K34" s="159"/>
      <c r="L34" s="150">
        <f t="shared" si="10"/>
        <v>0</v>
      </c>
      <c r="M34" s="158"/>
      <c r="N34" s="158"/>
      <c r="O34" s="159"/>
      <c r="P34" s="180">
        <f t="shared" si="11"/>
        <v>0</v>
      </c>
      <c r="Q34" s="172">
        <v>11</v>
      </c>
      <c r="R34" s="172">
        <v>1</v>
      </c>
      <c r="S34" s="173">
        <v>8</v>
      </c>
      <c r="T34" s="180">
        <f t="shared" si="12"/>
        <v>20</v>
      </c>
      <c r="U34" s="145"/>
      <c r="V34" s="145"/>
      <c r="W34" s="145"/>
      <c r="X34" s="147">
        <f t="shared" si="3"/>
        <v>0</v>
      </c>
      <c r="Y34" s="145"/>
      <c r="Z34" s="145"/>
      <c r="AA34" s="145"/>
      <c r="AB34" s="147">
        <f t="shared" si="13"/>
        <v>0</v>
      </c>
      <c r="AC34" s="306">
        <f t="shared" si="5"/>
        <v>20</v>
      </c>
    </row>
    <row r="35" spans="1:29" s="4" customFormat="1" ht="48" customHeight="1">
      <c r="A35" s="138">
        <f t="shared" si="6"/>
        <v>28</v>
      </c>
      <c r="B35" s="139">
        <v>28</v>
      </c>
      <c r="C35" s="298" t="s">
        <v>219</v>
      </c>
      <c r="D35" s="141">
        <v>1995</v>
      </c>
      <c r="E35" s="141" t="s">
        <v>27</v>
      </c>
      <c r="F35" s="183" t="s">
        <v>239</v>
      </c>
      <c r="G35" s="140" t="s">
        <v>221</v>
      </c>
      <c r="H35" s="140" t="s">
        <v>222</v>
      </c>
      <c r="I35" s="154">
        <v>1</v>
      </c>
      <c r="J35" s="154">
        <v>11</v>
      </c>
      <c r="K35" s="167">
        <v>6</v>
      </c>
      <c r="L35" s="150">
        <f t="shared" si="10"/>
        <v>18</v>
      </c>
      <c r="M35" s="154">
        <v>0</v>
      </c>
      <c r="N35" s="154">
        <v>0</v>
      </c>
      <c r="O35" s="154">
        <v>0</v>
      </c>
      <c r="P35" s="180">
        <f t="shared" si="11"/>
        <v>0</v>
      </c>
      <c r="Q35" s="145"/>
      <c r="R35" s="145"/>
      <c r="S35" s="145"/>
      <c r="T35" s="180">
        <f t="shared" si="12"/>
        <v>0</v>
      </c>
      <c r="U35" s="145"/>
      <c r="V35" s="145"/>
      <c r="W35" s="145"/>
      <c r="X35" s="147">
        <f t="shared" si="3"/>
        <v>0</v>
      </c>
      <c r="Y35" s="145"/>
      <c r="Z35" s="145"/>
      <c r="AA35" s="145"/>
      <c r="AB35" s="147">
        <f t="shared" si="13"/>
        <v>0</v>
      </c>
      <c r="AC35" s="306">
        <f t="shared" si="5"/>
        <v>18</v>
      </c>
    </row>
    <row r="36" spans="1:29" ht="48" customHeight="1">
      <c r="A36" s="138">
        <f t="shared" si="6"/>
        <v>29</v>
      </c>
      <c r="B36" s="139">
        <v>28</v>
      </c>
      <c r="C36" s="298" t="s">
        <v>317</v>
      </c>
      <c r="D36" s="141">
        <v>1972</v>
      </c>
      <c r="E36" s="141" t="s">
        <v>28</v>
      </c>
      <c r="F36" s="140" t="s">
        <v>318</v>
      </c>
      <c r="G36" s="179" t="s">
        <v>319</v>
      </c>
      <c r="H36" s="140" t="s">
        <v>61</v>
      </c>
      <c r="I36" s="149"/>
      <c r="J36" s="149"/>
      <c r="K36" s="149"/>
      <c r="L36" s="150"/>
      <c r="M36" s="151"/>
      <c r="N36" s="151"/>
      <c r="O36" s="152"/>
      <c r="P36" s="178"/>
      <c r="Q36" s="145">
        <v>1</v>
      </c>
      <c r="R36" s="145">
        <v>2</v>
      </c>
      <c r="S36" s="145"/>
      <c r="T36" s="178">
        <f t="shared" si="12"/>
        <v>3</v>
      </c>
      <c r="U36" s="145"/>
      <c r="V36" s="145"/>
      <c r="W36" s="145"/>
      <c r="X36" s="147">
        <f t="shared" si="3"/>
        <v>0</v>
      </c>
      <c r="Y36" s="145">
        <v>5</v>
      </c>
      <c r="Z36" s="145">
        <v>10</v>
      </c>
      <c r="AA36" s="145"/>
      <c r="AB36" s="147">
        <f t="shared" si="13"/>
        <v>15</v>
      </c>
      <c r="AC36" s="306">
        <f t="shared" si="5"/>
        <v>18</v>
      </c>
    </row>
    <row r="37" spans="1:29" ht="48" customHeight="1">
      <c r="A37" s="138">
        <f t="shared" si="6"/>
        <v>30</v>
      </c>
      <c r="B37" s="139">
        <v>30</v>
      </c>
      <c r="C37" s="298" t="s">
        <v>188</v>
      </c>
      <c r="D37" s="141">
        <v>1997</v>
      </c>
      <c r="E37" s="141" t="s">
        <v>27</v>
      </c>
      <c r="F37" s="140" t="s">
        <v>189</v>
      </c>
      <c r="G37" s="179" t="s">
        <v>181</v>
      </c>
      <c r="H37" s="140" t="s">
        <v>107</v>
      </c>
      <c r="I37" s="149"/>
      <c r="J37" s="149"/>
      <c r="K37" s="149"/>
      <c r="L37" s="150">
        <f>I37+J37+K37</f>
        <v>0</v>
      </c>
      <c r="M37" s="151">
        <v>1</v>
      </c>
      <c r="N37" s="151">
        <v>1</v>
      </c>
      <c r="O37" s="152">
        <v>1</v>
      </c>
      <c r="P37" s="178">
        <f>SUM(M37:O37)</f>
        <v>3</v>
      </c>
      <c r="Q37" s="145">
        <v>1</v>
      </c>
      <c r="R37" s="145">
        <v>11</v>
      </c>
      <c r="S37" s="145">
        <v>2</v>
      </c>
      <c r="T37" s="178">
        <f t="shared" si="12"/>
        <v>14</v>
      </c>
      <c r="U37" s="145"/>
      <c r="V37" s="145"/>
      <c r="W37" s="145"/>
      <c r="X37" s="147">
        <f t="shared" si="3"/>
        <v>0</v>
      </c>
      <c r="Y37" s="145"/>
      <c r="Z37" s="145"/>
      <c r="AA37" s="145"/>
      <c r="AB37" s="147">
        <f t="shared" si="13"/>
        <v>0</v>
      </c>
      <c r="AC37" s="306">
        <f t="shared" si="5"/>
        <v>17</v>
      </c>
    </row>
    <row r="38" spans="1:29" ht="48" customHeight="1">
      <c r="A38" s="138">
        <f t="shared" si="6"/>
        <v>31</v>
      </c>
      <c r="B38" s="139">
        <v>30</v>
      </c>
      <c r="C38" s="299" t="s">
        <v>311</v>
      </c>
      <c r="D38" s="149">
        <v>1987</v>
      </c>
      <c r="E38" s="149" t="s">
        <v>78</v>
      </c>
      <c r="F38" s="155" t="s">
        <v>314</v>
      </c>
      <c r="G38" s="156" t="s">
        <v>312</v>
      </c>
      <c r="H38" s="155" t="s">
        <v>313</v>
      </c>
      <c r="I38" s="149"/>
      <c r="J38" s="149"/>
      <c r="K38" s="149"/>
      <c r="L38" s="150"/>
      <c r="M38" s="154"/>
      <c r="N38" s="154"/>
      <c r="O38" s="154"/>
      <c r="P38" s="180"/>
      <c r="Q38" s="145">
        <v>8</v>
      </c>
      <c r="R38" s="145">
        <v>8</v>
      </c>
      <c r="S38" s="145">
        <v>1</v>
      </c>
      <c r="T38" s="180">
        <f t="shared" si="12"/>
        <v>17</v>
      </c>
      <c r="U38" s="145"/>
      <c r="V38" s="145"/>
      <c r="W38" s="145"/>
      <c r="X38" s="147">
        <f t="shared" si="3"/>
        <v>0</v>
      </c>
      <c r="Y38" s="145"/>
      <c r="Z38" s="145"/>
      <c r="AA38" s="145"/>
      <c r="AB38" s="147">
        <f t="shared" si="13"/>
        <v>0</v>
      </c>
      <c r="AC38" s="306">
        <f t="shared" si="5"/>
        <v>17</v>
      </c>
    </row>
    <row r="39" spans="1:29" ht="48" customHeight="1">
      <c r="A39" s="138">
        <f t="shared" si="6"/>
        <v>32</v>
      </c>
      <c r="B39" s="139">
        <v>32</v>
      </c>
      <c r="C39" s="298" t="s">
        <v>219</v>
      </c>
      <c r="D39" s="141">
        <v>1995</v>
      </c>
      <c r="E39" s="141" t="s">
        <v>27</v>
      </c>
      <c r="F39" s="183" t="s">
        <v>220</v>
      </c>
      <c r="G39" s="140" t="s">
        <v>221</v>
      </c>
      <c r="H39" s="140" t="s">
        <v>222</v>
      </c>
      <c r="I39" s="154">
        <v>14</v>
      </c>
      <c r="J39" s="154">
        <v>1</v>
      </c>
      <c r="K39" s="167">
        <v>1</v>
      </c>
      <c r="L39" s="150">
        <f>I39+J39+K39</f>
        <v>16</v>
      </c>
      <c r="M39" s="154">
        <v>0</v>
      </c>
      <c r="N39" s="154">
        <v>0</v>
      </c>
      <c r="O39" s="154">
        <v>0</v>
      </c>
      <c r="P39" s="180">
        <f>SUM(M39:O39)</f>
        <v>0</v>
      </c>
      <c r="Q39" s="145"/>
      <c r="R39" s="145"/>
      <c r="S39" s="145"/>
      <c r="T39" s="180">
        <f t="shared" si="12"/>
        <v>0</v>
      </c>
      <c r="U39" s="145"/>
      <c r="V39" s="145"/>
      <c r="W39" s="145"/>
      <c r="X39" s="147">
        <f t="shared" si="3"/>
        <v>0</v>
      </c>
      <c r="Y39" s="145"/>
      <c r="Z39" s="145"/>
      <c r="AA39" s="145"/>
      <c r="AB39" s="147">
        <f t="shared" si="13"/>
        <v>0</v>
      </c>
      <c r="AC39" s="306">
        <f t="shared" si="5"/>
        <v>16</v>
      </c>
    </row>
    <row r="40" spans="1:29" ht="48" customHeight="1">
      <c r="A40" s="138">
        <f t="shared" si="6"/>
        <v>33</v>
      </c>
      <c r="B40" s="139">
        <v>33</v>
      </c>
      <c r="C40" s="298" t="s">
        <v>13</v>
      </c>
      <c r="D40" s="141">
        <v>1987</v>
      </c>
      <c r="E40" s="141" t="s">
        <v>28</v>
      </c>
      <c r="F40" s="140" t="s">
        <v>371</v>
      </c>
      <c r="G40" s="140" t="s">
        <v>31</v>
      </c>
      <c r="H40" s="140" t="s">
        <v>30</v>
      </c>
      <c r="I40" s="149"/>
      <c r="J40" s="149"/>
      <c r="K40" s="149"/>
      <c r="L40" s="150"/>
      <c r="M40" s="151"/>
      <c r="N40" s="151"/>
      <c r="O40" s="152"/>
      <c r="P40" s="178"/>
      <c r="Q40" s="145"/>
      <c r="R40" s="145"/>
      <c r="S40" s="145"/>
      <c r="T40" s="178"/>
      <c r="U40" s="145">
        <v>10</v>
      </c>
      <c r="V40" s="145">
        <v>1</v>
      </c>
      <c r="W40" s="145">
        <v>4</v>
      </c>
      <c r="X40" s="147">
        <f t="shared" si="3"/>
        <v>15</v>
      </c>
      <c r="Y40" s="145"/>
      <c r="Z40" s="145"/>
      <c r="AA40" s="145"/>
      <c r="AB40" s="147">
        <f t="shared" si="13"/>
        <v>0</v>
      </c>
      <c r="AC40" s="306">
        <f t="shared" ref="AC40:AC71" si="14">AB40+X40+T40+P40+L40</f>
        <v>15</v>
      </c>
    </row>
    <row r="41" spans="1:29" ht="48" customHeight="1">
      <c r="A41" s="138">
        <f t="shared" si="6"/>
        <v>34</v>
      </c>
      <c r="B41" s="139">
        <v>34</v>
      </c>
      <c r="C41" s="300" t="s">
        <v>66</v>
      </c>
      <c r="D41" s="141">
        <v>1993</v>
      </c>
      <c r="E41" s="141" t="s">
        <v>81</v>
      </c>
      <c r="F41" s="140" t="s">
        <v>60</v>
      </c>
      <c r="G41" s="140" t="s">
        <v>56</v>
      </c>
      <c r="H41" s="140" t="s">
        <v>57</v>
      </c>
      <c r="I41" s="149"/>
      <c r="J41" s="149"/>
      <c r="K41" s="149"/>
      <c r="L41" s="150">
        <f>I41+J41+K41</f>
        <v>0</v>
      </c>
      <c r="M41" s="151">
        <v>3</v>
      </c>
      <c r="N41" s="151">
        <v>12</v>
      </c>
      <c r="O41" s="152">
        <v>0</v>
      </c>
      <c r="P41" s="178">
        <f>SUM(M41:O41)</f>
        <v>15</v>
      </c>
      <c r="Q41" s="145"/>
      <c r="R41" s="145"/>
      <c r="S41" s="145"/>
      <c r="T41" s="178">
        <f t="shared" ref="T41:T46" si="15">SUM(Q41:S41)</f>
        <v>0</v>
      </c>
      <c r="U41" s="145"/>
      <c r="V41" s="145"/>
      <c r="W41" s="145"/>
      <c r="X41" s="147">
        <f t="shared" si="3"/>
        <v>0</v>
      </c>
      <c r="Y41" s="145"/>
      <c r="Z41" s="145"/>
      <c r="AA41" s="145"/>
      <c r="AB41" s="147">
        <f t="shared" si="13"/>
        <v>0</v>
      </c>
      <c r="AC41" s="306">
        <f t="shared" si="14"/>
        <v>15</v>
      </c>
    </row>
    <row r="42" spans="1:29" s="4" customFormat="1" ht="48" customHeight="1">
      <c r="A42" s="138">
        <f t="shared" si="6"/>
        <v>35</v>
      </c>
      <c r="B42" s="139">
        <v>35</v>
      </c>
      <c r="C42" s="298" t="s">
        <v>54</v>
      </c>
      <c r="D42" s="141">
        <v>1989</v>
      </c>
      <c r="E42" s="141" t="s">
        <v>27</v>
      </c>
      <c r="F42" s="140" t="s">
        <v>52</v>
      </c>
      <c r="G42" s="148" t="s">
        <v>215</v>
      </c>
      <c r="H42" s="140" t="s">
        <v>55</v>
      </c>
      <c r="I42" s="149">
        <v>4</v>
      </c>
      <c r="J42" s="149">
        <v>1</v>
      </c>
      <c r="K42" s="149">
        <v>1</v>
      </c>
      <c r="L42" s="150">
        <f>I42+J42+K42</f>
        <v>6</v>
      </c>
      <c r="M42" s="151">
        <v>1</v>
      </c>
      <c r="N42" s="151">
        <v>1</v>
      </c>
      <c r="O42" s="152">
        <v>0</v>
      </c>
      <c r="P42" s="178">
        <f>SUM(M42:O42)</f>
        <v>2</v>
      </c>
      <c r="Q42" s="145">
        <v>2</v>
      </c>
      <c r="R42" s="145">
        <v>5</v>
      </c>
      <c r="S42" s="145"/>
      <c r="T42" s="178">
        <f t="shared" si="15"/>
        <v>7</v>
      </c>
      <c r="U42" s="145"/>
      <c r="V42" s="145"/>
      <c r="W42" s="145"/>
      <c r="X42" s="147">
        <f t="shared" si="3"/>
        <v>0</v>
      </c>
      <c r="Y42" s="145"/>
      <c r="Z42" s="145"/>
      <c r="AA42" s="145"/>
      <c r="AB42" s="147">
        <f t="shared" si="13"/>
        <v>0</v>
      </c>
      <c r="AC42" s="306">
        <f t="shared" si="14"/>
        <v>15</v>
      </c>
    </row>
    <row r="43" spans="1:29" s="10" customFormat="1" ht="48" customHeight="1">
      <c r="A43" s="138">
        <f t="shared" si="6"/>
        <v>36</v>
      </c>
      <c r="B43" s="139">
        <v>36</v>
      </c>
      <c r="C43" s="299" t="s">
        <v>173</v>
      </c>
      <c r="D43" s="149">
        <v>1972</v>
      </c>
      <c r="E43" s="149" t="s">
        <v>28</v>
      </c>
      <c r="F43" s="155" t="s">
        <v>316</v>
      </c>
      <c r="G43" s="156" t="s">
        <v>177</v>
      </c>
      <c r="H43" s="157" t="s">
        <v>178</v>
      </c>
      <c r="I43" s="156"/>
      <c r="J43" s="156"/>
      <c r="K43" s="156"/>
      <c r="L43" s="150"/>
      <c r="M43" s="151"/>
      <c r="N43" s="151"/>
      <c r="O43" s="152"/>
      <c r="P43" s="178"/>
      <c r="Q43" s="145">
        <v>4</v>
      </c>
      <c r="R43" s="145">
        <v>10</v>
      </c>
      <c r="S43" s="145"/>
      <c r="T43" s="178">
        <f t="shared" si="15"/>
        <v>14</v>
      </c>
      <c r="U43" s="145"/>
      <c r="V43" s="145"/>
      <c r="W43" s="145"/>
      <c r="X43" s="147">
        <f t="shared" si="3"/>
        <v>0</v>
      </c>
      <c r="Y43" s="145"/>
      <c r="Z43" s="145"/>
      <c r="AA43" s="145"/>
      <c r="AB43" s="147">
        <f t="shared" si="13"/>
        <v>0</v>
      </c>
      <c r="AC43" s="306">
        <f t="shared" si="14"/>
        <v>14</v>
      </c>
    </row>
    <row r="44" spans="1:29" s="9" customFormat="1" ht="48" customHeight="1">
      <c r="A44" s="138">
        <f t="shared" si="6"/>
        <v>37</v>
      </c>
      <c r="B44" s="139">
        <v>36</v>
      </c>
      <c r="C44" s="299" t="s">
        <v>307</v>
      </c>
      <c r="D44" s="149">
        <v>1992</v>
      </c>
      <c r="E44" s="149" t="s">
        <v>27</v>
      </c>
      <c r="F44" s="155" t="s">
        <v>308</v>
      </c>
      <c r="G44" s="156" t="s">
        <v>309</v>
      </c>
      <c r="H44" s="155" t="s">
        <v>310</v>
      </c>
      <c r="I44" s="149"/>
      <c r="J44" s="149"/>
      <c r="K44" s="149"/>
      <c r="L44" s="150"/>
      <c r="M44" s="154"/>
      <c r="N44" s="154"/>
      <c r="O44" s="154"/>
      <c r="P44" s="180"/>
      <c r="Q44" s="145">
        <v>1</v>
      </c>
      <c r="R44" s="145">
        <v>1</v>
      </c>
      <c r="S44" s="145">
        <v>1</v>
      </c>
      <c r="T44" s="180">
        <f t="shared" si="15"/>
        <v>3</v>
      </c>
      <c r="U44" s="145"/>
      <c r="V44" s="145"/>
      <c r="W44" s="145"/>
      <c r="X44" s="147">
        <f t="shared" si="3"/>
        <v>0</v>
      </c>
      <c r="Y44" s="145">
        <v>7</v>
      </c>
      <c r="Z44" s="145">
        <v>4</v>
      </c>
      <c r="AA44" s="145"/>
      <c r="AB44" s="147">
        <f t="shared" si="13"/>
        <v>11</v>
      </c>
      <c r="AC44" s="306">
        <f t="shared" si="14"/>
        <v>14</v>
      </c>
    </row>
    <row r="45" spans="1:29" s="10" customFormat="1" ht="48" customHeight="1">
      <c r="A45" s="138">
        <f t="shared" si="6"/>
        <v>38</v>
      </c>
      <c r="B45" s="139">
        <v>38</v>
      </c>
      <c r="C45" s="300" t="s">
        <v>223</v>
      </c>
      <c r="D45" s="141">
        <v>1972</v>
      </c>
      <c r="E45" s="141" t="s">
        <v>28</v>
      </c>
      <c r="F45" s="140" t="s">
        <v>224</v>
      </c>
      <c r="G45" s="140" t="s">
        <v>225</v>
      </c>
      <c r="H45" s="140" t="s">
        <v>37</v>
      </c>
      <c r="I45" s="154">
        <v>12</v>
      </c>
      <c r="J45" s="154">
        <v>0</v>
      </c>
      <c r="K45" s="167">
        <v>1</v>
      </c>
      <c r="L45" s="150">
        <f>I45+J45+K45</f>
        <v>13</v>
      </c>
      <c r="M45" s="154">
        <v>0</v>
      </c>
      <c r="N45" s="154">
        <v>0</v>
      </c>
      <c r="O45" s="154">
        <v>0</v>
      </c>
      <c r="P45" s="180">
        <f>SUM(M45:O45)</f>
        <v>0</v>
      </c>
      <c r="Q45" s="145"/>
      <c r="R45" s="145"/>
      <c r="S45" s="145"/>
      <c r="T45" s="180">
        <f t="shared" si="15"/>
        <v>0</v>
      </c>
      <c r="U45" s="145"/>
      <c r="V45" s="145"/>
      <c r="W45" s="145"/>
      <c r="X45" s="147">
        <f t="shared" si="3"/>
        <v>0</v>
      </c>
      <c r="Y45" s="145"/>
      <c r="Z45" s="145"/>
      <c r="AA45" s="145"/>
      <c r="AB45" s="147">
        <f t="shared" si="13"/>
        <v>0</v>
      </c>
      <c r="AC45" s="306">
        <f t="shared" si="14"/>
        <v>13</v>
      </c>
    </row>
    <row r="46" spans="1:29" ht="48" customHeight="1">
      <c r="A46" s="138">
        <f t="shared" si="6"/>
        <v>39</v>
      </c>
      <c r="B46" s="139">
        <v>39</v>
      </c>
      <c r="C46" s="298" t="s">
        <v>226</v>
      </c>
      <c r="D46" s="141">
        <v>1980</v>
      </c>
      <c r="E46" s="141" t="s">
        <v>28</v>
      </c>
      <c r="F46" s="140" t="s">
        <v>227</v>
      </c>
      <c r="G46" s="140" t="s">
        <v>228</v>
      </c>
      <c r="H46" s="140" t="s">
        <v>229</v>
      </c>
      <c r="I46" s="154">
        <v>6</v>
      </c>
      <c r="J46" s="154">
        <v>3</v>
      </c>
      <c r="K46" s="167">
        <v>4</v>
      </c>
      <c r="L46" s="150">
        <f>I46+J46+K46</f>
        <v>13</v>
      </c>
      <c r="M46" s="154">
        <v>0</v>
      </c>
      <c r="N46" s="154">
        <v>0</v>
      </c>
      <c r="O46" s="154">
        <v>0</v>
      </c>
      <c r="P46" s="180">
        <f>SUM(M46:O46)</f>
        <v>0</v>
      </c>
      <c r="Q46" s="145"/>
      <c r="R46" s="145"/>
      <c r="S46" s="145"/>
      <c r="T46" s="180">
        <f t="shared" si="15"/>
        <v>0</v>
      </c>
      <c r="U46" s="145"/>
      <c r="V46" s="145"/>
      <c r="W46" s="145"/>
      <c r="X46" s="147">
        <f t="shared" si="3"/>
        <v>0</v>
      </c>
      <c r="Y46" s="145"/>
      <c r="Z46" s="145"/>
      <c r="AA46" s="145"/>
      <c r="AB46" s="147">
        <f t="shared" si="13"/>
        <v>0</v>
      </c>
      <c r="AC46" s="306">
        <f t="shared" si="14"/>
        <v>13</v>
      </c>
    </row>
    <row r="47" spans="1:29" ht="48" customHeight="1">
      <c r="A47" s="138">
        <f t="shared" si="6"/>
        <v>40</v>
      </c>
      <c r="B47" s="139">
        <v>40</v>
      </c>
      <c r="C47" s="298" t="s">
        <v>46</v>
      </c>
      <c r="D47" s="141">
        <v>1994</v>
      </c>
      <c r="E47" s="141">
        <v>1</v>
      </c>
      <c r="F47" s="140" t="s">
        <v>373</v>
      </c>
      <c r="G47" s="140" t="s">
        <v>144</v>
      </c>
      <c r="H47" s="140" t="s">
        <v>83</v>
      </c>
      <c r="I47" s="149"/>
      <c r="J47" s="149"/>
      <c r="K47" s="149"/>
      <c r="L47" s="150"/>
      <c r="M47" s="151"/>
      <c r="N47" s="151"/>
      <c r="O47" s="152"/>
      <c r="P47" s="178"/>
      <c r="Q47" s="145"/>
      <c r="R47" s="145"/>
      <c r="S47" s="145"/>
      <c r="T47" s="178"/>
      <c r="U47" s="145">
        <v>3</v>
      </c>
      <c r="V47" s="145">
        <v>9</v>
      </c>
      <c r="W47" s="145">
        <v>0</v>
      </c>
      <c r="X47" s="147">
        <f t="shared" si="3"/>
        <v>12</v>
      </c>
      <c r="Y47" s="145"/>
      <c r="Z47" s="145"/>
      <c r="AA47" s="145"/>
      <c r="AB47" s="147">
        <f t="shared" si="13"/>
        <v>0</v>
      </c>
      <c r="AC47" s="306">
        <f t="shared" si="14"/>
        <v>12</v>
      </c>
    </row>
    <row r="48" spans="1:29" ht="48" customHeight="1">
      <c r="A48" s="138">
        <f t="shared" si="6"/>
        <v>41</v>
      </c>
      <c r="B48" s="139">
        <v>40</v>
      </c>
      <c r="C48" s="298" t="s">
        <v>148</v>
      </c>
      <c r="D48" s="141">
        <v>1984</v>
      </c>
      <c r="E48" s="141" t="s">
        <v>27</v>
      </c>
      <c r="F48" s="140" t="s">
        <v>165</v>
      </c>
      <c r="G48" s="148" t="s">
        <v>163</v>
      </c>
      <c r="H48" s="148" t="s">
        <v>164</v>
      </c>
      <c r="I48" s="156"/>
      <c r="J48" s="156"/>
      <c r="K48" s="156"/>
      <c r="L48" s="150">
        <f>I48+J48+K48</f>
        <v>0</v>
      </c>
      <c r="M48" s="158">
        <v>11</v>
      </c>
      <c r="N48" s="158">
        <v>1</v>
      </c>
      <c r="O48" s="159"/>
      <c r="P48" s="180">
        <f>SUM(M48:O48)</f>
        <v>12</v>
      </c>
      <c r="Q48" s="145"/>
      <c r="R48" s="145"/>
      <c r="S48" s="145"/>
      <c r="T48" s="180">
        <f>SUM(Q48:S48)</f>
        <v>0</v>
      </c>
      <c r="U48" s="145"/>
      <c r="V48" s="145"/>
      <c r="W48" s="145"/>
      <c r="X48" s="147">
        <f t="shared" si="3"/>
        <v>0</v>
      </c>
      <c r="Y48" s="145"/>
      <c r="Z48" s="145"/>
      <c r="AA48" s="145"/>
      <c r="AB48" s="147">
        <f t="shared" si="13"/>
        <v>0</v>
      </c>
      <c r="AC48" s="306">
        <f t="shared" si="14"/>
        <v>12</v>
      </c>
    </row>
    <row r="49" spans="1:29" s="10" customFormat="1" ht="48" customHeight="1">
      <c r="A49" s="138">
        <f t="shared" si="6"/>
        <v>42</v>
      </c>
      <c r="B49" s="169">
        <v>40</v>
      </c>
      <c r="C49" s="298" t="s">
        <v>46</v>
      </c>
      <c r="D49" s="141">
        <v>1994</v>
      </c>
      <c r="E49" s="141">
        <v>1</v>
      </c>
      <c r="F49" s="140" t="s">
        <v>237</v>
      </c>
      <c r="G49" s="140" t="s">
        <v>238</v>
      </c>
      <c r="H49" s="140" t="s">
        <v>63</v>
      </c>
      <c r="I49" s="154">
        <v>1</v>
      </c>
      <c r="J49" s="154">
        <v>1</v>
      </c>
      <c r="K49" s="167"/>
      <c r="L49" s="150">
        <f>I49+J49+K49</f>
        <v>2</v>
      </c>
      <c r="M49" s="154">
        <v>0</v>
      </c>
      <c r="N49" s="154">
        <v>0</v>
      </c>
      <c r="O49" s="154">
        <v>0</v>
      </c>
      <c r="P49" s="180">
        <f>SUM(M49:O49)</f>
        <v>0</v>
      </c>
      <c r="Q49" s="145"/>
      <c r="R49" s="145"/>
      <c r="S49" s="145"/>
      <c r="T49" s="180">
        <f>SUM(Q49:S49)</f>
        <v>0</v>
      </c>
      <c r="U49" s="145"/>
      <c r="V49" s="145">
        <v>2</v>
      </c>
      <c r="W49" s="145">
        <v>8</v>
      </c>
      <c r="X49" s="147">
        <f t="shared" si="3"/>
        <v>10</v>
      </c>
      <c r="Y49" s="145"/>
      <c r="Z49" s="145"/>
      <c r="AA49" s="145"/>
      <c r="AB49" s="147">
        <f t="shared" si="13"/>
        <v>0</v>
      </c>
      <c r="AC49" s="306">
        <f t="shared" si="14"/>
        <v>12</v>
      </c>
    </row>
    <row r="50" spans="1:29" s="10" customFormat="1" ht="48" customHeight="1">
      <c r="A50" s="138">
        <f t="shared" si="6"/>
        <v>43</v>
      </c>
      <c r="B50" s="139">
        <v>40</v>
      </c>
      <c r="C50" s="302" t="s">
        <v>410</v>
      </c>
      <c r="D50" s="141">
        <v>1990</v>
      </c>
      <c r="E50" s="141" t="s">
        <v>27</v>
      </c>
      <c r="F50" s="140" t="s">
        <v>206</v>
      </c>
      <c r="G50" s="148" t="s">
        <v>163</v>
      </c>
      <c r="H50" s="148" t="s">
        <v>164</v>
      </c>
      <c r="I50" s="156"/>
      <c r="J50" s="156"/>
      <c r="K50" s="156"/>
      <c r="L50" s="150"/>
      <c r="M50" s="158"/>
      <c r="N50" s="158"/>
      <c r="O50" s="159"/>
      <c r="P50" s="178"/>
      <c r="Q50" s="145"/>
      <c r="R50" s="145"/>
      <c r="S50" s="145"/>
      <c r="T50" s="178"/>
      <c r="U50" s="145"/>
      <c r="V50" s="145"/>
      <c r="W50" s="145"/>
      <c r="X50" s="147"/>
      <c r="Y50" s="184">
        <v>1</v>
      </c>
      <c r="Z50" s="145">
        <v>11</v>
      </c>
      <c r="AA50" s="145"/>
      <c r="AB50" s="147">
        <f t="shared" si="13"/>
        <v>12</v>
      </c>
      <c r="AC50" s="306">
        <f t="shared" si="14"/>
        <v>12</v>
      </c>
    </row>
    <row r="51" spans="1:29" s="10" customFormat="1" ht="45" customHeight="1">
      <c r="A51" s="138">
        <f t="shared" si="6"/>
        <v>44</v>
      </c>
      <c r="B51" s="139">
        <v>40</v>
      </c>
      <c r="C51" s="300" t="s">
        <v>59</v>
      </c>
      <c r="D51" s="141">
        <v>1994</v>
      </c>
      <c r="E51" s="141" t="s">
        <v>81</v>
      </c>
      <c r="F51" s="140" t="s">
        <v>409</v>
      </c>
      <c r="G51" s="140" t="s">
        <v>56</v>
      </c>
      <c r="H51" s="140" t="s">
        <v>57</v>
      </c>
      <c r="I51" s="185"/>
      <c r="J51" s="186"/>
      <c r="K51" s="149"/>
      <c r="L51" s="150"/>
      <c r="M51" s="158"/>
      <c r="N51" s="158"/>
      <c r="O51" s="159"/>
      <c r="P51" s="180"/>
      <c r="Q51" s="145"/>
      <c r="R51" s="145"/>
      <c r="S51" s="145"/>
      <c r="T51" s="180"/>
      <c r="U51" s="145"/>
      <c r="V51" s="145"/>
      <c r="W51" s="145"/>
      <c r="X51" s="147"/>
      <c r="Y51" s="145">
        <v>3</v>
      </c>
      <c r="Z51" s="145">
        <v>9</v>
      </c>
      <c r="AA51" s="145"/>
      <c r="AB51" s="147">
        <f t="shared" si="13"/>
        <v>12</v>
      </c>
      <c r="AC51" s="306">
        <f t="shared" si="14"/>
        <v>12</v>
      </c>
    </row>
    <row r="52" spans="1:29" s="10" customFormat="1" ht="45" customHeight="1">
      <c r="A52" s="138">
        <f t="shared" si="6"/>
        <v>45</v>
      </c>
      <c r="B52" s="139">
        <v>45</v>
      </c>
      <c r="C52" s="298" t="s">
        <v>42</v>
      </c>
      <c r="D52" s="141">
        <v>1957</v>
      </c>
      <c r="E52" s="141" t="s">
        <v>28</v>
      </c>
      <c r="F52" s="140" t="s">
        <v>374</v>
      </c>
      <c r="G52" s="148" t="s">
        <v>139</v>
      </c>
      <c r="H52" s="140" t="s">
        <v>61</v>
      </c>
      <c r="I52" s="185"/>
      <c r="J52" s="186"/>
      <c r="K52" s="149"/>
      <c r="L52" s="150"/>
      <c r="M52" s="158"/>
      <c r="N52" s="158"/>
      <c r="O52" s="159"/>
      <c r="P52" s="178"/>
      <c r="Q52" s="145"/>
      <c r="R52" s="145"/>
      <c r="S52" s="145"/>
      <c r="T52" s="178"/>
      <c r="U52" s="145"/>
      <c r="V52" s="145">
        <v>7</v>
      </c>
      <c r="W52" s="145">
        <v>3</v>
      </c>
      <c r="X52" s="147">
        <f>W52+V52+U52</f>
        <v>10</v>
      </c>
      <c r="Y52" s="145"/>
      <c r="Z52" s="145"/>
      <c r="AA52" s="145"/>
      <c r="AB52" s="147">
        <f t="shared" si="13"/>
        <v>0</v>
      </c>
      <c r="AC52" s="306">
        <f t="shared" si="14"/>
        <v>10</v>
      </c>
    </row>
    <row r="53" spans="1:29" s="10" customFormat="1" ht="45" customHeight="1">
      <c r="A53" s="138">
        <f t="shared" si="6"/>
        <v>46</v>
      </c>
      <c r="B53" s="139">
        <v>45</v>
      </c>
      <c r="C53" s="298" t="s">
        <v>18</v>
      </c>
      <c r="D53" s="141">
        <v>1991</v>
      </c>
      <c r="E53" s="149" t="s">
        <v>28</v>
      </c>
      <c r="F53" s="140" t="s">
        <v>94</v>
      </c>
      <c r="G53" s="148" t="s">
        <v>17</v>
      </c>
      <c r="H53" s="140" t="s">
        <v>83</v>
      </c>
      <c r="I53" s="187">
        <v>1</v>
      </c>
      <c r="J53" s="188">
        <v>6</v>
      </c>
      <c r="K53" s="167">
        <v>1</v>
      </c>
      <c r="L53" s="150">
        <f>I53+J53+K53</f>
        <v>8</v>
      </c>
      <c r="M53" s="154">
        <v>0</v>
      </c>
      <c r="N53" s="154">
        <v>0</v>
      </c>
      <c r="O53" s="154">
        <v>0</v>
      </c>
      <c r="P53" s="180">
        <f>SUM(M53:O53)</f>
        <v>0</v>
      </c>
      <c r="Q53" s="145">
        <v>1</v>
      </c>
      <c r="R53" s="145">
        <v>1</v>
      </c>
      <c r="S53" s="145"/>
      <c r="T53" s="180">
        <f>SUM(Q53:S53)</f>
        <v>2</v>
      </c>
      <c r="U53" s="145"/>
      <c r="V53" s="145"/>
      <c r="W53" s="145"/>
      <c r="X53" s="147">
        <f>W53+V53+U53</f>
        <v>0</v>
      </c>
      <c r="Y53" s="145"/>
      <c r="Z53" s="145"/>
      <c r="AA53" s="145"/>
      <c r="AB53" s="147">
        <f t="shared" si="13"/>
        <v>0</v>
      </c>
      <c r="AC53" s="306">
        <f t="shared" si="14"/>
        <v>10</v>
      </c>
    </row>
    <row r="54" spans="1:29" s="10" customFormat="1" ht="45" customHeight="1">
      <c r="A54" s="138">
        <f t="shared" si="6"/>
        <v>47</v>
      </c>
      <c r="B54" s="139">
        <v>45</v>
      </c>
      <c r="C54" s="300" t="s">
        <v>408</v>
      </c>
      <c r="D54" s="141">
        <v>1995</v>
      </c>
      <c r="E54" s="141">
        <v>1</v>
      </c>
      <c r="F54" s="140" t="s">
        <v>58</v>
      </c>
      <c r="G54" s="140" t="s">
        <v>56</v>
      </c>
      <c r="H54" s="140" t="s">
        <v>57</v>
      </c>
      <c r="I54" s="185"/>
      <c r="J54" s="186"/>
      <c r="K54" s="149"/>
      <c r="L54" s="150"/>
      <c r="M54" s="158"/>
      <c r="N54" s="158"/>
      <c r="O54" s="159"/>
      <c r="P54" s="180"/>
      <c r="Q54" s="145"/>
      <c r="R54" s="145"/>
      <c r="S54" s="145"/>
      <c r="T54" s="180"/>
      <c r="U54" s="145"/>
      <c r="V54" s="145"/>
      <c r="W54" s="145"/>
      <c r="X54" s="147"/>
      <c r="Y54" s="145">
        <v>9</v>
      </c>
      <c r="Z54" s="145">
        <v>1</v>
      </c>
      <c r="AA54" s="145"/>
      <c r="AB54" s="147">
        <f t="shared" si="13"/>
        <v>10</v>
      </c>
      <c r="AC54" s="306">
        <f t="shared" si="14"/>
        <v>10</v>
      </c>
    </row>
    <row r="55" spans="1:29" s="10" customFormat="1" ht="45" customHeight="1">
      <c r="A55" s="138">
        <f t="shared" si="6"/>
        <v>48</v>
      </c>
      <c r="B55" s="139">
        <v>48</v>
      </c>
      <c r="C55" s="301" t="s">
        <v>390</v>
      </c>
      <c r="D55" s="159">
        <v>1966</v>
      </c>
      <c r="E55" s="141" t="s">
        <v>28</v>
      </c>
      <c r="F55" s="159" t="s">
        <v>391</v>
      </c>
      <c r="G55" s="140" t="s">
        <v>3</v>
      </c>
      <c r="H55" s="160" t="s">
        <v>61</v>
      </c>
      <c r="I55" s="189"/>
      <c r="J55" s="190"/>
      <c r="K55" s="159"/>
      <c r="L55" s="150">
        <f>I55+J55+K55</f>
        <v>0</v>
      </c>
      <c r="M55" s="158"/>
      <c r="N55" s="158"/>
      <c r="O55" s="159"/>
      <c r="P55" s="180">
        <f>SUM(M55:O55)</f>
        <v>0</v>
      </c>
      <c r="Q55" s="172"/>
      <c r="R55" s="172"/>
      <c r="S55" s="173"/>
      <c r="T55" s="180">
        <f>SUM(Q55:S55)</f>
        <v>0</v>
      </c>
      <c r="U55" s="145">
        <v>9</v>
      </c>
      <c r="V55" s="145"/>
      <c r="W55" s="145"/>
      <c r="X55" s="147">
        <f t="shared" ref="X55:X77" si="16">W55+V55+U55</f>
        <v>9</v>
      </c>
      <c r="Y55" s="145"/>
      <c r="Z55" s="145"/>
      <c r="AA55" s="145"/>
      <c r="AB55" s="147">
        <f t="shared" si="13"/>
        <v>0</v>
      </c>
      <c r="AC55" s="306">
        <f t="shared" si="14"/>
        <v>9</v>
      </c>
    </row>
    <row r="56" spans="1:29" s="10" customFormat="1" ht="45" customHeight="1">
      <c r="A56" s="138">
        <f t="shared" si="6"/>
        <v>49</v>
      </c>
      <c r="B56" s="139">
        <v>48</v>
      </c>
      <c r="C56" s="300" t="s">
        <v>375</v>
      </c>
      <c r="D56" s="141">
        <v>1983</v>
      </c>
      <c r="E56" s="141" t="s">
        <v>27</v>
      </c>
      <c r="F56" s="140" t="s">
        <v>376</v>
      </c>
      <c r="G56" s="140" t="s">
        <v>143</v>
      </c>
      <c r="H56" s="140" t="s">
        <v>377</v>
      </c>
      <c r="I56" s="185"/>
      <c r="J56" s="186"/>
      <c r="K56" s="149"/>
      <c r="L56" s="150"/>
      <c r="M56" s="158"/>
      <c r="N56" s="158"/>
      <c r="O56" s="159"/>
      <c r="P56" s="180"/>
      <c r="Q56" s="145"/>
      <c r="R56" s="145"/>
      <c r="S56" s="145"/>
      <c r="T56" s="180"/>
      <c r="U56" s="145">
        <v>1</v>
      </c>
      <c r="V56" s="145">
        <v>1</v>
      </c>
      <c r="W56" s="145">
        <v>0</v>
      </c>
      <c r="X56" s="147">
        <f t="shared" si="16"/>
        <v>2</v>
      </c>
      <c r="Y56" s="145">
        <v>4</v>
      </c>
      <c r="Z56" s="145">
        <v>3</v>
      </c>
      <c r="AA56" s="145"/>
      <c r="AB56" s="147">
        <f t="shared" si="13"/>
        <v>7</v>
      </c>
      <c r="AC56" s="306">
        <f t="shared" si="14"/>
        <v>9</v>
      </c>
    </row>
    <row r="57" spans="1:29" ht="36" customHeight="1">
      <c r="A57" s="138">
        <f t="shared" si="6"/>
        <v>50</v>
      </c>
      <c r="B57" s="139">
        <v>48</v>
      </c>
      <c r="C57" s="298" t="s">
        <v>42</v>
      </c>
      <c r="D57" s="141">
        <v>1956</v>
      </c>
      <c r="E57" s="141" t="s">
        <v>28</v>
      </c>
      <c r="F57" s="140" t="s">
        <v>141</v>
      </c>
      <c r="G57" s="142" t="s">
        <v>139</v>
      </c>
      <c r="H57" s="140" t="s">
        <v>61</v>
      </c>
      <c r="I57" s="149"/>
      <c r="J57" s="186"/>
      <c r="K57" s="149"/>
      <c r="L57" s="150">
        <f>I57+J57+K57</f>
        <v>0</v>
      </c>
      <c r="M57" s="158">
        <v>0</v>
      </c>
      <c r="N57" s="158">
        <v>8</v>
      </c>
      <c r="O57" s="159"/>
      <c r="P57" s="178">
        <f>SUM(M57:O57)</f>
        <v>8</v>
      </c>
      <c r="Q57" s="145"/>
      <c r="R57" s="145"/>
      <c r="S57" s="145"/>
      <c r="T57" s="178">
        <f t="shared" ref="T57:T67" si="17">SUM(Q57:S57)</f>
        <v>0</v>
      </c>
      <c r="U57" s="145"/>
      <c r="V57" s="145"/>
      <c r="W57" s="145"/>
      <c r="X57" s="147">
        <f t="shared" si="16"/>
        <v>0</v>
      </c>
      <c r="Y57" s="145"/>
      <c r="Z57" s="145"/>
      <c r="AA57" s="145"/>
      <c r="AB57" s="147">
        <f t="shared" si="13"/>
        <v>0</v>
      </c>
      <c r="AC57" s="306">
        <f t="shared" si="14"/>
        <v>8</v>
      </c>
    </row>
    <row r="58" spans="1:29" s="10" customFormat="1" ht="45" customHeight="1">
      <c r="A58" s="138">
        <f t="shared" si="6"/>
        <v>51</v>
      </c>
      <c r="B58" s="139">
        <v>48</v>
      </c>
      <c r="C58" s="298" t="s">
        <v>148</v>
      </c>
      <c r="D58" s="141">
        <v>1984</v>
      </c>
      <c r="E58" s="141" t="s">
        <v>27</v>
      </c>
      <c r="F58" s="140" t="s">
        <v>206</v>
      </c>
      <c r="G58" s="148" t="s">
        <v>163</v>
      </c>
      <c r="H58" s="148" t="s">
        <v>164</v>
      </c>
      <c r="I58" s="156"/>
      <c r="J58" s="156"/>
      <c r="K58" s="156"/>
      <c r="L58" s="150">
        <f>I58+J58+K58</f>
        <v>0</v>
      </c>
      <c r="M58" s="158">
        <v>1</v>
      </c>
      <c r="N58" s="158">
        <v>7</v>
      </c>
      <c r="O58" s="159">
        <v>0</v>
      </c>
      <c r="P58" s="178">
        <f>SUM(M58:O58)</f>
        <v>8</v>
      </c>
      <c r="Q58" s="145"/>
      <c r="R58" s="145"/>
      <c r="S58" s="145"/>
      <c r="T58" s="178">
        <f t="shared" si="17"/>
        <v>0</v>
      </c>
      <c r="U58" s="145"/>
      <c r="V58" s="145"/>
      <c r="W58" s="145"/>
      <c r="X58" s="147">
        <f t="shared" si="16"/>
        <v>0</v>
      </c>
      <c r="Y58" s="145"/>
      <c r="Z58" s="145"/>
      <c r="AA58" s="145"/>
      <c r="AB58" s="147">
        <f t="shared" si="13"/>
        <v>0</v>
      </c>
      <c r="AC58" s="306">
        <f t="shared" si="14"/>
        <v>8</v>
      </c>
    </row>
    <row r="59" spans="1:29" s="10" customFormat="1" ht="45" customHeight="1">
      <c r="A59" s="138">
        <f t="shared" si="6"/>
        <v>52</v>
      </c>
      <c r="B59" s="139">
        <v>48</v>
      </c>
      <c r="C59" s="298" t="s">
        <v>323</v>
      </c>
      <c r="D59" s="141">
        <v>1982</v>
      </c>
      <c r="E59" s="141" t="s">
        <v>81</v>
      </c>
      <c r="F59" s="140" t="s">
        <v>324</v>
      </c>
      <c r="G59" s="179" t="s">
        <v>319</v>
      </c>
      <c r="H59" s="140" t="s">
        <v>325</v>
      </c>
      <c r="I59" s="149"/>
      <c r="J59" s="149"/>
      <c r="K59" s="149"/>
      <c r="L59" s="150">
        <f>I59+J59+K59</f>
        <v>0</v>
      </c>
      <c r="M59" s="151"/>
      <c r="N59" s="151"/>
      <c r="O59" s="152"/>
      <c r="P59" s="180">
        <f>SUM(M59:O59)</f>
        <v>0</v>
      </c>
      <c r="Q59" s="145">
        <v>7</v>
      </c>
      <c r="R59" s="145">
        <v>1</v>
      </c>
      <c r="S59" s="145"/>
      <c r="T59" s="180">
        <f t="shared" si="17"/>
        <v>8</v>
      </c>
      <c r="U59" s="145"/>
      <c r="V59" s="145"/>
      <c r="W59" s="145"/>
      <c r="X59" s="147">
        <f t="shared" si="16"/>
        <v>0</v>
      </c>
      <c r="Y59" s="145"/>
      <c r="Z59" s="145"/>
      <c r="AA59" s="145"/>
      <c r="AB59" s="147">
        <f t="shared" si="13"/>
        <v>0</v>
      </c>
      <c r="AC59" s="306">
        <f t="shared" si="14"/>
        <v>8</v>
      </c>
    </row>
    <row r="60" spans="1:29" ht="45" customHeight="1">
      <c r="A60" s="138">
        <f t="shared" si="6"/>
        <v>53</v>
      </c>
      <c r="B60" s="139">
        <v>53</v>
      </c>
      <c r="C60" s="299" t="s">
        <v>320</v>
      </c>
      <c r="D60" s="149">
        <v>1964</v>
      </c>
      <c r="E60" s="149" t="s">
        <v>78</v>
      </c>
      <c r="F60" s="155" t="s">
        <v>321</v>
      </c>
      <c r="G60" s="156" t="s">
        <v>322</v>
      </c>
      <c r="H60" s="155" t="s">
        <v>61</v>
      </c>
      <c r="I60" s="149"/>
      <c r="J60" s="149"/>
      <c r="K60" s="149"/>
      <c r="L60" s="150"/>
      <c r="M60" s="154"/>
      <c r="N60" s="154"/>
      <c r="O60" s="154"/>
      <c r="P60" s="180"/>
      <c r="Q60" s="145">
        <v>6</v>
      </c>
      <c r="R60" s="145">
        <v>1</v>
      </c>
      <c r="S60" s="145"/>
      <c r="T60" s="180">
        <f t="shared" si="17"/>
        <v>7</v>
      </c>
      <c r="U60" s="145"/>
      <c r="V60" s="145"/>
      <c r="W60" s="145"/>
      <c r="X60" s="147">
        <f t="shared" si="16"/>
        <v>0</v>
      </c>
      <c r="Y60" s="145"/>
      <c r="Z60" s="145"/>
      <c r="AA60" s="145"/>
      <c r="AB60" s="147">
        <f t="shared" si="13"/>
        <v>0</v>
      </c>
      <c r="AC60" s="306">
        <f t="shared" si="14"/>
        <v>7</v>
      </c>
    </row>
    <row r="61" spans="1:29" ht="45" customHeight="1">
      <c r="A61" s="138">
        <f t="shared" si="6"/>
        <v>54</v>
      </c>
      <c r="B61" s="139">
        <v>54</v>
      </c>
      <c r="C61" s="298" t="s">
        <v>107</v>
      </c>
      <c r="D61" s="141">
        <v>1970</v>
      </c>
      <c r="E61" s="141" t="s">
        <v>28</v>
      </c>
      <c r="F61" s="140" t="s">
        <v>210</v>
      </c>
      <c r="G61" s="179" t="s">
        <v>181</v>
      </c>
      <c r="H61" s="179" t="s">
        <v>61</v>
      </c>
      <c r="I61" s="156"/>
      <c r="J61" s="156"/>
      <c r="K61" s="156"/>
      <c r="L61" s="150">
        <f>I61+J61+K61</f>
        <v>0</v>
      </c>
      <c r="M61" s="158">
        <v>5</v>
      </c>
      <c r="N61" s="158">
        <v>1</v>
      </c>
      <c r="O61" s="159">
        <v>0</v>
      </c>
      <c r="P61" s="178">
        <f>SUM(M61:O61)</f>
        <v>6</v>
      </c>
      <c r="Q61" s="145"/>
      <c r="R61" s="145"/>
      <c r="S61" s="145"/>
      <c r="T61" s="178">
        <f t="shared" si="17"/>
        <v>0</v>
      </c>
      <c r="U61" s="145"/>
      <c r="V61" s="145"/>
      <c r="W61" s="145"/>
      <c r="X61" s="147">
        <f t="shared" si="16"/>
        <v>0</v>
      </c>
      <c r="Y61" s="145"/>
      <c r="Z61" s="145"/>
      <c r="AA61" s="145"/>
      <c r="AB61" s="147">
        <f t="shared" si="13"/>
        <v>0</v>
      </c>
      <c r="AC61" s="306">
        <f t="shared" si="14"/>
        <v>6</v>
      </c>
    </row>
    <row r="62" spans="1:29" ht="45" customHeight="1">
      <c r="A62" s="138">
        <f t="shared" si="6"/>
        <v>55</v>
      </c>
      <c r="B62" s="139">
        <v>54</v>
      </c>
      <c r="C62" s="298" t="s">
        <v>119</v>
      </c>
      <c r="D62" s="141">
        <v>1971</v>
      </c>
      <c r="E62" s="141" t="s">
        <v>36</v>
      </c>
      <c r="F62" s="140" t="s">
        <v>120</v>
      </c>
      <c r="G62" s="179" t="s">
        <v>121</v>
      </c>
      <c r="H62" s="179" t="s">
        <v>123</v>
      </c>
      <c r="I62" s="156">
        <v>1</v>
      </c>
      <c r="J62" s="156">
        <v>1</v>
      </c>
      <c r="K62" s="156">
        <v>2</v>
      </c>
      <c r="L62" s="150">
        <f>I62+J62+K62</f>
        <v>4</v>
      </c>
      <c r="M62" s="158">
        <v>1</v>
      </c>
      <c r="N62" s="158">
        <v>1</v>
      </c>
      <c r="O62" s="159"/>
      <c r="P62" s="178">
        <f>SUM(M62:O62)</f>
        <v>2</v>
      </c>
      <c r="Q62" s="145"/>
      <c r="R62" s="145"/>
      <c r="S62" s="145"/>
      <c r="T62" s="178">
        <f t="shared" si="17"/>
        <v>0</v>
      </c>
      <c r="U62" s="145"/>
      <c r="V62" s="145"/>
      <c r="W62" s="145"/>
      <c r="X62" s="147">
        <f t="shared" si="16"/>
        <v>0</v>
      </c>
      <c r="Y62" s="145"/>
      <c r="Z62" s="145"/>
      <c r="AA62" s="145"/>
      <c r="AB62" s="147">
        <f t="shared" si="13"/>
        <v>0</v>
      </c>
      <c r="AC62" s="306">
        <f t="shared" si="14"/>
        <v>6</v>
      </c>
    </row>
    <row r="63" spans="1:29" ht="45" customHeight="1">
      <c r="A63" s="138">
        <f t="shared" si="6"/>
        <v>56</v>
      </c>
      <c r="B63" s="139">
        <v>56</v>
      </c>
      <c r="C63" s="298" t="s">
        <v>226</v>
      </c>
      <c r="D63" s="191">
        <v>1980</v>
      </c>
      <c r="E63" s="141" t="s">
        <v>28</v>
      </c>
      <c r="F63" s="192" t="s">
        <v>230</v>
      </c>
      <c r="G63" s="140" t="s">
        <v>228</v>
      </c>
      <c r="H63" s="193" t="s">
        <v>229</v>
      </c>
      <c r="I63" s="154">
        <v>5</v>
      </c>
      <c r="J63" s="154"/>
      <c r="K63" s="167">
        <v>0</v>
      </c>
      <c r="L63" s="150">
        <f>I63+J63+K63</f>
        <v>5</v>
      </c>
      <c r="M63" s="154">
        <v>0</v>
      </c>
      <c r="N63" s="154">
        <v>0</v>
      </c>
      <c r="O63" s="154">
        <v>0</v>
      </c>
      <c r="P63" s="180">
        <f>SUM(M63:O63)</f>
        <v>0</v>
      </c>
      <c r="Q63" s="145"/>
      <c r="R63" s="145"/>
      <c r="S63" s="145"/>
      <c r="T63" s="180">
        <f t="shared" si="17"/>
        <v>0</v>
      </c>
      <c r="U63" s="145"/>
      <c r="V63" s="145"/>
      <c r="W63" s="145"/>
      <c r="X63" s="147">
        <f t="shared" si="16"/>
        <v>0</v>
      </c>
      <c r="Y63" s="145"/>
      <c r="Z63" s="145"/>
      <c r="AA63" s="145"/>
      <c r="AB63" s="147">
        <f t="shared" si="13"/>
        <v>0</v>
      </c>
      <c r="AC63" s="306">
        <f t="shared" si="14"/>
        <v>5</v>
      </c>
    </row>
    <row r="64" spans="1:29" ht="45" customHeight="1">
      <c r="A64" s="138">
        <f t="shared" si="6"/>
        <v>57</v>
      </c>
      <c r="B64" s="139">
        <v>56</v>
      </c>
      <c r="C64" s="299" t="s">
        <v>223</v>
      </c>
      <c r="D64" s="182">
        <v>1972</v>
      </c>
      <c r="E64" s="141" t="s">
        <v>28</v>
      </c>
      <c r="F64" s="181" t="s">
        <v>306</v>
      </c>
      <c r="G64" s="140" t="s">
        <v>225</v>
      </c>
      <c r="H64" s="159" t="s">
        <v>302</v>
      </c>
      <c r="I64" s="149"/>
      <c r="J64" s="149"/>
      <c r="K64" s="149"/>
      <c r="L64" s="150"/>
      <c r="M64" s="154"/>
      <c r="N64" s="154"/>
      <c r="O64" s="154"/>
      <c r="P64" s="180"/>
      <c r="Q64" s="145">
        <v>1</v>
      </c>
      <c r="R64" s="145">
        <v>1</v>
      </c>
      <c r="S64" s="145">
        <v>3</v>
      </c>
      <c r="T64" s="180">
        <f t="shared" si="17"/>
        <v>5</v>
      </c>
      <c r="U64" s="145"/>
      <c r="V64" s="145"/>
      <c r="W64" s="145"/>
      <c r="X64" s="147">
        <f t="shared" si="16"/>
        <v>0</v>
      </c>
      <c r="Y64" s="145"/>
      <c r="Z64" s="145"/>
      <c r="AA64" s="145"/>
      <c r="AB64" s="147">
        <f t="shared" si="13"/>
        <v>0</v>
      </c>
      <c r="AC64" s="306">
        <f t="shared" si="14"/>
        <v>5</v>
      </c>
    </row>
    <row r="65" spans="1:29" ht="45" customHeight="1">
      <c r="A65" s="138">
        <f t="shared" si="6"/>
        <v>58</v>
      </c>
      <c r="B65" s="139">
        <v>58</v>
      </c>
      <c r="C65" s="303" t="s">
        <v>142</v>
      </c>
      <c r="D65" s="195">
        <v>1988</v>
      </c>
      <c r="E65" s="195" t="s">
        <v>27</v>
      </c>
      <c r="F65" s="194" t="s">
        <v>198</v>
      </c>
      <c r="G65" s="196" t="s">
        <v>143</v>
      </c>
      <c r="H65" s="197" t="s">
        <v>195</v>
      </c>
      <c r="I65" s="195"/>
      <c r="J65" s="195"/>
      <c r="K65" s="195"/>
      <c r="L65" s="150">
        <f>I65+J65+K65</f>
        <v>0</v>
      </c>
      <c r="M65" s="151">
        <v>1</v>
      </c>
      <c r="N65" s="151">
        <v>1</v>
      </c>
      <c r="O65" s="152">
        <v>1</v>
      </c>
      <c r="P65" s="178">
        <f>SUM(M65:O65)</f>
        <v>3</v>
      </c>
      <c r="Q65" s="145"/>
      <c r="R65" s="145"/>
      <c r="S65" s="145"/>
      <c r="T65" s="178">
        <f t="shared" si="17"/>
        <v>0</v>
      </c>
      <c r="U65" s="145"/>
      <c r="V65" s="145"/>
      <c r="W65" s="145"/>
      <c r="X65" s="147">
        <f t="shared" si="16"/>
        <v>0</v>
      </c>
      <c r="Y65" s="145"/>
      <c r="Z65" s="145"/>
      <c r="AA65" s="145"/>
      <c r="AB65" s="147">
        <f t="shared" si="13"/>
        <v>0</v>
      </c>
      <c r="AC65" s="306">
        <f t="shared" si="14"/>
        <v>3</v>
      </c>
    </row>
    <row r="66" spans="1:29" s="10" customFormat="1" ht="45" customHeight="1">
      <c r="A66" s="138">
        <f t="shared" si="6"/>
        <v>59</v>
      </c>
      <c r="B66" s="139">
        <v>58</v>
      </c>
      <c r="C66" s="298" t="s">
        <v>18</v>
      </c>
      <c r="D66" s="141">
        <v>1991</v>
      </c>
      <c r="E66" s="149" t="s">
        <v>28</v>
      </c>
      <c r="F66" s="140" t="s">
        <v>9</v>
      </c>
      <c r="G66" s="148" t="s">
        <v>17</v>
      </c>
      <c r="H66" s="140" t="s">
        <v>83</v>
      </c>
      <c r="I66" s="175">
        <v>3</v>
      </c>
      <c r="J66" s="175">
        <v>0</v>
      </c>
      <c r="K66" s="176"/>
      <c r="L66" s="198">
        <f>I66+J66+K66</f>
        <v>3</v>
      </c>
      <c r="M66" s="175">
        <v>0</v>
      </c>
      <c r="N66" s="175">
        <v>0</v>
      </c>
      <c r="O66" s="175">
        <v>0</v>
      </c>
      <c r="P66" s="199">
        <f>SUM(M66:O66)</f>
        <v>0</v>
      </c>
      <c r="Q66" s="151"/>
      <c r="R66" s="151"/>
      <c r="S66" s="151"/>
      <c r="T66" s="199">
        <f t="shared" si="17"/>
        <v>0</v>
      </c>
      <c r="U66" s="145"/>
      <c r="V66" s="145"/>
      <c r="W66" s="145"/>
      <c r="X66" s="147">
        <f t="shared" si="16"/>
        <v>0</v>
      </c>
      <c r="Y66" s="145"/>
      <c r="Z66" s="145"/>
      <c r="AA66" s="145"/>
      <c r="AB66" s="147">
        <f t="shared" si="13"/>
        <v>0</v>
      </c>
      <c r="AC66" s="306">
        <f t="shared" si="14"/>
        <v>3</v>
      </c>
    </row>
    <row r="67" spans="1:29" s="10" customFormat="1" ht="45" customHeight="1">
      <c r="A67" s="138">
        <f t="shared" si="6"/>
        <v>60</v>
      </c>
      <c r="B67" s="200">
        <v>58</v>
      </c>
      <c r="C67" s="299" t="s">
        <v>311</v>
      </c>
      <c r="D67" s="149">
        <v>1988</v>
      </c>
      <c r="E67" s="149" t="s">
        <v>78</v>
      </c>
      <c r="F67" s="155" t="s">
        <v>315</v>
      </c>
      <c r="G67" s="156" t="s">
        <v>312</v>
      </c>
      <c r="H67" s="155" t="s">
        <v>313</v>
      </c>
      <c r="I67" s="164"/>
      <c r="J67" s="164"/>
      <c r="K67" s="164"/>
      <c r="L67" s="198"/>
      <c r="M67" s="175"/>
      <c r="N67" s="175"/>
      <c r="O67" s="175"/>
      <c r="P67" s="199"/>
      <c r="Q67" s="151">
        <v>1</v>
      </c>
      <c r="R67" s="151">
        <v>1</v>
      </c>
      <c r="S67" s="151">
        <v>1</v>
      </c>
      <c r="T67" s="199">
        <f t="shared" si="17"/>
        <v>3</v>
      </c>
      <c r="U67" s="145"/>
      <c r="V67" s="145"/>
      <c r="W67" s="145"/>
      <c r="X67" s="147">
        <f t="shared" si="16"/>
        <v>0</v>
      </c>
      <c r="Y67" s="145"/>
      <c r="Z67" s="145"/>
      <c r="AA67" s="145"/>
      <c r="AB67" s="147">
        <f t="shared" si="13"/>
        <v>0</v>
      </c>
      <c r="AC67" s="306">
        <f t="shared" si="14"/>
        <v>3</v>
      </c>
    </row>
    <row r="68" spans="1:29" s="10" customFormat="1" ht="45" customHeight="1">
      <c r="A68" s="138">
        <f t="shared" si="6"/>
        <v>61</v>
      </c>
      <c r="B68" s="200">
        <v>58</v>
      </c>
      <c r="C68" s="298" t="s">
        <v>219</v>
      </c>
      <c r="D68" s="141">
        <v>1995</v>
      </c>
      <c r="E68" s="141" t="s">
        <v>27</v>
      </c>
      <c r="F68" s="183" t="s">
        <v>372</v>
      </c>
      <c r="G68" s="140" t="s">
        <v>221</v>
      </c>
      <c r="H68" s="140" t="s">
        <v>222</v>
      </c>
      <c r="I68" s="154"/>
      <c r="J68" s="154"/>
      <c r="K68" s="167"/>
      <c r="L68" s="150"/>
      <c r="M68" s="154"/>
      <c r="N68" s="154"/>
      <c r="O68" s="154"/>
      <c r="P68" s="180"/>
      <c r="Q68" s="151"/>
      <c r="R68" s="151"/>
      <c r="S68" s="151"/>
      <c r="T68" s="180"/>
      <c r="U68" s="145"/>
      <c r="V68" s="145">
        <v>1</v>
      </c>
      <c r="W68" s="145">
        <v>1</v>
      </c>
      <c r="X68" s="147">
        <f t="shared" si="16"/>
        <v>2</v>
      </c>
      <c r="Y68" s="145"/>
      <c r="Z68" s="145"/>
      <c r="AA68" s="145"/>
      <c r="AB68" s="147">
        <f t="shared" si="13"/>
        <v>0</v>
      </c>
      <c r="AC68" s="306">
        <f t="shared" si="14"/>
        <v>2</v>
      </c>
    </row>
    <row r="69" spans="1:29" s="10" customFormat="1" ht="45" customHeight="1">
      <c r="A69" s="138">
        <f t="shared" si="6"/>
        <v>62</v>
      </c>
      <c r="B69" s="159">
        <v>58</v>
      </c>
      <c r="C69" s="299" t="s">
        <v>170</v>
      </c>
      <c r="D69" s="149">
        <v>1990</v>
      </c>
      <c r="E69" s="149" t="s">
        <v>28</v>
      </c>
      <c r="F69" s="155" t="s">
        <v>171</v>
      </c>
      <c r="G69" s="156" t="s">
        <v>177</v>
      </c>
      <c r="H69" s="155" t="s">
        <v>173</v>
      </c>
      <c r="I69" s="149"/>
      <c r="J69" s="149"/>
      <c r="K69" s="149"/>
      <c r="L69" s="150">
        <f>I69+J69+K69</f>
        <v>0</v>
      </c>
      <c r="M69" s="158">
        <v>1</v>
      </c>
      <c r="N69" s="158">
        <v>1</v>
      </c>
      <c r="O69" s="159"/>
      <c r="P69" s="178">
        <f>SUM(M69:O69)</f>
        <v>2</v>
      </c>
      <c r="Q69" s="151"/>
      <c r="R69" s="151"/>
      <c r="S69" s="151"/>
      <c r="T69" s="178">
        <f t="shared" ref="T69:T77" si="18">SUM(Q69:S69)</f>
        <v>0</v>
      </c>
      <c r="U69" s="145"/>
      <c r="V69" s="145"/>
      <c r="W69" s="145"/>
      <c r="X69" s="147">
        <f t="shared" si="16"/>
        <v>0</v>
      </c>
      <c r="Y69" s="145"/>
      <c r="Z69" s="145"/>
      <c r="AA69" s="145"/>
      <c r="AB69" s="147">
        <f t="shared" si="13"/>
        <v>0</v>
      </c>
      <c r="AC69" s="306">
        <f t="shared" si="14"/>
        <v>2</v>
      </c>
    </row>
    <row r="70" spans="1:29" s="10" customFormat="1" ht="45" customHeight="1">
      <c r="A70" s="138">
        <f t="shared" si="6"/>
        <v>63</v>
      </c>
      <c r="B70" s="200">
        <v>58</v>
      </c>
      <c r="C70" s="300" t="s">
        <v>326</v>
      </c>
      <c r="D70" s="141">
        <v>1992</v>
      </c>
      <c r="E70" s="141" t="s">
        <v>27</v>
      </c>
      <c r="F70" s="140" t="s">
        <v>327</v>
      </c>
      <c r="G70" s="140" t="s">
        <v>328</v>
      </c>
      <c r="H70" s="140" t="s">
        <v>61</v>
      </c>
      <c r="I70" s="149"/>
      <c r="J70" s="149"/>
      <c r="K70" s="149"/>
      <c r="L70" s="150"/>
      <c r="M70" s="158"/>
      <c r="N70" s="158"/>
      <c r="O70" s="159"/>
      <c r="P70" s="180"/>
      <c r="Q70" s="151">
        <v>1</v>
      </c>
      <c r="R70" s="151">
        <v>1</v>
      </c>
      <c r="S70" s="151"/>
      <c r="T70" s="180">
        <f t="shared" si="18"/>
        <v>2</v>
      </c>
      <c r="U70" s="145"/>
      <c r="V70" s="145"/>
      <c r="W70" s="145"/>
      <c r="X70" s="147">
        <f t="shared" si="16"/>
        <v>0</v>
      </c>
      <c r="Y70" s="145"/>
      <c r="Z70" s="145"/>
      <c r="AA70" s="145"/>
      <c r="AB70" s="147">
        <f t="shared" si="13"/>
        <v>0</v>
      </c>
      <c r="AC70" s="306">
        <f t="shared" si="14"/>
        <v>2</v>
      </c>
    </row>
    <row r="71" spans="1:29" s="10" customFormat="1" ht="45" customHeight="1">
      <c r="A71" s="138">
        <f t="shared" si="6"/>
        <v>64</v>
      </c>
      <c r="B71" s="200">
        <v>58</v>
      </c>
      <c r="C71" s="301" t="s">
        <v>390</v>
      </c>
      <c r="D71" s="159">
        <v>1966</v>
      </c>
      <c r="E71" s="141" t="s">
        <v>28</v>
      </c>
      <c r="F71" s="159" t="s">
        <v>392</v>
      </c>
      <c r="G71" s="140" t="s">
        <v>3</v>
      </c>
      <c r="H71" s="160" t="s">
        <v>61</v>
      </c>
      <c r="I71" s="159"/>
      <c r="J71" s="159"/>
      <c r="K71" s="159"/>
      <c r="L71" s="150">
        <f t="shared" ref="L71:L77" si="19">I71+J71+K71</f>
        <v>0</v>
      </c>
      <c r="M71" s="158"/>
      <c r="N71" s="158"/>
      <c r="O71" s="159"/>
      <c r="P71" s="180">
        <f t="shared" ref="P71:P77" si="20">SUM(M71:O71)</f>
        <v>0</v>
      </c>
      <c r="Q71" s="158"/>
      <c r="R71" s="158"/>
      <c r="S71" s="159"/>
      <c r="T71" s="180">
        <f t="shared" si="18"/>
        <v>0</v>
      </c>
      <c r="U71" s="145">
        <v>2</v>
      </c>
      <c r="V71" s="145"/>
      <c r="W71" s="145"/>
      <c r="X71" s="147">
        <f t="shared" si="16"/>
        <v>2</v>
      </c>
      <c r="Y71" s="145"/>
      <c r="Z71" s="145"/>
      <c r="AA71" s="145"/>
      <c r="AB71" s="147">
        <f t="shared" si="13"/>
        <v>0</v>
      </c>
      <c r="AC71" s="306">
        <f t="shared" si="14"/>
        <v>2</v>
      </c>
    </row>
    <row r="72" spans="1:29" ht="104.25">
      <c r="A72" s="138">
        <f t="shared" si="6"/>
        <v>65</v>
      </c>
      <c r="B72" s="200">
        <v>65</v>
      </c>
      <c r="C72" s="298" t="s">
        <v>148</v>
      </c>
      <c r="D72" s="141">
        <v>1984</v>
      </c>
      <c r="E72" s="141" t="s">
        <v>27</v>
      </c>
      <c r="F72" s="140" t="s">
        <v>161</v>
      </c>
      <c r="G72" s="148" t="s">
        <v>163</v>
      </c>
      <c r="H72" s="140" t="s">
        <v>148</v>
      </c>
      <c r="I72" s="149"/>
      <c r="J72" s="149"/>
      <c r="K72" s="149"/>
      <c r="L72" s="150">
        <f t="shared" si="19"/>
        <v>0</v>
      </c>
      <c r="M72" s="158"/>
      <c r="N72" s="158">
        <v>1</v>
      </c>
      <c r="O72" s="159"/>
      <c r="P72" s="180">
        <f t="shared" si="20"/>
        <v>1</v>
      </c>
      <c r="Q72" s="151"/>
      <c r="R72" s="151"/>
      <c r="S72" s="151"/>
      <c r="T72" s="180">
        <f t="shared" si="18"/>
        <v>0</v>
      </c>
      <c r="U72" s="145"/>
      <c r="V72" s="145"/>
      <c r="W72" s="145"/>
      <c r="X72" s="147">
        <f t="shared" si="16"/>
        <v>0</v>
      </c>
      <c r="Y72" s="145"/>
      <c r="Z72" s="145"/>
      <c r="AA72" s="145"/>
      <c r="AB72" s="147">
        <f t="shared" si="13"/>
        <v>0</v>
      </c>
      <c r="AC72" s="306">
        <f t="shared" ref="AC72:AC77" si="21">AB72+X72+T72+P72+L72</f>
        <v>1</v>
      </c>
    </row>
    <row r="73" spans="1:29" ht="46.5">
      <c r="A73" s="138">
        <f t="shared" si="6"/>
        <v>66</v>
      </c>
      <c r="B73" s="200">
        <v>65</v>
      </c>
      <c r="C73" s="298" t="s">
        <v>102</v>
      </c>
      <c r="D73" s="141">
        <v>1968</v>
      </c>
      <c r="E73" s="141" t="s">
        <v>78</v>
      </c>
      <c r="F73" s="140" t="s">
        <v>200</v>
      </c>
      <c r="G73" s="148" t="s">
        <v>11</v>
      </c>
      <c r="H73" s="140" t="s">
        <v>61</v>
      </c>
      <c r="I73" s="149"/>
      <c r="J73" s="149"/>
      <c r="K73" s="149"/>
      <c r="L73" s="150">
        <f t="shared" si="19"/>
        <v>0</v>
      </c>
      <c r="M73" s="154">
        <v>1</v>
      </c>
      <c r="N73" s="154"/>
      <c r="O73" s="154"/>
      <c r="P73" s="180">
        <f t="shared" si="20"/>
        <v>1</v>
      </c>
      <c r="Q73" s="151"/>
      <c r="R73" s="151"/>
      <c r="S73" s="151"/>
      <c r="T73" s="180">
        <f t="shared" si="18"/>
        <v>0</v>
      </c>
      <c r="U73" s="145"/>
      <c r="V73" s="145"/>
      <c r="W73" s="145"/>
      <c r="X73" s="147">
        <f t="shared" si="16"/>
        <v>0</v>
      </c>
      <c r="Y73" s="145"/>
      <c r="Z73" s="145"/>
      <c r="AA73" s="145"/>
      <c r="AB73" s="147">
        <f t="shared" si="13"/>
        <v>0</v>
      </c>
      <c r="AC73" s="306">
        <f t="shared" si="21"/>
        <v>1</v>
      </c>
    </row>
    <row r="74" spans="1:29" ht="46.5">
      <c r="A74" s="138">
        <f t="shared" ref="A74:A77" si="22">A73+1</f>
        <v>67</v>
      </c>
      <c r="B74" s="200">
        <v>65</v>
      </c>
      <c r="C74" s="303" t="s">
        <v>142</v>
      </c>
      <c r="D74" s="195">
        <v>1988</v>
      </c>
      <c r="E74" s="195" t="s">
        <v>27</v>
      </c>
      <c r="F74" s="194" t="s">
        <v>196</v>
      </c>
      <c r="G74" s="196" t="s">
        <v>143</v>
      </c>
      <c r="H74" s="197" t="s">
        <v>195</v>
      </c>
      <c r="I74" s="195"/>
      <c r="J74" s="195"/>
      <c r="K74" s="195"/>
      <c r="L74" s="150">
        <f t="shared" si="19"/>
        <v>0</v>
      </c>
      <c r="M74" s="154">
        <v>1</v>
      </c>
      <c r="N74" s="154"/>
      <c r="O74" s="154"/>
      <c r="P74" s="180">
        <f t="shared" si="20"/>
        <v>1</v>
      </c>
      <c r="Q74" s="151"/>
      <c r="R74" s="151"/>
      <c r="S74" s="151"/>
      <c r="T74" s="180">
        <f t="shared" si="18"/>
        <v>0</v>
      </c>
      <c r="U74" s="145"/>
      <c r="V74" s="145"/>
      <c r="W74" s="145"/>
      <c r="X74" s="147">
        <f t="shared" si="16"/>
        <v>0</v>
      </c>
      <c r="Y74" s="145"/>
      <c r="Z74" s="145"/>
      <c r="AA74" s="145"/>
      <c r="AB74" s="147">
        <f t="shared" si="13"/>
        <v>0</v>
      </c>
      <c r="AC74" s="306">
        <f t="shared" si="21"/>
        <v>1</v>
      </c>
    </row>
    <row r="75" spans="1:29" ht="70.5">
      <c r="A75" s="138">
        <f t="shared" si="22"/>
        <v>68</v>
      </c>
      <c r="B75" s="200">
        <v>65</v>
      </c>
      <c r="C75" s="304" t="s">
        <v>109</v>
      </c>
      <c r="D75" s="141">
        <v>1968</v>
      </c>
      <c r="E75" s="141" t="s">
        <v>28</v>
      </c>
      <c r="F75" s="183" t="s">
        <v>111</v>
      </c>
      <c r="G75" s="183" t="s">
        <v>110</v>
      </c>
      <c r="H75" s="179" t="s">
        <v>64</v>
      </c>
      <c r="I75" s="156"/>
      <c r="J75" s="156"/>
      <c r="K75" s="156"/>
      <c r="L75" s="150">
        <f t="shared" si="19"/>
        <v>0</v>
      </c>
      <c r="M75" s="159">
        <v>1</v>
      </c>
      <c r="N75" s="159"/>
      <c r="O75" s="159"/>
      <c r="P75" s="180">
        <f t="shared" si="20"/>
        <v>1</v>
      </c>
      <c r="Q75" s="151"/>
      <c r="R75" s="151"/>
      <c r="S75" s="151"/>
      <c r="T75" s="180">
        <f t="shared" si="18"/>
        <v>0</v>
      </c>
      <c r="U75" s="145"/>
      <c r="V75" s="145"/>
      <c r="W75" s="145"/>
      <c r="X75" s="147">
        <f t="shared" si="16"/>
        <v>0</v>
      </c>
      <c r="Y75" s="145"/>
      <c r="Z75" s="145"/>
      <c r="AA75" s="145"/>
      <c r="AB75" s="147">
        <f t="shared" si="13"/>
        <v>0</v>
      </c>
      <c r="AC75" s="306">
        <f t="shared" si="21"/>
        <v>1</v>
      </c>
    </row>
    <row r="76" spans="1:29" ht="101.25">
      <c r="A76" s="138">
        <f t="shared" si="22"/>
        <v>69</v>
      </c>
      <c r="B76" s="200">
        <v>65</v>
      </c>
      <c r="C76" s="299" t="s">
        <v>174</v>
      </c>
      <c r="D76" s="149">
        <v>1986</v>
      </c>
      <c r="E76" s="149" t="s">
        <v>27</v>
      </c>
      <c r="F76" s="155" t="s">
        <v>175</v>
      </c>
      <c r="G76" s="156" t="s">
        <v>177</v>
      </c>
      <c r="H76" s="155" t="s">
        <v>173</v>
      </c>
      <c r="I76" s="149"/>
      <c r="J76" s="149"/>
      <c r="K76" s="149"/>
      <c r="L76" s="150">
        <f t="shared" si="19"/>
        <v>0</v>
      </c>
      <c r="M76" s="154">
        <v>1</v>
      </c>
      <c r="N76" s="154"/>
      <c r="O76" s="154"/>
      <c r="P76" s="180">
        <f t="shared" si="20"/>
        <v>1</v>
      </c>
      <c r="Q76" s="151"/>
      <c r="R76" s="151"/>
      <c r="S76" s="151"/>
      <c r="T76" s="180">
        <f t="shared" si="18"/>
        <v>0</v>
      </c>
      <c r="U76" s="145"/>
      <c r="V76" s="145"/>
      <c r="W76" s="145"/>
      <c r="X76" s="147">
        <f t="shared" si="16"/>
        <v>0</v>
      </c>
      <c r="Y76" s="145"/>
      <c r="Z76" s="145"/>
      <c r="AA76" s="145"/>
      <c r="AB76" s="147">
        <f t="shared" si="13"/>
        <v>0</v>
      </c>
      <c r="AC76" s="306">
        <f t="shared" si="21"/>
        <v>1</v>
      </c>
    </row>
    <row r="77" spans="1:29" ht="46.5">
      <c r="A77" s="138">
        <f t="shared" si="22"/>
        <v>70</v>
      </c>
      <c r="B77" s="200">
        <v>65</v>
      </c>
      <c r="C77" s="300" t="s">
        <v>326</v>
      </c>
      <c r="D77" s="141">
        <v>1992</v>
      </c>
      <c r="E77" s="141" t="s">
        <v>27</v>
      </c>
      <c r="F77" s="140" t="s">
        <v>378</v>
      </c>
      <c r="G77" s="140" t="s">
        <v>328</v>
      </c>
      <c r="H77" s="140" t="s">
        <v>61</v>
      </c>
      <c r="I77" s="149"/>
      <c r="J77" s="149"/>
      <c r="K77" s="149"/>
      <c r="L77" s="150">
        <f t="shared" si="19"/>
        <v>0</v>
      </c>
      <c r="M77" s="158"/>
      <c r="N77" s="158"/>
      <c r="O77" s="159"/>
      <c r="P77" s="180">
        <f t="shared" si="20"/>
        <v>0</v>
      </c>
      <c r="Q77" s="151"/>
      <c r="R77" s="151"/>
      <c r="S77" s="151"/>
      <c r="T77" s="180">
        <f t="shared" si="18"/>
        <v>0</v>
      </c>
      <c r="U77" s="145"/>
      <c r="V77" s="145">
        <v>1</v>
      </c>
      <c r="W77" s="145">
        <v>0</v>
      </c>
      <c r="X77" s="147">
        <f t="shared" si="16"/>
        <v>1</v>
      </c>
      <c r="Y77" s="145"/>
      <c r="Z77" s="145"/>
      <c r="AA77" s="145"/>
      <c r="AB77" s="147">
        <f t="shared" si="13"/>
        <v>0</v>
      </c>
      <c r="AC77" s="306">
        <f t="shared" si="21"/>
        <v>1</v>
      </c>
    </row>
    <row r="78" spans="1:29" ht="126" customHeight="1">
      <c r="C78" s="309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</row>
    <row r="79" spans="1:29" ht="126" customHeight="1">
      <c r="C79" s="310"/>
      <c r="D79" s="202"/>
      <c r="E79" s="191"/>
      <c r="F79" s="203"/>
      <c r="G79" s="193"/>
      <c r="I79" s="203"/>
      <c r="J79" s="203"/>
      <c r="K79" s="202"/>
      <c r="L79" s="202"/>
      <c r="M79" s="202"/>
      <c r="N79" s="202"/>
      <c r="O79" s="131"/>
      <c r="P79" s="131"/>
      <c r="T79" s="205"/>
      <c r="X79" s="205"/>
      <c r="AB79" s="205"/>
    </row>
    <row r="80" spans="1:29" ht="45.75">
      <c r="C80" s="309"/>
      <c r="D80" s="202"/>
      <c r="E80" s="339" t="s">
        <v>4</v>
      </c>
      <c r="F80" s="339"/>
      <c r="G80" s="339"/>
      <c r="H80" s="203"/>
    </row>
    <row r="81" spans="3:3" ht="45.75">
      <c r="C81" s="309"/>
    </row>
  </sheetData>
  <sortState ref="C8:AC78">
    <sortCondition descending="1" ref="AC8:AC78"/>
  </sortState>
  <mergeCells count="37">
    <mergeCell ref="AC4:AC7"/>
    <mergeCell ref="K5:K7"/>
    <mergeCell ref="L5:L7"/>
    <mergeCell ref="U5:U7"/>
    <mergeCell ref="W5:W7"/>
    <mergeCell ref="X5:X7"/>
    <mergeCell ref="Q4:T4"/>
    <mergeCell ref="Q5:Q7"/>
    <mergeCell ref="R5:R7"/>
    <mergeCell ref="S5:S7"/>
    <mergeCell ref="T5:T7"/>
    <mergeCell ref="Y4:AB4"/>
    <mergeCell ref="Y5:Y7"/>
    <mergeCell ref="Z5:Z7"/>
    <mergeCell ref="AA5:AA7"/>
    <mergeCell ref="AB5:AB7"/>
    <mergeCell ref="A4:A7"/>
    <mergeCell ref="A1:H1"/>
    <mergeCell ref="A2:H2"/>
    <mergeCell ref="H4:H7"/>
    <mergeCell ref="G4:G7"/>
    <mergeCell ref="F4:F7"/>
    <mergeCell ref="E4:E7"/>
    <mergeCell ref="D4:D7"/>
    <mergeCell ref="B4:B7"/>
    <mergeCell ref="U4:X4"/>
    <mergeCell ref="V5:V7"/>
    <mergeCell ref="E80:G80"/>
    <mergeCell ref="C4:C7"/>
    <mergeCell ref="N5:N7"/>
    <mergeCell ref="M5:M7"/>
    <mergeCell ref="M4:P4"/>
    <mergeCell ref="P5:P7"/>
    <mergeCell ref="O5:O7"/>
    <mergeCell ref="I4:L4"/>
    <mergeCell ref="I5:I7"/>
    <mergeCell ref="J5:J7"/>
  </mergeCells>
  <pageMargins left="0.25" right="0.25" top="0.75" bottom="0.75" header="0.3" footer="0.3"/>
  <pageSetup paperSize="9" scale="33" orientation="portrait" r:id="rId1"/>
  <rowBreaks count="2" manualBreakCount="2">
    <brk id="39" max="28" man="1"/>
    <brk id="77" max="28" man="1"/>
  </rowBreaks>
  <colBreaks count="1" manualBreakCount="1">
    <brk id="12" max="7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7"/>
  <sheetViews>
    <sheetView view="pageBreakPreview" topLeftCell="A136" zoomScale="32" zoomScaleNormal="100" zoomScaleSheetLayoutView="32" workbookViewId="0">
      <selection activeCell="G154" sqref="C154:G154"/>
    </sheetView>
  </sheetViews>
  <sheetFormatPr defaultRowHeight="33"/>
  <cols>
    <col min="1" max="1" width="10.5703125" style="1" customWidth="1"/>
    <col min="2" max="2" width="11.85546875" style="1" customWidth="1"/>
    <col min="3" max="3" width="50.7109375" style="5" customWidth="1"/>
    <col min="4" max="4" width="22.42578125" style="1" customWidth="1"/>
    <col min="5" max="5" width="14.5703125" style="1" customWidth="1"/>
    <col min="6" max="6" width="47.140625" style="1" customWidth="1"/>
    <col min="7" max="7" width="48.140625" style="3" customWidth="1"/>
    <col min="8" max="8" width="50.85546875" style="4" customWidth="1"/>
    <col min="9" max="9" width="10.42578125" style="62" customWidth="1"/>
    <col min="10" max="10" width="13.140625" style="60" customWidth="1"/>
    <col min="11" max="11" width="13.85546875" style="58" customWidth="1"/>
    <col min="12" max="12" width="17.140625" style="58" customWidth="1"/>
    <col min="13" max="13" width="12.5703125" style="42" customWidth="1"/>
    <col min="14" max="14" width="12.7109375" style="58" customWidth="1"/>
    <col min="15" max="15" width="14" style="58" customWidth="1"/>
    <col min="16" max="16" width="17.85546875" style="63" customWidth="1"/>
    <col min="17" max="17" width="15.140625" style="42" customWidth="1"/>
    <col min="18" max="19" width="16.42578125" style="58" customWidth="1"/>
    <col min="20" max="20" width="16.5703125" style="58" customWidth="1"/>
    <col min="21" max="21" width="11.85546875" style="3" customWidth="1"/>
    <col min="22" max="23" width="14.42578125" style="58" bestFit="1" customWidth="1"/>
    <col min="24" max="24" width="12" style="66" customWidth="1"/>
    <col min="25" max="25" width="12.42578125" style="55" customWidth="1"/>
    <col min="26" max="26" width="12.28515625" style="55" customWidth="1"/>
    <col min="27" max="27" width="9.140625" style="55"/>
    <col min="28" max="28" width="13" style="63" customWidth="1"/>
    <col min="29" max="31" width="9.140625" style="55"/>
    <col min="32" max="32" width="13.7109375" style="56" customWidth="1"/>
    <col min="33" max="33" width="16.42578125" style="66" customWidth="1"/>
  </cols>
  <sheetData>
    <row r="1" spans="1:34">
      <c r="A1" s="376" t="s">
        <v>423</v>
      </c>
      <c r="B1" s="376"/>
      <c r="C1" s="376"/>
      <c r="D1" s="376"/>
      <c r="E1" s="376"/>
      <c r="F1" s="376"/>
      <c r="G1" s="376"/>
      <c r="H1" s="376"/>
      <c r="I1" s="61"/>
      <c r="M1" s="64"/>
      <c r="Q1" s="64"/>
      <c r="U1" s="57"/>
    </row>
    <row r="2" spans="1:34">
      <c r="A2" s="377" t="s">
        <v>626</v>
      </c>
      <c r="B2" s="377"/>
      <c r="C2" s="377"/>
      <c r="D2" s="377"/>
      <c r="E2" s="377"/>
      <c r="F2" s="377"/>
      <c r="G2" s="377"/>
      <c r="H2" s="377"/>
      <c r="I2" s="375"/>
      <c r="J2" s="375"/>
      <c r="K2" s="375"/>
      <c r="L2" s="375"/>
      <c r="M2" s="65"/>
      <c r="P2" s="67"/>
      <c r="Q2" s="65"/>
      <c r="T2" s="68"/>
      <c r="U2" s="59"/>
      <c r="X2" s="69"/>
      <c r="Y2" s="387"/>
      <c r="Z2" s="387"/>
      <c r="AA2" s="387"/>
      <c r="AB2" s="389"/>
      <c r="AC2" s="387"/>
      <c r="AD2" s="387"/>
      <c r="AE2" s="387"/>
      <c r="AF2" s="386"/>
    </row>
    <row r="3" spans="1:34" ht="70.5" customHeight="1" thickBot="1">
      <c r="A3" s="388" t="s">
        <v>8</v>
      </c>
      <c r="B3" s="388"/>
      <c r="C3" s="388"/>
      <c r="D3" s="388"/>
      <c r="E3" s="388"/>
      <c r="F3" s="388"/>
      <c r="G3" s="388"/>
      <c r="H3" s="388"/>
      <c r="I3" s="375"/>
      <c r="J3" s="375"/>
      <c r="K3" s="375"/>
      <c r="L3" s="375"/>
      <c r="M3" s="65"/>
      <c r="P3" s="67"/>
      <c r="Q3" s="65"/>
      <c r="T3" s="68"/>
      <c r="U3" s="59"/>
      <c r="X3" s="69"/>
      <c r="Y3" s="387"/>
      <c r="Z3" s="387"/>
      <c r="AA3" s="387"/>
      <c r="AB3" s="389"/>
      <c r="AC3" s="387"/>
      <c r="AD3" s="387"/>
      <c r="AE3" s="387"/>
      <c r="AF3" s="386"/>
    </row>
    <row r="4" spans="1:34" ht="86.25" customHeight="1">
      <c r="A4" s="382" t="s">
        <v>424</v>
      </c>
      <c r="B4" s="384" t="s">
        <v>6</v>
      </c>
      <c r="C4" s="384" t="s">
        <v>2</v>
      </c>
      <c r="D4" s="384" t="s">
        <v>26</v>
      </c>
      <c r="E4" s="384" t="s">
        <v>24</v>
      </c>
      <c r="F4" s="384" t="s">
        <v>5</v>
      </c>
      <c r="G4" s="378" t="s">
        <v>0</v>
      </c>
      <c r="H4" s="380" t="s">
        <v>25</v>
      </c>
      <c r="I4" s="371">
        <v>16.03</v>
      </c>
      <c r="J4" s="373">
        <v>17.03</v>
      </c>
      <c r="K4" s="363">
        <v>18.03</v>
      </c>
      <c r="L4" s="359" t="s">
        <v>620</v>
      </c>
      <c r="M4" s="369">
        <v>20.04</v>
      </c>
      <c r="N4" s="363">
        <v>21.04</v>
      </c>
      <c r="O4" s="363">
        <v>22.04</v>
      </c>
      <c r="P4" s="359" t="s">
        <v>621</v>
      </c>
      <c r="Q4" s="369">
        <v>8.06</v>
      </c>
      <c r="R4" s="363">
        <v>9.06</v>
      </c>
      <c r="S4" s="363">
        <v>10.08</v>
      </c>
      <c r="T4" s="359" t="s">
        <v>622</v>
      </c>
      <c r="U4" s="367">
        <v>27.07</v>
      </c>
      <c r="V4" s="363">
        <v>28.07</v>
      </c>
      <c r="W4" s="363">
        <v>29.07</v>
      </c>
      <c r="X4" s="359" t="s">
        <v>623</v>
      </c>
      <c r="Y4" s="365">
        <v>24.08</v>
      </c>
      <c r="Z4" s="365">
        <v>25.08</v>
      </c>
      <c r="AA4" s="365">
        <v>26.08</v>
      </c>
      <c r="AB4" s="359" t="s">
        <v>624</v>
      </c>
      <c r="AC4" s="361"/>
      <c r="AD4" s="361"/>
      <c r="AE4" s="361"/>
      <c r="AF4" s="359" t="s">
        <v>625</v>
      </c>
      <c r="AG4" s="357" t="s">
        <v>627</v>
      </c>
    </row>
    <row r="5" spans="1:34" ht="33.75" customHeight="1" thickBot="1">
      <c r="A5" s="383"/>
      <c r="B5" s="385"/>
      <c r="C5" s="385"/>
      <c r="D5" s="385"/>
      <c r="E5" s="385"/>
      <c r="F5" s="385"/>
      <c r="G5" s="379"/>
      <c r="H5" s="381"/>
      <c r="I5" s="372"/>
      <c r="J5" s="374"/>
      <c r="K5" s="364"/>
      <c r="L5" s="360"/>
      <c r="M5" s="370"/>
      <c r="N5" s="364"/>
      <c r="O5" s="364"/>
      <c r="P5" s="360"/>
      <c r="Q5" s="370"/>
      <c r="R5" s="364"/>
      <c r="S5" s="364"/>
      <c r="T5" s="360"/>
      <c r="U5" s="368"/>
      <c r="V5" s="364"/>
      <c r="W5" s="364"/>
      <c r="X5" s="360"/>
      <c r="Y5" s="366"/>
      <c r="Z5" s="366"/>
      <c r="AA5" s="366"/>
      <c r="AB5" s="360"/>
      <c r="AC5" s="362"/>
      <c r="AD5" s="362"/>
      <c r="AE5" s="362"/>
      <c r="AF5" s="360"/>
      <c r="AG5" s="358"/>
    </row>
    <row r="6" spans="1:34" ht="54.75" thickBot="1">
      <c r="A6" s="206">
        <v>1</v>
      </c>
      <c r="B6" s="206">
        <v>1</v>
      </c>
      <c r="C6" s="208" t="s">
        <v>70</v>
      </c>
      <c r="D6" s="207">
        <v>1996</v>
      </c>
      <c r="E6" s="207" t="s">
        <v>441</v>
      </c>
      <c r="F6" s="207" t="s">
        <v>90</v>
      </c>
      <c r="G6" s="267" t="s">
        <v>17</v>
      </c>
      <c r="H6" s="209" t="s">
        <v>83</v>
      </c>
      <c r="I6" s="210">
        <v>10</v>
      </c>
      <c r="J6" s="289">
        <v>1</v>
      </c>
      <c r="K6" s="290"/>
      <c r="L6" s="291">
        <f t="shared" ref="L6:L13" si="0">SUM(I6:K6)</f>
        <v>11</v>
      </c>
      <c r="M6" s="211">
        <v>11</v>
      </c>
      <c r="N6" s="292">
        <v>12</v>
      </c>
      <c r="O6" s="292">
        <v>9</v>
      </c>
      <c r="P6" s="212">
        <f t="shared" ref="P6:P13" si="1">SUM(M6:O6)</f>
        <v>32</v>
      </c>
      <c r="Q6" s="211">
        <v>13</v>
      </c>
      <c r="R6" s="292">
        <v>8</v>
      </c>
      <c r="S6" s="292">
        <v>1</v>
      </c>
      <c r="T6" s="213">
        <f t="shared" ref="T6:T37" si="2">SUM(Q6:S6)</f>
        <v>22</v>
      </c>
      <c r="U6" s="214"/>
      <c r="V6" s="292"/>
      <c r="W6" s="292">
        <v>4</v>
      </c>
      <c r="X6" s="213">
        <f t="shared" ref="X6:X37" si="3">SUM(U6:W6)</f>
        <v>4</v>
      </c>
      <c r="Y6" s="292">
        <v>9</v>
      </c>
      <c r="Z6" s="292">
        <v>1</v>
      </c>
      <c r="AA6" s="292">
        <v>1</v>
      </c>
      <c r="AB6" s="213">
        <f t="shared" ref="AB6:AB37" si="4">SUM(Y6:AA6)</f>
        <v>11</v>
      </c>
      <c r="AC6" s="292"/>
      <c r="AD6" s="292"/>
      <c r="AE6" s="292"/>
      <c r="AF6" s="291">
        <f>SUM(AC6:AE6)</f>
        <v>0</v>
      </c>
      <c r="AG6" s="293">
        <f t="shared" ref="AG6:AG37" si="5">AF6+AB6+X6+T6+P6+L6</f>
        <v>80</v>
      </c>
      <c r="AH6" s="294"/>
    </row>
    <row r="7" spans="1:34" ht="54.75" thickBot="1">
      <c r="A7" s="206">
        <f>A6+1</f>
        <v>2</v>
      </c>
      <c r="B7" s="206">
        <v>2</v>
      </c>
      <c r="C7" s="216" t="s">
        <v>84</v>
      </c>
      <c r="D7" s="215">
        <v>1993</v>
      </c>
      <c r="E7" s="215" t="s">
        <v>81</v>
      </c>
      <c r="F7" s="215" t="s">
        <v>552</v>
      </c>
      <c r="G7" s="268" t="s">
        <v>17</v>
      </c>
      <c r="H7" s="217" t="s">
        <v>83</v>
      </c>
      <c r="I7" s="218"/>
      <c r="J7" s="289"/>
      <c r="K7" s="292"/>
      <c r="L7" s="291">
        <f t="shared" si="0"/>
        <v>0</v>
      </c>
      <c r="M7" s="211"/>
      <c r="N7" s="292">
        <v>9</v>
      </c>
      <c r="O7" s="292">
        <v>1</v>
      </c>
      <c r="P7" s="212">
        <f t="shared" si="1"/>
        <v>10</v>
      </c>
      <c r="Q7" s="211">
        <v>12</v>
      </c>
      <c r="R7" s="292">
        <v>15</v>
      </c>
      <c r="S7" s="292">
        <v>6</v>
      </c>
      <c r="T7" s="213">
        <f t="shared" si="2"/>
        <v>33</v>
      </c>
      <c r="U7" s="219">
        <v>1</v>
      </c>
      <c r="V7" s="292">
        <v>1</v>
      </c>
      <c r="W7" s="292"/>
      <c r="X7" s="213">
        <f t="shared" si="3"/>
        <v>2</v>
      </c>
      <c r="Y7" s="292">
        <v>14</v>
      </c>
      <c r="Z7" s="292">
        <v>14</v>
      </c>
      <c r="AA7" s="292"/>
      <c r="AB7" s="213">
        <f t="shared" si="4"/>
        <v>28</v>
      </c>
      <c r="AC7" s="292"/>
      <c r="AD7" s="292"/>
      <c r="AE7" s="292"/>
      <c r="AF7" s="291">
        <f>SUM(AC7:AE7)</f>
        <v>0</v>
      </c>
      <c r="AG7" s="293">
        <f t="shared" si="5"/>
        <v>73</v>
      </c>
      <c r="AH7" s="294"/>
    </row>
    <row r="8" spans="1:34" ht="34.5" thickBot="1">
      <c r="A8" s="206">
        <f t="shared" ref="A8:A71" si="6">A7+1</f>
        <v>3</v>
      </c>
      <c r="B8" s="206">
        <v>3</v>
      </c>
      <c r="C8" s="221" t="s">
        <v>279</v>
      </c>
      <c r="D8" s="220">
        <v>1990</v>
      </c>
      <c r="E8" s="220" t="s">
        <v>27</v>
      </c>
      <c r="F8" s="220" t="s">
        <v>429</v>
      </c>
      <c r="G8" s="269" t="s">
        <v>430</v>
      </c>
      <c r="H8" s="222" t="s">
        <v>431</v>
      </c>
      <c r="I8" s="210">
        <v>5</v>
      </c>
      <c r="J8" s="289">
        <v>15</v>
      </c>
      <c r="K8" s="290">
        <v>15</v>
      </c>
      <c r="L8" s="291">
        <f t="shared" si="0"/>
        <v>35</v>
      </c>
      <c r="M8" s="211"/>
      <c r="N8" s="292"/>
      <c r="O8" s="292"/>
      <c r="P8" s="212">
        <f t="shared" si="1"/>
        <v>0</v>
      </c>
      <c r="Q8" s="211"/>
      <c r="R8" s="292"/>
      <c r="S8" s="292"/>
      <c r="T8" s="213">
        <f t="shared" si="2"/>
        <v>0</v>
      </c>
      <c r="U8" s="214"/>
      <c r="V8" s="292"/>
      <c r="W8" s="292"/>
      <c r="X8" s="213">
        <f t="shared" si="3"/>
        <v>0</v>
      </c>
      <c r="Y8" s="292">
        <v>15</v>
      </c>
      <c r="Z8" s="292">
        <v>16</v>
      </c>
      <c r="AA8" s="292"/>
      <c r="AB8" s="213">
        <f t="shared" si="4"/>
        <v>31</v>
      </c>
      <c r="AC8" s="292"/>
      <c r="AD8" s="292"/>
      <c r="AE8" s="292"/>
      <c r="AF8" s="291">
        <f>SUM(AC8:AE8)</f>
        <v>0</v>
      </c>
      <c r="AG8" s="293">
        <f t="shared" si="5"/>
        <v>66</v>
      </c>
      <c r="AH8" s="294"/>
    </row>
    <row r="9" spans="1:34" ht="57" thickBot="1">
      <c r="A9" s="206">
        <f t="shared" si="6"/>
        <v>4</v>
      </c>
      <c r="B9" s="206">
        <v>4</v>
      </c>
      <c r="C9" s="241" t="s">
        <v>41</v>
      </c>
      <c r="D9" s="223">
        <v>1997</v>
      </c>
      <c r="E9" s="223"/>
      <c r="F9" s="224" t="s">
        <v>91</v>
      </c>
      <c r="G9" s="270" t="s">
        <v>17</v>
      </c>
      <c r="H9" s="226" t="s">
        <v>83</v>
      </c>
      <c r="I9" s="210">
        <v>11</v>
      </c>
      <c r="J9" s="289">
        <v>1</v>
      </c>
      <c r="K9" s="290">
        <v>13</v>
      </c>
      <c r="L9" s="291">
        <f t="shared" si="0"/>
        <v>25</v>
      </c>
      <c r="M9" s="211"/>
      <c r="N9" s="219">
        <v>15</v>
      </c>
      <c r="O9" s="219">
        <v>6</v>
      </c>
      <c r="P9" s="212">
        <f t="shared" si="1"/>
        <v>21</v>
      </c>
      <c r="Q9" s="211">
        <v>14</v>
      </c>
      <c r="R9" s="219">
        <v>1</v>
      </c>
      <c r="S9" s="219">
        <v>1</v>
      </c>
      <c r="T9" s="213">
        <f t="shared" si="2"/>
        <v>16</v>
      </c>
      <c r="U9" s="219"/>
      <c r="V9" s="219"/>
      <c r="W9" s="219">
        <v>2</v>
      </c>
      <c r="X9" s="213">
        <f t="shared" si="3"/>
        <v>2</v>
      </c>
      <c r="Y9" s="219"/>
      <c r="Z9" s="219"/>
      <c r="AA9" s="219"/>
      <c r="AB9" s="213">
        <f t="shared" si="4"/>
        <v>0</v>
      </c>
      <c r="AC9" s="292"/>
      <c r="AD9" s="292"/>
      <c r="AE9" s="292"/>
      <c r="AF9" s="213"/>
      <c r="AG9" s="293">
        <f t="shared" si="5"/>
        <v>64</v>
      </c>
      <c r="AH9" s="294"/>
    </row>
    <row r="10" spans="1:34" ht="67.5" thickBot="1">
      <c r="A10" s="206">
        <f t="shared" si="6"/>
        <v>5</v>
      </c>
      <c r="B10" s="206">
        <v>5</v>
      </c>
      <c r="C10" s="225" t="s">
        <v>87</v>
      </c>
      <c r="D10" s="224">
        <v>1996</v>
      </c>
      <c r="E10" s="224"/>
      <c r="F10" s="224" t="s">
        <v>88</v>
      </c>
      <c r="G10" s="270" t="s">
        <v>17</v>
      </c>
      <c r="H10" s="226" t="s">
        <v>83</v>
      </c>
      <c r="I10" s="218">
        <v>1</v>
      </c>
      <c r="J10" s="289">
        <v>8</v>
      </c>
      <c r="K10" s="292">
        <v>2</v>
      </c>
      <c r="L10" s="291">
        <f t="shared" si="0"/>
        <v>11</v>
      </c>
      <c r="M10" s="211">
        <v>7</v>
      </c>
      <c r="N10" s="219">
        <v>5</v>
      </c>
      <c r="O10" s="219">
        <v>1</v>
      </c>
      <c r="P10" s="212">
        <f t="shared" si="1"/>
        <v>13</v>
      </c>
      <c r="Q10" s="211">
        <v>11</v>
      </c>
      <c r="R10" s="219">
        <v>7</v>
      </c>
      <c r="S10" s="219">
        <v>9</v>
      </c>
      <c r="T10" s="213">
        <f t="shared" si="2"/>
        <v>27</v>
      </c>
      <c r="U10" s="219"/>
      <c r="V10" s="219"/>
      <c r="W10" s="219"/>
      <c r="X10" s="213">
        <f t="shared" si="3"/>
        <v>0</v>
      </c>
      <c r="Y10" s="219">
        <v>1</v>
      </c>
      <c r="Z10" s="219"/>
      <c r="AA10" s="219"/>
      <c r="AB10" s="213">
        <f t="shared" si="4"/>
        <v>1</v>
      </c>
      <c r="AC10" s="292"/>
      <c r="AD10" s="292"/>
      <c r="AE10" s="292"/>
      <c r="AF10" s="213"/>
      <c r="AG10" s="293">
        <f t="shared" si="5"/>
        <v>52</v>
      </c>
      <c r="AH10" s="294"/>
    </row>
    <row r="11" spans="1:34" ht="57" thickBot="1">
      <c r="A11" s="206">
        <f t="shared" si="6"/>
        <v>6</v>
      </c>
      <c r="B11" s="206">
        <v>6</v>
      </c>
      <c r="C11" s="225" t="s">
        <v>275</v>
      </c>
      <c r="D11" s="224">
        <v>1972</v>
      </c>
      <c r="E11" s="224" t="s">
        <v>27</v>
      </c>
      <c r="F11" s="224" t="s">
        <v>276</v>
      </c>
      <c r="G11" s="270" t="s">
        <v>277</v>
      </c>
      <c r="H11" s="226" t="s">
        <v>278</v>
      </c>
      <c r="I11" s="210">
        <v>8</v>
      </c>
      <c r="J11" s="289">
        <v>9</v>
      </c>
      <c r="K11" s="290">
        <v>4</v>
      </c>
      <c r="L11" s="291">
        <f t="shared" si="0"/>
        <v>21</v>
      </c>
      <c r="M11" s="211"/>
      <c r="N11" s="219"/>
      <c r="O11" s="219"/>
      <c r="P11" s="212">
        <f t="shared" si="1"/>
        <v>0</v>
      </c>
      <c r="Q11" s="211"/>
      <c r="R11" s="219"/>
      <c r="S11" s="219"/>
      <c r="T11" s="213">
        <f t="shared" si="2"/>
        <v>0</v>
      </c>
      <c r="U11" s="219">
        <v>12</v>
      </c>
      <c r="V11" s="292">
        <v>9</v>
      </c>
      <c r="W11" s="219">
        <v>7</v>
      </c>
      <c r="X11" s="213">
        <f t="shared" si="3"/>
        <v>28</v>
      </c>
      <c r="Y11" s="219"/>
      <c r="Z11" s="219"/>
      <c r="AA11" s="219"/>
      <c r="AB11" s="213">
        <f t="shared" si="4"/>
        <v>0</v>
      </c>
      <c r="AC11" s="292"/>
      <c r="AD11" s="292"/>
      <c r="AE11" s="292"/>
      <c r="AF11" s="213"/>
      <c r="AG11" s="293">
        <f t="shared" si="5"/>
        <v>49</v>
      </c>
      <c r="AH11" s="294"/>
    </row>
    <row r="12" spans="1:34" ht="51" customHeight="1" thickBot="1">
      <c r="A12" s="206">
        <f t="shared" si="6"/>
        <v>7</v>
      </c>
      <c r="B12" s="206">
        <v>6</v>
      </c>
      <c r="C12" s="216" t="s">
        <v>528</v>
      </c>
      <c r="D12" s="215">
        <v>1987</v>
      </c>
      <c r="E12" s="215" t="s">
        <v>81</v>
      </c>
      <c r="F12" s="215" t="s">
        <v>529</v>
      </c>
      <c r="G12" s="271" t="s">
        <v>530</v>
      </c>
      <c r="H12" s="227" t="s">
        <v>223</v>
      </c>
      <c r="I12" s="218"/>
      <c r="J12" s="289"/>
      <c r="K12" s="292"/>
      <c r="L12" s="291">
        <f t="shared" si="0"/>
        <v>0</v>
      </c>
      <c r="M12" s="211"/>
      <c r="N12" s="292"/>
      <c r="O12" s="292"/>
      <c r="P12" s="212">
        <f t="shared" si="1"/>
        <v>0</v>
      </c>
      <c r="Q12" s="211">
        <v>16</v>
      </c>
      <c r="R12" s="292">
        <v>16</v>
      </c>
      <c r="S12" s="292">
        <v>14</v>
      </c>
      <c r="T12" s="213">
        <f t="shared" si="2"/>
        <v>46</v>
      </c>
      <c r="U12" s="219"/>
      <c r="V12" s="292"/>
      <c r="W12" s="292"/>
      <c r="X12" s="213">
        <f t="shared" si="3"/>
        <v>0</v>
      </c>
      <c r="Y12" s="292"/>
      <c r="Z12" s="292"/>
      <c r="AA12" s="292"/>
      <c r="AB12" s="213">
        <f t="shared" si="4"/>
        <v>0</v>
      </c>
      <c r="AC12" s="292"/>
      <c r="AD12" s="292"/>
      <c r="AE12" s="292"/>
      <c r="AF12" s="291"/>
      <c r="AG12" s="293">
        <f t="shared" si="5"/>
        <v>46</v>
      </c>
      <c r="AH12" s="294"/>
    </row>
    <row r="13" spans="1:34" ht="93.75" customHeight="1" thickBot="1">
      <c r="A13" s="206">
        <f t="shared" si="6"/>
        <v>8</v>
      </c>
      <c r="B13" s="206">
        <v>6</v>
      </c>
      <c r="C13" s="225" t="s">
        <v>148</v>
      </c>
      <c r="D13" s="224">
        <v>1984</v>
      </c>
      <c r="E13" s="224" t="s">
        <v>27</v>
      </c>
      <c r="F13" s="224" t="s">
        <v>166</v>
      </c>
      <c r="G13" s="270" t="s">
        <v>163</v>
      </c>
      <c r="H13" s="240" t="s">
        <v>164</v>
      </c>
      <c r="I13" s="218"/>
      <c r="J13" s="289"/>
      <c r="K13" s="292"/>
      <c r="L13" s="291">
        <f t="shared" si="0"/>
        <v>0</v>
      </c>
      <c r="M13" s="211">
        <v>16</v>
      </c>
      <c r="N13" s="219">
        <v>16</v>
      </c>
      <c r="O13" s="219">
        <v>14</v>
      </c>
      <c r="P13" s="212">
        <f t="shared" si="1"/>
        <v>46</v>
      </c>
      <c r="Q13" s="211"/>
      <c r="R13" s="219"/>
      <c r="S13" s="219"/>
      <c r="T13" s="213">
        <f t="shared" si="2"/>
        <v>0</v>
      </c>
      <c r="U13" s="219"/>
      <c r="V13" s="219"/>
      <c r="W13" s="219"/>
      <c r="X13" s="213">
        <f t="shared" si="3"/>
        <v>0</v>
      </c>
      <c r="Y13" s="219"/>
      <c r="Z13" s="219"/>
      <c r="AA13" s="219"/>
      <c r="AB13" s="213">
        <f t="shared" si="4"/>
        <v>0</v>
      </c>
      <c r="AC13" s="292"/>
      <c r="AD13" s="292"/>
      <c r="AE13" s="292"/>
      <c r="AF13" s="213"/>
      <c r="AG13" s="293">
        <f t="shared" si="5"/>
        <v>46</v>
      </c>
      <c r="AH13" s="294"/>
    </row>
    <row r="14" spans="1:34" ht="54.75" thickBot="1">
      <c r="A14" s="206">
        <f t="shared" si="6"/>
        <v>9</v>
      </c>
      <c r="B14" s="206">
        <v>9</v>
      </c>
      <c r="C14" s="216" t="s">
        <v>541</v>
      </c>
      <c r="D14" s="215">
        <v>1990</v>
      </c>
      <c r="E14" s="215" t="s">
        <v>253</v>
      </c>
      <c r="F14" s="215" t="s">
        <v>576</v>
      </c>
      <c r="G14" s="268" t="s">
        <v>577</v>
      </c>
      <c r="H14" s="217" t="s">
        <v>542</v>
      </c>
      <c r="I14" s="218"/>
      <c r="J14" s="289"/>
      <c r="K14" s="219"/>
      <c r="L14" s="213"/>
      <c r="M14" s="219"/>
      <c r="N14" s="219"/>
      <c r="O14" s="219"/>
      <c r="P14" s="212"/>
      <c r="Q14" s="219">
        <v>1</v>
      </c>
      <c r="R14" s="219"/>
      <c r="S14" s="219">
        <v>1</v>
      </c>
      <c r="T14" s="213">
        <f t="shared" si="2"/>
        <v>2</v>
      </c>
      <c r="U14" s="219">
        <v>15</v>
      </c>
      <c r="V14" s="292">
        <v>16</v>
      </c>
      <c r="W14" s="219">
        <v>13</v>
      </c>
      <c r="X14" s="213">
        <f t="shared" si="3"/>
        <v>44</v>
      </c>
      <c r="Y14" s="292"/>
      <c r="Z14" s="292"/>
      <c r="AA14" s="292"/>
      <c r="AB14" s="213">
        <f t="shared" si="4"/>
        <v>0</v>
      </c>
      <c r="AC14" s="292"/>
      <c r="AD14" s="292"/>
      <c r="AE14" s="292"/>
      <c r="AF14" s="291"/>
      <c r="AG14" s="293">
        <f t="shared" si="5"/>
        <v>46</v>
      </c>
      <c r="AH14" s="294"/>
    </row>
    <row r="15" spans="1:34" ht="132.75" thickBot="1">
      <c r="A15" s="206">
        <f t="shared" si="6"/>
        <v>10</v>
      </c>
      <c r="B15" s="206">
        <v>10</v>
      </c>
      <c r="C15" s="221" t="s">
        <v>74</v>
      </c>
      <c r="D15" s="220">
        <v>1983</v>
      </c>
      <c r="E15" s="220" t="s">
        <v>75</v>
      </c>
      <c r="F15" s="220" t="s">
        <v>524</v>
      </c>
      <c r="G15" s="269" t="s">
        <v>242</v>
      </c>
      <c r="H15" s="228" t="s">
        <v>284</v>
      </c>
      <c r="I15" s="229">
        <v>1</v>
      </c>
      <c r="J15" s="230">
        <v>14</v>
      </c>
      <c r="K15" s="229">
        <v>5</v>
      </c>
      <c r="L15" s="291">
        <f>SUM(I15:K15)</f>
        <v>20</v>
      </c>
      <c r="M15" s="231">
        <v>12</v>
      </c>
      <c r="N15" s="218"/>
      <c r="O15" s="218">
        <v>12</v>
      </c>
      <c r="P15" s="212">
        <f>SUM(M15:O15)</f>
        <v>24</v>
      </c>
      <c r="Q15" s="231"/>
      <c r="R15" s="218">
        <v>1</v>
      </c>
      <c r="S15" s="218"/>
      <c r="T15" s="213">
        <f t="shared" si="2"/>
        <v>1</v>
      </c>
      <c r="U15" s="218"/>
      <c r="V15" s="218"/>
      <c r="W15" s="218"/>
      <c r="X15" s="213">
        <f t="shared" si="3"/>
        <v>0</v>
      </c>
      <c r="Y15" s="218"/>
      <c r="Z15" s="218"/>
      <c r="AA15" s="218"/>
      <c r="AB15" s="213">
        <f t="shared" si="4"/>
        <v>0</v>
      </c>
      <c r="AC15" s="292"/>
      <c r="AD15" s="292"/>
      <c r="AE15" s="292"/>
      <c r="AF15" s="213"/>
      <c r="AG15" s="293">
        <f t="shared" si="5"/>
        <v>45</v>
      </c>
      <c r="AH15" s="294"/>
    </row>
    <row r="16" spans="1:34" ht="54.75" thickBot="1">
      <c r="A16" s="206">
        <f t="shared" si="6"/>
        <v>11</v>
      </c>
      <c r="B16" s="206">
        <v>11</v>
      </c>
      <c r="C16" s="216" t="s">
        <v>282</v>
      </c>
      <c r="D16" s="215">
        <v>1979</v>
      </c>
      <c r="E16" s="215" t="s">
        <v>27</v>
      </c>
      <c r="F16" s="215" t="s">
        <v>432</v>
      </c>
      <c r="G16" s="268" t="s">
        <v>433</v>
      </c>
      <c r="H16" s="227" t="s">
        <v>434</v>
      </c>
      <c r="I16" s="210"/>
      <c r="J16" s="289"/>
      <c r="K16" s="290"/>
      <c r="L16" s="291">
        <f>SUM(I16:K16)</f>
        <v>0</v>
      </c>
      <c r="M16" s="211"/>
      <c r="N16" s="292"/>
      <c r="O16" s="292"/>
      <c r="P16" s="212">
        <f>SUM(M16:O16)</f>
        <v>0</v>
      </c>
      <c r="Q16" s="211"/>
      <c r="R16" s="292"/>
      <c r="S16" s="292"/>
      <c r="T16" s="213">
        <f t="shared" si="2"/>
        <v>0</v>
      </c>
      <c r="U16" s="214"/>
      <c r="V16" s="292"/>
      <c r="W16" s="292"/>
      <c r="X16" s="213">
        <f t="shared" si="3"/>
        <v>0</v>
      </c>
      <c r="Y16" s="292">
        <v>13</v>
      </c>
      <c r="Z16" s="292">
        <v>12</v>
      </c>
      <c r="AA16" s="292">
        <v>15</v>
      </c>
      <c r="AB16" s="213">
        <f t="shared" si="4"/>
        <v>40</v>
      </c>
      <c r="AC16" s="292"/>
      <c r="AD16" s="292"/>
      <c r="AE16" s="292"/>
      <c r="AF16" s="291">
        <f>SUM(AC16:AE16)</f>
        <v>0</v>
      </c>
      <c r="AG16" s="293">
        <f t="shared" si="5"/>
        <v>40</v>
      </c>
      <c r="AH16" s="294"/>
    </row>
    <row r="17" spans="1:34" ht="34.5" thickBot="1">
      <c r="A17" s="206">
        <f t="shared" si="6"/>
        <v>12</v>
      </c>
      <c r="B17" s="206">
        <v>12</v>
      </c>
      <c r="C17" s="216" t="s">
        <v>282</v>
      </c>
      <c r="D17" s="215">
        <v>1979</v>
      </c>
      <c r="E17" s="215" t="s">
        <v>27</v>
      </c>
      <c r="F17" s="215" t="s">
        <v>443</v>
      </c>
      <c r="G17" s="271" t="s">
        <v>433</v>
      </c>
      <c r="H17" s="227" t="s">
        <v>434</v>
      </c>
      <c r="I17" s="210">
        <v>1</v>
      </c>
      <c r="J17" s="289">
        <v>13</v>
      </c>
      <c r="K17" s="290">
        <v>1</v>
      </c>
      <c r="L17" s="291">
        <f>SUM(I17:K17)</f>
        <v>15</v>
      </c>
      <c r="M17" s="211"/>
      <c r="N17" s="292"/>
      <c r="O17" s="292"/>
      <c r="P17" s="212">
        <f>SUM(M17:O17)</f>
        <v>0</v>
      </c>
      <c r="Q17" s="211"/>
      <c r="R17" s="292"/>
      <c r="S17" s="292"/>
      <c r="T17" s="213">
        <f t="shared" si="2"/>
        <v>0</v>
      </c>
      <c r="U17" s="214"/>
      <c r="V17" s="292"/>
      <c r="W17" s="292"/>
      <c r="X17" s="213">
        <f t="shared" si="3"/>
        <v>0</v>
      </c>
      <c r="Y17" s="292">
        <v>7</v>
      </c>
      <c r="Z17" s="292">
        <v>1</v>
      </c>
      <c r="AA17" s="292">
        <v>16</v>
      </c>
      <c r="AB17" s="213">
        <f t="shared" si="4"/>
        <v>24</v>
      </c>
      <c r="AC17" s="292"/>
      <c r="AD17" s="292"/>
      <c r="AE17" s="292"/>
      <c r="AF17" s="291">
        <f>SUM(AC17:AE17)</f>
        <v>0</v>
      </c>
      <c r="AG17" s="293">
        <f t="shared" si="5"/>
        <v>39</v>
      </c>
      <c r="AH17" s="294"/>
    </row>
    <row r="18" spans="1:34" ht="66.75" thickBot="1">
      <c r="A18" s="206">
        <f t="shared" si="6"/>
        <v>13</v>
      </c>
      <c r="B18" s="206">
        <v>13</v>
      </c>
      <c r="C18" s="216" t="s">
        <v>582</v>
      </c>
      <c r="D18" s="215">
        <v>1995</v>
      </c>
      <c r="E18" s="215" t="s">
        <v>441</v>
      </c>
      <c r="F18" s="215" t="s">
        <v>608</v>
      </c>
      <c r="G18" s="271" t="s">
        <v>583</v>
      </c>
      <c r="H18" s="227" t="s">
        <v>584</v>
      </c>
      <c r="I18" s="218"/>
      <c r="J18" s="289"/>
      <c r="K18" s="219"/>
      <c r="L18" s="213"/>
      <c r="M18" s="219"/>
      <c r="N18" s="219"/>
      <c r="O18" s="219"/>
      <c r="P18" s="212"/>
      <c r="Q18" s="219"/>
      <c r="R18" s="219"/>
      <c r="S18" s="219"/>
      <c r="T18" s="213">
        <f t="shared" si="2"/>
        <v>0</v>
      </c>
      <c r="U18" s="219">
        <v>11</v>
      </c>
      <c r="V18" s="292">
        <v>12</v>
      </c>
      <c r="W18" s="219">
        <v>15</v>
      </c>
      <c r="X18" s="213">
        <f t="shared" si="3"/>
        <v>38</v>
      </c>
      <c r="Y18" s="219"/>
      <c r="Z18" s="219"/>
      <c r="AA18" s="219"/>
      <c r="AB18" s="213">
        <f t="shared" si="4"/>
        <v>0</v>
      </c>
      <c r="AC18" s="292"/>
      <c r="AD18" s="292"/>
      <c r="AE18" s="292"/>
      <c r="AF18" s="213"/>
      <c r="AG18" s="293">
        <f t="shared" si="5"/>
        <v>38</v>
      </c>
      <c r="AH18" s="294"/>
    </row>
    <row r="19" spans="1:34" ht="34.5" thickBot="1">
      <c r="A19" s="206">
        <f t="shared" si="6"/>
        <v>14</v>
      </c>
      <c r="B19" s="206">
        <v>13</v>
      </c>
      <c r="C19" s="225" t="s">
        <v>67</v>
      </c>
      <c r="D19" s="216">
        <v>2000</v>
      </c>
      <c r="E19" s="216" t="s">
        <v>253</v>
      </c>
      <c r="F19" s="216" t="s">
        <v>538</v>
      </c>
      <c r="G19" s="268" t="s">
        <v>463</v>
      </c>
      <c r="H19" s="227" t="s">
        <v>56</v>
      </c>
      <c r="I19" s="218"/>
      <c r="J19" s="289"/>
      <c r="K19" s="292"/>
      <c r="L19" s="291">
        <f>SUM(I19:K19)</f>
        <v>0</v>
      </c>
      <c r="M19" s="211"/>
      <c r="N19" s="292">
        <v>14</v>
      </c>
      <c r="O19" s="292"/>
      <c r="P19" s="212">
        <f>SUM(M19:O19)</f>
        <v>14</v>
      </c>
      <c r="Q19" s="211">
        <v>5</v>
      </c>
      <c r="R19" s="292">
        <v>9</v>
      </c>
      <c r="S19" s="292">
        <v>10</v>
      </c>
      <c r="T19" s="213">
        <f t="shared" si="2"/>
        <v>24</v>
      </c>
      <c r="U19" s="219"/>
      <c r="V19" s="292"/>
      <c r="W19" s="292"/>
      <c r="X19" s="213">
        <f t="shared" si="3"/>
        <v>0</v>
      </c>
      <c r="Y19" s="292"/>
      <c r="Z19" s="292"/>
      <c r="AA19" s="292"/>
      <c r="AB19" s="213">
        <f t="shared" si="4"/>
        <v>0</v>
      </c>
      <c r="AC19" s="292"/>
      <c r="AD19" s="292"/>
      <c r="AE19" s="292"/>
      <c r="AF19" s="291"/>
      <c r="AG19" s="293">
        <f t="shared" si="5"/>
        <v>38</v>
      </c>
      <c r="AH19" s="294"/>
    </row>
    <row r="20" spans="1:34" ht="34.5" thickBot="1">
      <c r="A20" s="206">
        <f t="shared" si="6"/>
        <v>15</v>
      </c>
      <c r="B20" s="206">
        <v>15</v>
      </c>
      <c r="C20" s="216" t="s">
        <v>233</v>
      </c>
      <c r="D20" s="215"/>
      <c r="E20" s="215"/>
      <c r="F20" s="215" t="s">
        <v>446</v>
      </c>
      <c r="G20" s="271" t="s">
        <v>447</v>
      </c>
      <c r="H20" s="227" t="s">
        <v>61</v>
      </c>
      <c r="I20" s="210"/>
      <c r="J20" s="289"/>
      <c r="K20" s="290"/>
      <c r="L20" s="291">
        <f>SUM(I20:K20)</f>
        <v>0</v>
      </c>
      <c r="M20" s="211"/>
      <c r="N20" s="292"/>
      <c r="O20" s="292"/>
      <c r="P20" s="212">
        <f>SUM(M20:O20)</f>
        <v>0</v>
      </c>
      <c r="Q20" s="211">
        <v>7</v>
      </c>
      <c r="R20" s="292">
        <v>11</v>
      </c>
      <c r="S20" s="292">
        <v>3</v>
      </c>
      <c r="T20" s="213">
        <f t="shared" si="2"/>
        <v>21</v>
      </c>
      <c r="U20" s="214"/>
      <c r="V20" s="292"/>
      <c r="W20" s="292"/>
      <c r="X20" s="213">
        <f t="shared" si="3"/>
        <v>0</v>
      </c>
      <c r="Y20" s="292">
        <v>4</v>
      </c>
      <c r="Z20" s="292">
        <v>10</v>
      </c>
      <c r="AA20" s="292">
        <v>1</v>
      </c>
      <c r="AB20" s="213">
        <f t="shared" si="4"/>
        <v>15</v>
      </c>
      <c r="AC20" s="292"/>
      <c r="AD20" s="292"/>
      <c r="AE20" s="292"/>
      <c r="AF20" s="291">
        <f>SUM(AC20:AE20)</f>
        <v>0</v>
      </c>
      <c r="AG20" s="293">
        <f t="shared" si="5"/>
        <v>36</v>
      </c>
      <c r="AH20" s="294"/>
    </row>
    <row r="21" spans="1:34" ht="34.5" thickBot="1">
      <c r="A21" s="206">
        <f t="shared" si="6"/>
        <v>16</v>
      </c>
      <c r="B21" s="206">
        <v>16</v>
      </c>
      <c r="C21" s="216" t="s">
        <v>586</v>
      </c>
      <c r="D21" s="215">
        <v>1977</v>
      </c>
      <c r="E21" s="215"/>
      <c r="F21" s="215" t="s">
        <v>616</v>
      </c>
      <c r="G21" s="268" t="s">
        <v>3</v>
      </c>
      <c r="H21" s="217" t="s">
        <v>587</v>
      </c>
      <c r="I21" s="218"/>
      <c r="J21" s="289"/>
      <c r="K21" s="292"/>
      <c r="L21" s="291"/>
      <c r="M21" s="211"/>
      <c r="N21" s="292"/>
      <c r="O21" s="292"/>
      <c r="P21" s="295"/>
      <c r="Q21" s="211"/>
      <c r="R21" s="292"/>
      <c r="S21" s="292"/>
      <c r="T21" s="213">
        <f t="shared" si="2"/>
        <v>0</v>
      </c>
      <c r="U21" s="219">
        <v>8</v>
      </c>
      <c r="V21" s="292">
        <v>10</v>
      </c>
      <c r="W21" s="292">
        <v>16</v>
      </c>
      <c r="X21" s="213">
        <f t="shared" si="3"/>
        <v>34</v>
      </c>
      <c r="Y21" s="292"/>
      <c r="Z21" s="292"/>
      <c r="AA21" s="292"/>
      <c r="AB21" s="213">
        <f t="shared" si="4"/>
        <v>0</v>
      </c>
      <c r="AC21" s="292"/>
      <c r="AD21" s="292"/>
      <c r="AE21" s="292"/>
      <c r="AF21" s="291"/>
      <c r="AG21" s="293">
        <f t="shared" si="5"/>
        <v>34</v>
      </c>
      <c r="AH21" s="294"/>
    </row>
    <row r="22" spans="1:34" ht="34.5" thickBot="1">
      <c r="A22" s="206">
        <f t="shared" si="6"/>
        <v>17</v>
      </c>
      <c r="B22" s="206">
        <v>17</v>
      </c>
      <c r="C22" s="245" t="s">
        <v>578</v>
      </c>
      <c r="D22" s="232">
        <v>1992</v>
      </c>
      <c r="E22" s="232"/>
      <c r="F22" s="215" t="s">
        <v>579</v>
      </c>
      <c r="G22" s="271" t="s">
        <v>544</v>
      </c>
      <c r="H22" s="227" t="s">
        <v>507</v>
      </c>
      <c r="I22" s="218"/>
      <c r="J22" s="289"/>
      <c r="K22" s="219"/>
      <c r="L22" s="213"/>
      <c r="M22" s="219"/>
      <c r="N22" s="219"/>
      <c r="O22" s="219"/>
      <c r="P22" s="212"/>
      <c r="Q22" s="219"/>
      <c r="R22" s="219"/>
      <c r="S22" s="219"/>
      <c r="T22" s="213">
        <f t="shared" si="2"/>
        <v>0</v>
      </c>
      <c r="U22" s="219">
        <v>13</v>
      </c>
      <c r="V22" s="292">
        <v>8</v>
      </c>
      <c r="W22" s="219">
        <v>12</v>
      </c>
      <c r="X22" s="213">
        <f t="shared" si="3"/>
        <v>33</v>
      </c>
      <c r="Y22" s="292"/>
      <c r="Z22" s="292"/>
      <c r="AA22" s="292"/>
      <c r="AB22" s="213">
        <f t="shared" si="4"/>
        <v>0</v>
      </c>
      <c r="AC22" s="292"/>
      <c r="AD22" s="292"/>
      <c r="AE22" s="292"/>
      <c r="AF22" s="291"/>
      <c r="AG22" s="293">
        <f t="shared" si="5"/>
        <v>33</v>
      </c>
      <c r="AH22" s="294"/>
    </row>
    <row r="23" spans="1:34" ht="34.5" thickBot="1">
      <c r="A23" s="206">
        <f t="shared" si="6"/>
        <v>18</v>
      </c>
      <c r="B23" s="206">
        <v>18</v>
      </c>
      <c r="C23" s="225" t="s">
        <v>272</v>
      </c>
      <c r="D23" s="224">
        <v>1997</v>
      </c>
      <c r="E23" s="224">
        <v>3</v>
      </c>
      <c r="F23" s="224" t="s">
        <v>273</v>
      </c>
      <c r="G23" s="272" t="s">
        <v>130</v>
      </c>
      <c r="H23" s="226" t="s">
        <v>55</v>
      </c>
      <c r="I23" s="229">
        <v>14</v>
      </c>
      <c r="J23" s="230">
        <v>1</v>
      </c>
      <c r="K23" s="229">
        <v>16</v>
      </c>
      <c r="L23" s="291">
        <f>SUM(I23:K23)</f>
        <v>31</v>
      </c>
      <c r="M23" s="231"/>
      <c r="N23" s="218"/>
      <c r="O23" s="218"/>
      <c r="P23" s="212">
        <f>SUM(M23:O23)</f>
        <v>0</v>
      </c>
      <c r="Q23" s="231"/>
      <c r="R23" s="218"/>
      <c r="S23" s="218"/>
      <c r="T23" s="213">
        <f t="shared" si="2"/>
        <v>0</v>
      </c>
      <c r="U23" s="218"/>
      <c r="V23" s="218"/>
      <c r="W23" s="218"/>
      <c r="X23" s="213">
        <f t="shared" si="3"/>
        <v>0</v>
      </c>
      <c r="Y23" s="218"/>
      <c r="Z23" s="218"/>
      <c r="AA23" s="218"/>
      <c r="AB23" s="213">
        <f t="shared" si="4"/>
        <v>0</v>
      </c>
      <c r="AC23" s="292"/>
      <c r="AD23" s="292"/>
      <c r="AE23" s="292"/>
      <c r="AF23" s="213"/>
      <c r="AG23" s="293">
        <f t="shared" si="5"/>
        <v>31</v>
      </c>
      <c r="AH23" s="294"/>
    </row>
    <row r="24" spans="1:34" ht="81.75" thickBot="1">
      <c r="A24" s="206">
        <f t="shared" si="6"/>
        <v>19</v>
      </c>
      <c r="B24" s="206">
        <v>19</v>
      </c>
      <c r="C24" s="234" t="s">
        <v>77</v>
      </c>
      <c r="D24" s="233">
        <v>1989</v>
      </c>
      <c r="E24" s="233" t="s">
        <v>78</v>
      </c>
      <c r="F24" s="233" t="s">
        <v>80</v>
      </c>
      <c r="G24" s="273" t="s">
        <v>242</v>
      </c>
      <c r="H24" s="235" t="s">
        <v>113</v>
      </c>
      <c r="I24" s="210">
        <v>9</v>
      </c>
      <c r="J24" s="289">
        <v>11</v>
      </c>
      <c r="K24" s="290">
        <v>11</v>
      </c>
      <c r="L24" s="291">
        <f>SUM(I24:K24)</f>
        <v>31</v>
      </c>
      <c r="M24" s="211"/>
      <c r="N24" s="219"/>
      <c r="O24" s="219"/>
      <c r="P24" s="212">
        <f>SUM(M24:O24)</f>
        <v>0</v>
      </c>
      <c r="Q24" s="211"/>
      <c r="R24" s="219"/>
      <c r="S24" s="219"/>
      <c r="T24" s="213">
        <f t="shared" si="2"/>
        <v>0</v>
      </c>
      <c r="U24" s="219"/>
      <c r="V24" s="219"/>
      <c r="W24" s="219"/>
      <c r="X24" s="213">
        <f t="shared" si="3"/>
        <v>0</v>
      </c>
      <c r="Y24" s="219"/>
      <c r="Z24" s="219"/>
      <c r="AA24" s="219"/>
      <c r="AB24" s="213">
        <f t="shared" si="4"/>
        <v>0</v>
      </c>
      <c r="AC24" s="292"/>
      <c r="AD24" s="292"/>
      <c r="AE24" s="292"/>
      <c r="AF24" s="291">
        <f>SUM(AC24:AE24)</f>
        <v>0</v>
      </c>
      <c r="AG24" s="293">
        <f t="shared" si="5"/>
        <v>31</v>
      </c>
      <c r="AH24" s="294"/>
    </row>
    <row r="25" spans="1:34" ht="54.75" thickBot="1">
      <c r="A25" s="206">
        <f t="shared" si="6"/>
        <v>20</v>
      </c>
      <c r="B25" s="206">
        <v>19</v>
      </c>
      <c r="C25" s="245" t="s">
        <v>18</v>
      </c>
      <c r="D25" s="232">
        <v>1991</v>
      </c>
      <c r="E25" s="232" t="s">
        <v>28</v>
      </c>
      <c r="F25" s="215" t="s">
        <v>517</v>
      </c>
      <c r="G25" s="268" t="s">
        <v>17</v>
      </c>
      <c r="H25" s="217" t="s">
        <v>83</v>
      </c>
      <c r="I25" s="210"/>
      <c r="J25" s="289"/>
      <c r="K25" s="290">
        <v>1</v>
      </c>
      <c r="L25" s="291">
        <f>SUM(I25:K25)</f>
        <v>1</v>
      </c>
      <c r="M25" s="211"/>
      <c r="N25" s="292">
        <v>1</v>
      </c>
      <c r="O25" s="292">
        <v>15</v>
      </c>
      <c r="P25" s="212">
        <f>SUM(M25:O25)</f>
        <v>16</v>
      </c>
      <c r="Q25" s="211"/>
      <c r="R25" s="292"/>
      <c r="S25" s="292"/>
      <c r="T25" s="213">
        <f t="shared" si="2"/>
        <v>0</v>
      </c>
      <c r="U25" s="214"/>
      <c r="V25" s="292"/>
      <c r="W25" s="292">
        <v>10</v>
      </c>
      <c r="X25" s="213">
        <f t="shared" si="3"/>
        <v>10</v>
      </c>
      <c r="Y25" s="292"/>
      <c r="Z25" s="292"/>
      <c r="AA25" s="292">
        <v>4</v>
      </c>
      <c r="AB25" s="213">
        <f t="shared" si="4"/>
        <v>4</v>
      </c>
      <c r="AC25" s="292"/>
      <c r="AD25" s="292"/>
      <c r="AE25" s="292"/>
      <c r="AF25" s="291"/>
      <c r="AG25" s="293">
        <f t="shared" si="5"/>
        <v>31</v>
      </c>
      <c r="AH25" s="294"/>
    </row>
    <row r="26" spans="1:34" ht="54.75" thickBot="1">
      <c r="A26" s="206">
        <f t="shared" si="6"/>
        <v>21</v>
      </c>
      <c r="B26" s="206">
        <v>19</v>
      </c>
      <c r="C26" s="216" t="s">
        <v>425</v>
      </c>
      <c r="D26" s="215">
        <f>2012-15</f>
        <v>1997</v>
      </c>
      <c r="E26" s="215"/>
      <c r="F26" s="215" t="s">
        <v>426</v>
      </c>
      <c r="G26" s="268" t="s">
        <v>427</v>
      </c>
      <c r="H26" s="217" t="s">
        <v>428</v>
      </c>
      <c r="I26" s="236"/>
      <c r="J26" s="289"/>
      <c r="K26" s="290"/>
      <c r="L26" s="291">
        <f>SUM(I26:K26)</f>
        <v>0</v>
      </c>
      <c r="M26" s="237"/>
      <c r="N26" s="292"/>
      <c r="O26" s="292"/>
      <c r="P26" s="212">
        <f>SUM(M26:O26)</f>
        <v>0</v>
      </c>
      <c r="Q26" s="237"/>
      <c r="R26" s="292"/>
      <c r="S26" s="292"/>
      <c r="T26" s="213">
        <f t="shared" si="2"/>
        <v>0</v>
      </c>
      <c r="U26" s="238"/>
      <c r="V26" s="292"/>
      <c r="W26" s="292"/>
      <c r="X26" s="213">
        <f t="shared" si="3"/>
        <v>0</v>
      </c>
      <c r="Y26" s="292">
        <v>16</v>
      </c>
      <c r="Z26" s="292">
        <v>15</v>
      </c>
      <c r="AA26" s="292"/>
      <c r="AB26" s="213">
        <f t="shared" si="4"/>
        <v>31</v>
      </c>
      <c r="AC26" s="292"/>
      <c r="AD26" s="292"/>
      <c r="AE26" s="292"/>
      <c r="AF26" s="291">
        <f>SUM(AC26:AE26)</f>
        <v>0</v>
      </c>
      <c r="AG26" s="293">
        <f t="shared" si="5"/>
        <v>31</v>
      </c>
      <c r="AH26" s="294"/>
    </row>
    <row r="27" spans="1:34" ht="54.75" thickBot="1">
      <c r="A27" s="206">
        <f t="shared" si="6"/>
        <v>22</v>
      </c>
      <c r="B27" s="206">
        <v>19</v>
      </c>
      <c r="C27" s="216" t="s">
        <v>19</v>
      </c>
      <c r="D27" s="215">
        <v>1992</v>
      </c>
      <c r="E27" s="215"/>
      <c r="F27" s="215" t="s">
        <v>510</v>
      </c>
      <c r="G27" s="268" t="s">
        <v>17</v>
      </c>
      <c r="H27" s="217" t="s">
        <v>83</v>
      </c>
      <c r="I27" s="218"/>
      <c r="J27" s="289"/>
      <c r="K27" s="219"/>
      <c r="L27" s="213"/>
      <c r="M27" s="219"/>
      <c r="N27" s="219"/>
      <c r="O27" s="219"/>
      <c r="P27" s="212"/>
      <c r="Q27" s="219"/>
      <c r="R27" s="219"/>
      <c r="S27" s="219"/>
      <c r="T27" s="213">
        <f t="shared" si="2"/>
        <v>0</v>
      </c>
      <c r="U27" s="219">
        <v>3</v>
      </c>
      <c r="V27" s="292"/>
      <c r="W27" s="219">
        <v>14</v>
      </c>
      <c r="X27" s="213">
        <f t="shared" si="3"/>
        <v>17</v>
      </c>
      <c r="Y27" s="292">
        <v>0</v>
      </c>
      <c r="Z27" s="292">
        <v>1</v>
      </c>
      <c r="AA27" s="292">
        <v>12</v>
      </c>
      <c r="AB27" s="213">
        <f t="shared" si="4"/>
        <v>13</v>
      </c>
      <c r="AC27" s="292"/>
      <c r="AD27" s="292"/>
      <c r="AE27" s="292"/>
      <c r="AF27" s="291"/>
      <c r="AG27" s="293">
        <f t="shared" si="5"/>
        <v>30</v>
      </c>
      <c r="AH27" s="294"/>
    </row>
    <row r="28" spans="1:34" ht="67.5" thickBot="1">
      <c r="A28" s="206">
        <f t="shared" si="6"/>
        <v>23</v>
      </c>
      <c r="B28" s="206">
        <v>23</v>
      </c>
      <c r="C28" s="225" t="s">
        <v>153</v>
      </c>
      <c r="D28" s="224">
        <v>1995</v>
      </c>
      <c r="E28" s="224">
        <v>1</v>
      </c>
      <c r="F28" s="224" t="s">
        <v>187</v>
      </c>
      <c r="G28" s="270" t="s">
        <v>181</v>
      </c>
      <c r="H28" s="240" t="s">
        <v>107</v>
      </c>
      <c r="I28" s="218"/>
      <c r="J28" s="289"/>
      <c r="K28" s="292"/>
      <c r="L28" s="291">
        <f>SUM(I28:K28)</f>
        <v>0</v>
      </c>
      <c r="M28" s="211"/>
      <c r="N28" s="218">
        <v>13</v>
      </c>
      <c r="O28" s="218">
        <v>16</v>
      </c>
      <c r="P28" s="212">
        <f>SUM(M28:O28)</f>
        <v>29</v>
      </c>
      <c r="Q28" s="231"/>
      <c r="R28" s="218"/>
      <c r="S28" s="218"/>
      <c r="T28" s="213">
        <f t="shared" si="2"/>
        <v>0</v>
      </c>
      <c r="U28" s="218"/>
      <c r="V28" s="218"/>
      <c r="W28" s="218"/>
      <c r="X28" s="213">
        <f t="shared" si="3"/>
        <v>0</v>
      </c>
      <c r="Y28" s="218"/>
      <c r="Z28" s="218"/>
      <c r="AA28" s="218"/>
      <c r="AB28" s="213">
        <f t="shared" si="4"/>
        <v>0</v>
      </c>
      <c r="AC28" s="292"/>
      <c r="AD28" s="292"/>
      <c r="AE28" s="292"/>
      <c r="AF28" s="213"/>
      <c r="AG28" s="293">
        <f t="shared" si="5"/>
        <v>29</v>
      </c>
      <c r="AH28" s="294"/>
    </row>
    <row r="29" spans="1:34" ht="54" customHeight="1" thickBot="1">
      <c r="A29" s="206">
        <f t="shared" si="6"/>
        <v>24</v>
      </c>
      <c r="B29" s="206">
        <v>23</v>
      </c>
      <c r="C29" s="221" t="s">
        <v>223</v>
      </c>
      <c r="D29" s="220">
        <v>1972</v>
      </c>
      <c r="E29" s="220" t="s">
        <v>78</v>
      </c>
      <c r="F29" s="221" t="s">
        <v>554</v>
      </c>
      <c r="G29" s="269" t="s">
        <v>225</v>
      </c>
      <c r="H29" s="228" t="s">
        <v>528</v>
      </c>
      <c r="I29" s="218"/>
      <c r="J29" s="289"/>
      <c r="K29" s="292"/>
      <c r="L29" s="291">
        <f>SUM(I29:K29)</f>
        <v>0</v>
      </c>
      <c r="M29" s="211"/>
      <c r="N29" s="292"/>
      <c r="O29" s="292"/>
      <c r="P29" s="212">
        <f>SUM(M29:O29)</f>
        <v>0</v>
      </c>
      <c r="Q29" s="211">
        <v>3</v>
      </c>
      <c r="R29" s="292">
        <v>13</v>
      </c>
      <c r="S29" s="292">
        <v>13</v>
      </c>
      <c r="T29" s="213">
        <f t="shared" si="2"/>
        <v>29</v>
      </c>
      <c r="U29" s="219"/>
      <c r="V29" s="292"/>
      <c r="W29" s="292"/>
      <c r="X29" s="213">
        <f t="shared" si="3"/>
        <v>0</v>
      </c>
      <c r="Y29" s="292"/>
      <c r="Z29" s="292"/>
      <c r="AA29" s="292"/>
      <c r="AB29" s="213">
        <f t="shared" si="4"/>
        <v>0</v>
      </c>
      <c r="AC29" s="292"/>
      <c r="AD29" s="292"/>
      <c r="AE29" s="292"/>
      <c r="AF29" s="291"/>
      <c r="AG29" s="293">
        <f t="shared" si="5"/>
        <v>29</v>
      </c>
      <c r="AH29" s="294"/>
    </row>
    <row r="30" spans="1:34" s="4" customFormat="1" ht="77.25" customHeight="1" thickBot="1">
      <c r="A30" s="206">
        <f t="shared" si="6"/>
        <v>25</v>
      </c>
      <c r="B30" s="206">
        <v>25</v>
      </c>
      <c r="C30" s="225" t="s">
        <v>153</v>
      </c>
      <c r="D30" s="224">
        <v>1995</v>
      </c>
      <c r="E30" s="224">
        <v>1</v>
      </c>
      <c r="F30" s="224" t="s">
        <v>180</v>
      </c>
      <c r="G30" s="270" t="s">
        <v>181</v>
      </c>
      <c r="H30" s="240" t="s">
        <v>107</v>
      </c>
      <c r="I30" s="218"/>
      <c r="J30" s="289"/>
      <c r="K30" s="292"/>
      <c r="L30" s="291">
        <f>SUM(I30:K30)</f>
        <v>0</v>
      </c>
      <c r="M30" s="211">
        <v>14</v>
      </c>
      <c r="N30" s="292">
        <v>1</v>
      </c>
      <c r="O30" s="292">
        <v>13</v>
      </c>
      <c r="P30" s="212">
        <f>SUM(M30:O30)</f>
        <v>28</v>
      </c>
      <c r="Q30" s="211"/>
      <c r="R30" s="292"/>
      <c r="S30" s="292"/>
      <c r="T30" s="213">
        <f t="shared" si="2"/>
        <v>0</v>
      </c>
      <c r="U30" s="219"/>
      <c r="V30" s="292"/>
      <c r="W30" s="292"/>
      <c r="X30" s="213">
        <f t="shared" si="3"/>
        <v>0</v>
      </c>
      <c r="Y30" s="292"/>
      <c r="Z30" s="292"/>
      <c r="AA30" s="292"/>
      <c r="AB30" s="213">
        <f t="shared" si="4"/>
        <v>0</v>
      </c>
      <c r="AC30" s="292"/>
      <c r="AD30" s="292"/>
      <c r="AE30" s="292"/>
      <c r="AF30" s="291"/>
      <c r="AG30" s="293">
        <f t="shared" si="5"/>
        <v>28</v>
      </c>
    </row>
    <row r="31" spans="1:34" s="4" customFormat="1" ht="51.95" customHeight="1" thickBot="1">
      <c r="A31" s="206">
        <f t="shared" si="6"/>
        <v>26</v>
      </c>
      <c r="B31" s="206">
        <v>25</v>
      </c>
      <c r="C31" s="225" t="s">
        <v>118</v>
      </c>
      <c r="D31" s="224">
        <v>1986</v>
      </c>
      <c r="E31" s="224" t="s">
        <v>27</v>
      </c>
      <c r="F31" s="224" t="s">
        <v>525</v>
      </c>
      <c r="G31" s="272" t="s">
        <v>3</v>
      </c>
      <c r="H31" s="240" t="s">
        <v>61</v>
      </c>
      <c r="I31" s="218">
        <v>1</v>
      </c>
      <c r="J31" s="211">
        <v>1</v>
      </c>
      <c r="K31" s="292"/>
      <c r="L31" s="291">
        <f>SUM(I31:K31)</f>
        <v>2</v>
      </c>
      <c r="M31" s="211"/>
      <c r="N31" s="219">
        <v>1</v>
      </c>
      <c r="O31" s="219">
        <v>1</v>
      </c>
      <c r="P31" s="212">
        <f>SUM(M31:O31)</f>
        <v>2</v>
      </c>
      <c r="Q31" s="211"/>
      <c r="R31" s="219"/>
      <c r="S31" s="219"/>
      <c r="T31" s="213">
        <f t="shared" si="2"/>
        <v>0</v>
      </c>
      <c r="U31" s="219">
        <v>1</v>
      </c>
      <c r="V31" s="292">
        <v>15</v>
      </c>
      <c r="W31" s="219">
        <v>1</v>
      </c>
      <c r="X31" s="213">
        <f t="shared" si="3"/>
        <v>17</v>
      </c>
      <c r="Y31" s="219">
        <v>6</v>
      </c>
      <c r="Z31" s="219"/>
      <c r="AA31" s="219">
        <v>1</v>
      </c>
      <c r="AB31" s="213">
        <f t="shared" si="4"/>
        <v>7</v>
      </c>
      <c r="AC31" s="292"/>
      <c r="AD31" s="292"/>
      <c r="AE31" s="292"/>
      <c r="AF31" s="291">
        <f>SUM(AC31:AE31)</f>
        <v>0</v>
      </c>
      <c r="AG31" s="293">
        <f t="shared" si="5"/>
        <v>28</v>
      </c>
    </row>
    <row r="32" spans="1:34" s="4" customFormat="1" ht="84.75" customHeight="1" thickBot="1">
      <c r="A32" s="206">
        <f t="shared" si="6"/>
        <v>27</v>
      </c>
      <c r="B32" s="206">
        <v>25</v>
      </c>
      <c r="C32" s="225" t="s">
        <v>136</v>
      </c>
      <c r="D32" s="239">
        <v>1984</v>
      </c>
      <c r="E32" s="224" t="s">
        <v>28</v>
      </c>
      <c r="F32" s="224" t="s">
        <v>137</v>
      </c>
      <c r="G32" s="272" t="s">
        <v>110</v>
      </c>
      <c r="H32" s="240" t="s">
        <v>64</v>
      </c>
      <c r="I32" s="218"/>
      <c r="J32" s="289"/>
      <c r="K32" s="292"/>
      <c r="L32" s="291">
        <f>SUM(I32:K32)</f>
        <v>0</v>
      </c>
      <c r="M32" s="211">
        <v>10</v>
      </c>
      <c r="N32" s="218">
        <v>10</v>
      </c>
      <c r="O32" s="218">
        <v>8</v>
      </c>
      <c r="P32" s="212">
        <f>SUM(M32:O32)</f>
        <v>28</v>
      </c>
      <c r="Q32" s="231"/>
      <c r="R32" s="218"/>
      <c r="S32" s="218"/>
      <c r="T32" s="213">
        <f t="shared" si="2"/>
        <v>0</v>
      </c>
      <c r="U32" s="218"/>
      <c r="V32" s="218"/>
      <c r="W32" s="218"/>
      <c r="X32" s="213">
        <f t="shared" si="3"/>
        <v>0</v>
      </c>
      <c r="Y32" s="218"/>
      <c r="Z32" s="218"/>
      <c r="AA32" s="218"/>
      <c r="AB32" s="213">
        <f t="shared" si="4"/>
        <v>0</v>
      </c>
      <c r="AC32" s="292"/>
      <c r="AD32" s="292"/>
      <c r="AE32" s="292"/>
      <c r="AF32" s="213"/>
      <c r="AG32" s="293">
        <f t="shared" si="5"/>
        <v>28</v>
      </c>
    </row>
    <row r="33" spans="1:33" s="1" customFormat="1" ht="80.25" customHeight="1" thickBot="1">
      <c r="A33" s="206">
        <f t="shared" si="6"/>
        <v>28</v>
      </c>
      <c r="B33" s="206">
        <v>25</v>
      </c>
      <c r="C33" s="216" t="s">
        <v>12</v>
      </c>
      <c r="D33" s="215">
        <v>1990</v>
      </c>
      <c r="E33" s="215" t="s">
        <v>27</v>
      </c>
      <c r="F33" s="215" t="s">
        <v>585</v>
      </c>
      <c r="G33" s="271" t="s">
        <v>31</v>
      </c>
      <c r="H33" s="217" t="s">
        <v>30</v>
      </c>
      <c r="I33" s="218"/>
      <c r="J33" s="289"/>
      <c r="K33" s="219"/>
      <c r="L33" s="213"/>
      <c r="M33" s="219"/>
      <c r="N33" s="219"/>
      <c r="O33" s="219"/>
      <c r="P33" s="212"/>
      <c r="Q33" s="219"/>
      <c r="R33" s="219"/>
      <c r="S33" s="219"/>
      <c r="T33" s="213">
        <f t="shared" si="2"/>
        <v>0</v>
      </c>
      <c r="U33" s="219">
        <v>9</v>
      </c>
      <c r="V33" s="292">
        <v>13</v>
      </c>
      <c r="W33" s="219">
        <v>6</v>
      </c>
      <c r="X33" s="213">
        <f t="shared" si="3"/>
        <v>28</v>
      </c>
      <c r="Y33" s="292"/>
      <c r="Z33" s="292"/>
      <c r="AA33" s="292"/>
      <c r="AB33" s="213">
        <f t="shared" si="4"/>
        <v>0</v>
      </c>
      <c r="AC33" s="292"/>
      <c r="AD33" s="292"/>
      <c r="AE33" s="292"/>
      <c r="AF33" s="291"/>
      <c r="AG33" s="293">
        <f t="shared" si="5"/>
        <v>28</v>
      </c>
    </row>
    <row r="34" spans="1:33" s="1" customFormat="1" ht="82.5" customHeight="1" thickBot="1">
      <c r="A34" s="206">
        <f t="shared" si="6"/>
        <v>29</v>
      </c>
      <c r="B34" s="206">
        <v>29</v>
      </c>
      <c r="C34" s="216" t="s">
        <v>574</v>
      </c>
      <c r="D34" s="215">
        <v>1997</v>
      </c>
      <c r="E34" s="215"/>
      <c r="F34" s="215" t="s">
        <v>575</v>
      </c>
      <c r="G34" s="271" t="s">
        <v>544</v>
      </c>
      <c r="H34" s="227" t="s">
        <v>507</v>
      </c>
      <c r="I34" s="218"/>
      <c r="J34" s="289"/>
      <c r="K34" s="219"/>
      <c r="L34" s="213"/>
      <c r="M34" s="219"/>
      <c r="N34" s="219"/>
      <c r="O34" s="219"/>
      <c r="P34" s="212"/>
      <c r="Q34" s="219"/>
      <c r="R34" s="219"/>
      <c r="S34" s="219"/>
      <c r="T34" s="213">
        <f t="shared" si="2"/>
        <v>0</v>
      </c>
      <c r="U34" s="219">
        <v>16</v>
      </c>
      <c r="V34" s="292">
        <v>2</v>
      </c>
      <c r="W34" s="219">
        <v>9</v>
      </c>
      <c r="X34" s="213">
        <f t="shared" si="3"/>
        <v>27</v>
      </c>
      <c r="Y34" s="219"/>
      <c r="Z34" s="219"/>
      <c r="AA34" s="219"/>
      <c r="AB34" s="213">
        <f t="shared" si="4"/>
        <v>0</v>
      </c>
      <c r="AC34" s="292"/>
      <c r="AD34" s="292"/>
      <c r="AE34" s="292"/>
      <c r="AF34" s="213"/>
      <c r="AG34" s="293">
        <f t="shared" si="5"/>
        <v>27</v>
      </c>
    </row>
    <row r="35" spans="1:33" s="1" customFormat="1" ht="51.95" customHeight="1" thickBot="1">
      <c r="A35" s="206">
        <f t="shared" si="6"/>
        <v>30</v>
      </c>
      <c r="B35" s="206">
        <v>29</v>
      </c>
      <c r="C35" s="225" t="s">
        <v>229</v>
      </c>
      <c r="D35" s="224">
        <v>1968</v>
      </c>
      <c r="E35" s="224" t="s">
        <v>28</v>
      </c>
      <c r="F35" s="215" t="s">
        <v>269</v>
      </c>
      <c r="G35" s="274" t="s">
        <v>228</v>
      </c>
      <c r="H35" s="240" t="s">
        <v>226</v>
      </c>
      <c r="I35" s="210">
        <v>16</v>
      </c>
      <c r="J35" s="289">
        <v>1</v>
      </c>
      <c r="K35" s="290">
        <v>10</v>
      </c>
      <c r="L35" s="291">
        <f t="shared" ref="L35:L62" si="7">SUM(I35:K35)</f>
        <v>27</v>
      </c>
      <c r="M35" s="211"/>
      <c r="N35" s="219"/>
      <c r="O35" s="219"/>
      <c r="P35" s="212">
        <f t="shared" ref="P35:P62" si="8">SUM(M35:O35)</f>
        <v>0</v>
      </c>
      <c r="Q35" s="211"/>
      <c r="R35" s="219"/>
      <c r="S35" s="219"/>
      <c r="T35" s="213">
        <f t="shared" si="2"/>
        <v>0</v>
      </c>
      <c r="U35" s="219"/>
      <c r="V35" s="219"/>
      <c r="W35" s="219"/>
      <c r="X35" s="213">
        <f t="shared" si="3"/>
        <v>0</v>
      </c>
      <c r="Y35" s="219"/>
      <c r="Z35" s="219"/>
      <c r="AA35" s="219"/>
      <c r="AB35" s="213">
        <f t="shared" si="4"/>
        <v>0</v>
      </c>
      <c r="AC35" s="292"/>
      <c r="AD35" s="292"/>
      <c r="AE35" s="292"/>
      <c r="AF35" s="213"/>
      <c r="AG35" s="293">
        <f t="shared" si="5"/>
        <v>27</v>
      </c>
    </row>
    <row r="36" spans="1:33" s="1" customFormat="1" ht="87" customHeight="1" thickBot="1">
      <c r="A36" s="206">
        <f t="shared" si="6"/>
        <v>31</v>
      </c>
      <c r="B36" s="206">
        <v>29</v>
      </c>
      <c r="C36" s="216" t="s">
        <v>265</v>
      </c>
      <c r="D36" s="216">
        <v>1966</v>
      </c>
      <c r="E36" s="216" t="s">
        <v>81</v>
      </c>
      <c r="F36" s="216" t="s">
        <v>537</v>
      </c>
      <c r="G36" s="268" t="s">
        <v>267</v>
      </c>
      <c r="H36" s="227" t="s">
        <v>61</v>
      </c>
      <c r="I36" s="218"/>
      <c r="J36" s="289">
        <v>5</v>
      </c>
      <c r="K36" s="292"/>
      <c r="L36" s="291">
        <f t="shared" si="7"/>
        <v>5</v>
      </c>
      <c r="M36" s="211"/>
      <c r="N36" s="292"/>
      <c r="O36" s="292"/>
      <c r="P36" s="212">
        <f t="shared" si="8"/>
        <v>0</v>
      </c>
      <c r="Q36" s="211">
        <v>8</v>
      </c>
      <c r="R36" s="292">
        <v>10</v>
      </c>
      <c r="S36" s="292">
        <v>4</v>
      </c>
      <c r="T36" s="213">
        <f t="shared" si="2"/>
        <v>22</v>
      </c>
      <c r="U36" s="219"/>
      <c r="V36" s="292"/>
      <c r="W36" s="292"/>
      <c r="X36" s="213">
        <f t="shared" si="3"/>
        <v>0</v>
      </c>
      <c r="Y36" s="292"/>
      <c r="Z36" s="292"/>
      <c r="AA36" s="292"/>
      <c r="AB36" s="213">
        <f t="shared" si="4"/>
        <v>0</v>
      </c>
      <c r="AC36" s="292"/>
      <c r="AD36" s="292"/>
      <c r="AE36" s="292"/>
      <c r="AF36" s="291"/>
      <c r="AG36" s="293">
        <f t="shared" si="5"/>
        <v>27</v>
      </c>
    </row>
    <row r="37" spans="1:33" s="7" customFormat="1" ht="98.25" customHeight="1" thickBot="1">
      <c r="A37" s="206">
        <f t="shared" si="6"/>
        <v>32</v>
      </c>
      <c r="B37" s="206">
        <v>32</v>
      </c>
      <c r="C37" s="216" t="s">
        <v>535</v>
      </c>
      <c r="D37" s="216">
        <v>1995</v>
      </c>
      <c r="E37" s="216" t="s">
        <v>253</v>
      </c>
      <c r="F37" s="216" t="s">
        <v>562</v>
      </c>
      <c r="G37" s="268" t="s">
        <v>3</v>
      </c>
      <c r="H37" s="227" t="s">
        <v>536</v>
      </c>
      <c r="I37" s="218"/>
      <c r="J37" s="289"/>
      <c r="K37" s="292"/>
      <c r="L37" s="291">
        <f t="shared" si="7"/>
        <v>0</v>
      </c>
      <c r="M37" s="211"/>
      <c r="N37" s="292"/>
      <c r="O37" s="292"/>
      <c r="P37" s="212">
        <f t="shared" si="8"/>
        <v>0</v>
      </c>
      <c r="Q37" s="211">
        <v>9</v>
      </c>
      <c r="R37" s="292">
        <v>1</v>
      </c>
      <c r="S37" s="292">
        <v>16</v>
      </c>
      <c r="T37" s="213">
        <f t="shared" si="2"/>
        <v>26</v>
      </c>
      <c r="U37" s="219"/>
      <c r="V37" s="292"/>
      <c r="W37" s="292"/>
      <c r="X37" s="213">
        <f t="shared" si="3"/>
        <v>0</v>
      </c>
      <c r="Y37" s="292"/>
      <c r="Z37" s="292"/>
      <c r="AA37" s="292"/>
      <c r="AB37" s="213">
        <f t="shared" si="4"/>
        <v>0</v>
      </c>
      <c r="AC37" s="292"/>
      <c r="AD37" s="292"/>
      <c r="AE37" s="292"/>
      <c r="AF37" s="291"/>
      <c r="AG37" s="293">
        <f t="shared" si="5"/>
        <v>26</v>
      </c>
    </row>
    <row r="38" spans="1:33" s="7" customFormat="1" ht="77.25" customHeight="1" thickBot="1">
      <c r="A38" s="206">
        <f t="shared" si="6"/>
        <v>33</v>
      </c>
      <c r="B38" s="206">
        <v>33</v>
      </c>
      <c r="C38" s="216" t="s">
        <v>98</v>
      </c>
      <c r="D38" s="215">
        <v>1984</v>
      </c>
      <c r="E38" s="215" t="s">
        <v>28</v>
      </c>
      <c r="F38" s="215" t="s">
        <v>504</v>
      </c>
      <c r="G38" s="268" t="s">
        <v>505</v>
      </c>
      <c r="H38" s="217" t="s">
        <v>61</v>
      </c>
      <c r="I38" s="210"/>
      <c r="J38" s="289"/>
      <c r="K38" s="290"/>
      <c r="L38" s="291">
        <f t="shared" si="7"/>
        <v>0</v>
      </c>
      <c r="M38" s="211"/>
      <c r="N38" s="292"/>
      <c r="O38" s="292"/>
      <c r="P38" s="212">
        <f t="shared" si="8"/>
        <v>0</v>
      </c>
      <c r="Q38" s="211"/>
      <c r="R38" s="292"/>
      <c r="S38" s="292"/>
      <c r="T38" s="213">
        <f t="shared" ref="T38:T69" si="9">SUM(Q38:S38)</f>
        <v>0</v>
      </c>
      <c r="U38" s="214"/>
      <c r="V38" s="292"/>
      <c r="W38" s="292"/>
      <c r="X38" s="213">
        <f t="shared" ref="X38:X69" si="10">SUM(U38:W38)</f>
        <v>0</v>
      </c>
      <c r="Y38" s="292">
        <v>0</v>
      </c>
      <c r="Z38" s="292">
        <v>11</v>
      </c>
      <c r="AA38" s="292">
        <v>14</v>
      </c>
      <c r="AB38" s="213">
        <f t="shared" ref="AB38:AB69" si="11">SUM(Y38:AA38)</f>
        <v>25</v>
      </c>
      <c r="AC38" s="292"/>
      <c r="AD38" s="292"/>
      <c r="AE38" s="292"/>
      <c r="AF38" s="291">
        <f>SUM(AC38:AE38)</f>
        <v>0</v>
      </c>
      <c r="AG38" s="293">
        <f t="shared" ref="AG38:AG69" si="12">AF38+AB38+X38+T38+P38+L38</f>
        <v>25</v>
      </c>
    </row>
    <row r="39" spans="1:33" s="7" customFormat="1" ht="75" customHeight="1" thickBot="1">
      <c r="A39" s="206">
        <f t="shared" si="6"/>
        <v>34</v>
      </c>
      <c r="B39" s="206">
        <v>34</v>
      </c>
      <c r="C39" s="225" t="s">
        <v>154</v>
      </c>
      <c r="D39" s="224">
        <v>1997</v>
      </c>
      <c r="E39" s="224">
        <v>3</v>
      </c>
      <c r="F39" s="224" t="s">
        <v>69</v>
      </c>
      <c r="G39" s="270" t="s">
        <v>181</v>
      </c>
      <c r="H39" s="226" t="s">
        <v>107</v>
      </c>
      <c r="I39" s="218"/>
      <c r="J39" s="289"/>
      <c r="K39" s="292"/>
      <c r="L39" s="291">
        <f t="shared" si="7"/>
        <v>0</v>
      </c>
      <c r="M39" s="211">
        <v>14</v>
      </c>
      <c r="N39" s="292">
        <v>8</v>
      </c>
      <c r="O39" s="292"/>
      <c r="P39" s="212">
        <f t="shared" si="8"/>
        <v>22</v>
      </c>
      <c r="Q39" s="211"/>
      <c r="R39" s="292"/>
      <c r="S39" s="292"/>
      <c r="T39" s="213">
        <f t="shared" si="9"/>
        <v>0</v>
      </c>
      <c r="U39" s="219"/>
      <c r="V39" s="292"/>
      <c r="W39" s="292"/>
      <c r="X39" s="213">
        <f t="shared" si="10"/>
        <v>0</v>
      </c>
      <c r="Y39" s="292"/>
      <c r="Z39" s="292"/>
      <c r="AA39" s="292"/>
      <c r="AB39" s="213">
        <f t="shared" si="11"/>
        <v>0</v>
      </c>
      <c r="AC39" s="292"/>
      <c r="AD39" s="292"/>
      <c r="AE39" s="292"/>
      <c r="AF39" s="291"/>
      <c r="AG39" s="293">
        <f t="shared" si="12"/>
        <v>22</v>
      </c>
    </row>
    <row r="40" spans="1:33" s="9" customFormat="1" ht="86.25" customHeight="1" thickBot="1">
      <c r="A40" s="206">
        <f t="shared" si="6"/>
        <v>35</v>
      </c>
      <c r="B40" s="206">
        <v>35</v>
      </c>
      <c r="C40" s="225" t="s">
        <v>280</v>
      </c>
      <c r="D40" s="224">
        <v>1984</v>
      </c>
      <c r="E40" s="224" t="s">
        <v>27</v>
      </c>
      <c r="F40" s="224" t="s">
        <v>112</v>
      </c>
      <c r="G40" s="272" t="s">
        <v>110</v>
      </c>
      <c r="H40" s="240" t="s">
        <v>64</v>
      </c>
      <c r="I40" s="210">
        <v>3</v>
      </c>
      <c r="J40" s="289">
        <v>1</v>
      </c>
      <c r="K40" s="290">
        <v>6</v>
      </c>
      <c r="L40" s="291">
        <f t="shared" si="7"/>
        <v>10</v>
      </c>
      <c r="M40" s="211"/>
      <c r="N40" s="219">
        <v>11</v>
      </c>
      <c r="O40" s="219">
        <v>1</v>
      </c>
      <c r="P40" s="212">
        <f t="shared" si="8"/>
        <v>12</v>
      </c>
      <c r="Q40" s="211"/>
      <c r="R40" s="219"/>
      <c r="S40" s="219"/>
      <c r="T40" s="213">
        <f t="shared" si="9"/>
        <v>0</v>
      </c>
      <c r="U40" s="219"/>
      <c r="V40" s="219"/>
      <c r="W40" s="219"/>
      <c r="X40" s="213">
        <f t="shared" si="10"/>
        <v>0</v>
      </c>
      <c r="Y40" s="219"/>
      <c r="Z40" s="219"/>
      <c r="AA40" s="219"/>
      <c r="AB40" s="213">
        <f t="shared" si="11"/>
        <v>0</v>
      </c>
      <c r="AC40" s="292"/>
      <c r="AD40" s="292"/>
      <c r="AE40" s="292"/>
      <c r="AF40" s="213"/>
      <c r="AG40" s="293">
        <f t="shared" si="12"/>
        <v>22</v>
      </c>
    </row>
    <row r="41" spans="1:33" s="1" customFormat="1" ht="77.25" customHeight="1" thickBot="1">
      <c r="A41" s="206">
        <f t="shared" si="6"/>
        <v>36</v>
      </c>
      <c r="B41" s="206">
        <v>36</v>
      </c>
      <c r="C41" s="241" t="s">
        <v>102</v>
      </c>
      <c r="D41" s="223">
        <v>1968</v>
      </c>
      <c r="E41" s="223" t="s">
        <v>78</v>
      </c>
      <c r="F41" s="223" t="s">
        <v>523</v>
      </c>
      <c r="G41" s="275" t="s">
        <v>11</v>
      </c>
      <c r="H41" s="242"/>
      <c r="I41" s="210">
        <v>13</v>
      </c>
      <c r="J41" s="289"/>
      <c r="K41" s="290">
        <v>7</v>
      </c>
      <c r="L41" s="291">
        <f t="shared" si="7"/>
        <v>20</v>
      </c>
      <c r="M41" s="211"/>
      <c r="N41" s="219">
        <v>1</v>
      </c>
      <c r="O41" s="219"/>
      <c r="P41" s="212">
        <f t="shared" si="8"/>
        <v>1</v>
      </c>
      <c r="Q41" s="211"/>
      <c r="R41" s="219"/>
      <c r="S41" s="219"/>
      <c r="T41" s="213">
        <f t="shared" si="9"/>
        <v>0</v>
      </c>
      <c r="U41" s="219"/>
      <c r="V41" s="219"/>
      <c r="W41" s="219"/>
      <c r="X41" s="213">
        <f t="shared" si="10"/>
        <v>0</v>
      </c>
      <c r="Y41" s="219"/>
      <c r="Z41" s="219"/>
      <c r="AA41" s="219"/>
      <c r="AB41" s="213">
        <f t="shared" si="11"/>
        <v>0</v>
      </c>
      <c r="AC41" s="292"/>
      <c r="AD41" s="292"/>
      <c r="AE41" s="292"/>
      <c r="AF41" s="213"/>
      <c r="AG41" s="293">
        <f t="shared" si="12"/>
        <v>21</v>
      </c>
    </row>
    <row r="42" spans="1:33" s="1" customFormat="1" ht="47.1" customHeight="1" thickBot="1">
      <c r="A42" s="206">
        <f t="shared" si="6"/>
        <v>37</v>
      </c>
      <c r="B42" s="206">
        <v>37</v>
      </c>
      <c r="C42" s="216" t="s">
        <v>485</v>
      </c>
      <c r="D42" s="215">
        <v>1997</v>
      </c>
      <c r="E42" s="215" t="s">
        <v>253</v>
      </c>
      <c r="F42" s="215" t="s">
        <v>486</v>
      </c>
      <c r="G42" s="268" t="s">
        <v>430</v>
      </c>
      <c r="H42" s="217" t="s">
        <v>431</v>
      </c>
      <c r="I42" s="210"/>
      <c r="J42" s="289"/>
      <c r="K42" s="290"/>
      <c r="L42" s="291">
        <f t="shared" si="7"/>
        <v>0</v>
      </c>
      <c r="M42" s="211"/>
      <c r="N42" s="292"/>
      <c r="O42" s="292"/>
      <c r="P42" s="212">
        <f t="shared" si="8"/>
        <v>0</v>
      </c>
      <c r="Q42" s="211"/>
      <c r="R42" s="292"/>
      <c r="S42" s="292"/>
      <c r="T42" s="213">
        <f t="shared" si="9"/>
        <v>0</v>
      </c>
      <c r="U42" s="214">
        <v>1</v>
      </c>
      <c r="V42" s="292">
        <v>14</v>
      </c>
      <c r="W42" s="292"/>
      <c r="X42" s="213">
        <f t="shared" si="10"/>
        <v>15</v>
      </c>
      <c r="Y42" s="292">
        <v>1</v>
      </c>
      <c r="Z42" s="292">
        <v>1</v>
      </c>
      <c r="AA42" s="292">
        <v>3</v>
      </c>
      <c r="AB42" s="213">
        <f t="shared" si="11"/>
        <v>5</v>
      </c>
      <c r="AC42" s="292"/>
      <c r="AD42" s="292"/>
      <c r="AE42" s="292"/>
      <c r="AF42" s="291">
        <f>SUM(AC42:AE42)</f>
        <v>0</v>
      </c>
      <c r="AG42" s="293">
        <f t="shared" si="12"/>
        <v>20</v>
      </c>
    </row>
    <row r="43" spans="1:33" s="1" customFormat="1" ht="58.5" customHeight="1" thickBot="1">
      <c r="A43" s="206">
        <f t="shared" si="6"/>
        <v>38</v>
      </c>
      <c r="B43" s="206">
        <v>37</v>
      </c>
      <c r="C43" s="241" t="s">
        <v>114</v>
      </c>
      <c r="D43" s="223">
        <v>1989</v>
      </c>
      <c r="E43" s="223"/>
      <c r="F43" s="224" t="s">
        <v>71</v>
      </c>
      <c r="G43" s="270" t="s">
        <v>17</v>
      </c>
      <c r="H43" s="226" t="s">
        <v>83</v>
      </c>
      <c r="I43" s="210">
        <v>4</v>
      </c>
      <c r="J43" s="289">
        <v>1</v>
      </c>
      <c r="K43" s="290"/>
      <c r="L43" s="291">
        <f t="shared" si="7"/>
        <v>5</v>
      </c>
      <c r="M43" s="211">
        <v>5</v>
      </c>
      <c r="N43" s="219">
        <v>1</v>
      </c>
      <c r="O43" s="219"/>
      <c r="P43" s="212">
        <f t="shared" si="8"/>
        <v>6</v>
      </c>
      <c r="Q43" s="211">
        <v>4</v>
      </c>
      <c r="R43" s="219">
        <v>5</v>
      </c>
      <c r="S43" s="219"/>
      <c r="T43" s="213">
        <f t="shared" si="9"/>
        <v>9</v>
      </c>
      <c r="U43" s="219"/>
      <c r="V43" s="219"/>
      <c r="W43" s="219"/>
      <c r="X43" s="213">
        <f t="shared" si="10"/>
        <v>0</v>
      </c>
      <c r="Y43" s="219"/>
      <c r="Z43" s="219"/>
      <c r="AA43" s="219"/>
      <c r="AB43" s="213">
        <f t="shared" si="11"/>
        <v>0</v>
      </c>
      <c r="AC43" s="292"/>
      <c r="AD43" s="292"/>
      <c r="AE43" s="292"/>
      <c r="AF43" s="213"/>
      <c r="AG43" s="293">
        <f t="shared" si="12"/>
        <v>20</v>
      </c>
    </row>
    <row r="44" spans="1:33" s="1" customFormat="1" ht="67.5" customHeight="1" thickBot="1">
      <c r="A44" s="206">
        <f t="shared" si="6"/>
        <v>39</v>
      </c>
      <c r="B44" s="206">
        <v>39</v>
      </c>
      <c r="C44" s="225" t="s">
        <v>270</v>
      </c>
      <c r="D44" s="224">
        <v>1988</v>
      </c>
      <c r="E44" s="224" t="s">
        <v>27</v>
      </c>
      <c r="F44" s="224" t="s">
        <v>271</v>
      </c>
      <c r="G44" s="272" t="s">
        <v>15</v>
      </c>
      <c r="H44" s="226" t="s">
        <v>40</v>
      </c>
      <c r="I44" s="210">
        <v>15</v>
      </c>
      <c r="J44" s="289">
        <v>3</v>
      </c>
      <c r="K44" s="290"/>
      <c r="L44" s="291">
        <f t="shared" si="7"/>
        <v>18</v>
      </c>
      <c r="M44" s="211"/>
      <c r="N44" s="219"/>
      <c r="O44" s="219"/>
      <c r="P44" s="212">
        <f t="shared" si="8"/>
        <v>0</v>
      </c>
      <c r="Q44" s="211"/>
      <c r="R44" s="219"/>
      <c r="S44" s="219"/>
      <c r="T44" s="213">
        <f t="shared" si="9"/>
        <v>0</v>
      </c>
      <c r="U44" s="219"/>
      <c r="V44" s="219"/>
      <c r="W44" s="219"/>
      <c r="X44" s="213">
        <f t="shared" si="10"/>
        <v>0</v>
      </c>
      <c r="Y44" s="219"/>
      <c r="Z44" s="219"/>
      <c r="AA44" s="219"/>
      <c r="AB44" s="213">
        <f t="shared" si="11"/>
        <v>0</v>
      </c>
      <c r="AC44" s="292"/>
      <c r="AD44" s="292"/>
      <c r="AE44" s="292"/>
      <c r="AF44" s="213"/>
      <c r="AG44" s="293">
        <f t="shared" si="12"/>
        <v>18</v>
      </c>
    </row>
    <row r="45" spans="1:33" s="1" customFormat="1" ht="75" customHeight="1" thickBot="1">
      <c r="A45" s="206">
        <f t="shared" si="6"/>
        <v>40</v>
      </c>
      <c r="B45" s="206">
        <v>40</v>
      </c>
      <c r="C45" s="216" t="s">
        <v>74</v>
      </c>
      <c r="D45" s="215">
        <v>1983</v>
      </c>
      <c r="E45" s="215" t="s">
        <v>75</v>
      </c>
      <c r="F45" s="215" t="s">
        <v>283</v>
      </c>
      <c r="G45" s="268" t="s">
        <v>242</v>
      </c>
      <c r="H45" s="227" t="s">
        <v>284</v>
      </c>
      <c r="I45" s="210">
        <v>1</v>
      </c>
      <c r="J45" s="289">
        <v>7</v>
      </c>
      <c r="K45" s="290">
        <v>9</v>
      </c>
      <c r="L45" s="291">
        <f t="shared" si="7"/>
        <v>17</v>
      </c>
      <c r="M45" s="211"/>
      <c r="N45" s="219"/>
      <c r="O45" s="219"/>
      <c r="P45" s="212">
        <f t="shared" si="8"/>
        <v>0</v>
      </c>
      <c r="Q45" s="211"/>
      <c r="R45" s="219"/>
      <c r="S45" s="219"/>
      <c r="T45" s="213">
        <f t="shared" si="9"/>
        <v>0</v>
      </c>
      <c r="U45" s="219"/>
      <c r="V45" s="219"/>
      <c r="W45" s="219"/>
      <c r="X45" s="213">
        <f t="shared" si="10"/>
        <v>0</v>
      </c>
      <c r="Y45" s="219"/>
      <c r="Z45" s="219"/>
      <c r="AA45" s="219"/>
      <c r="AB45" s="213">
        <f t="shared" si="11"/>
        <v>0</v>
      </c>
      <c r="AC45" s="292"/>
      <c r="AD45" s="292"/>
      <c r="AE45" s="292"/>
      <c r="AF45" s="213"/>
      <c r="AG45" s="293">
        <f t="shared" si="12"/>
        <v>17</v>
      </c>
    </row>
    <row r="46" spans="1:33" s="1" customFormat="1" ht="109.5" customHeight="1" thickBot="1">
      <c r="A46" s="206">
        <f t="shared" si="6"/>
        <v>41</v>
      </c>
      <c r="B46" s="206">
        <v>40</v>
      </c>
      <c r="C46" s="241" t="s">
        <v>70</v>
      </c>
      <c r="D46" s="223">
        <v>1996</v>
      </c>
      <c r="E46" s="223"/>
      <c r="F46" s="224" t="s">
        <v>72</v>
      </c>
      <c r="G46" s="270" t="s">
        <v>17</v>
      </c>
      <c r="H46" s="226" t="s">
        <v>83</v>
      </c>
      <c r="I46" s="210">
        <v>1</v>
      </c>
      <c r="J46" s="289"/>
      <c r="K46" s="290"/>
      <c r="L46" s="291">
        <f t="shared" si="7"/>
        <v>1</v>
      </c>
      <c r="M46" s="211">
        <v>9</v>
      </c>
      <c r="N46" s="219">
        <v>1</v>
      </c>
      <c r="O46" s="219"/>
      <c r="P46" s="212">
        <f t="shared" si="8"/>
        <v>10</v>
      </c>
      <c r="Q46" s="211">
        <v>1</v>
      </c>
      <c r="R46" s="219">
        <v>1</v>
      </c>
      <c r="S46" s="219">
        <v>1</v>
      </c>
      <c r="T46" s="213">
        <f t="shared" si="9"/>
        <v>3</v>
      </c>
      <c r="U46" s="219"/>
      <c r="V46" s="219"/>
      <c r="W46" s="219">
        <v>3</v>
      </c>
      <c r="X46" s="213">
        <f t="shared" si="10"/>
        <v>3</v>
      </c>
      <c r="Y46" s="219"/>
      <c r="Z46" s="219"/>
      <c r="AA46" s="219"/>
      <c r="AB46" s="213">
        <f t="shared" si="11"/>
        <v>0</v>
      </c>
      <c r="AC46" s="292"/>
      <c r="AD46" s="292"/>
      <c r="AE46" s="292"/>
      <c r="AF46" s="213"/>
      <c r="AG46" s="293">
        <f t="shared" si="12"/>
        <v>17</v>
      </c>
    </row>
    <row r="47" spans="1:33" s="15" customFormat="1" ht="61.5" customHeight="1" thickBot="1">
      <c r="A47" s="206">
        <f t="shared" si="6"/>
        <v>42</v>
      </c>
      <c r="B47" s="206">
        <v>40</v>
      </c>
      <c r="C47" s="216" t="s">
        <v>122</v>
      </c>
      <c r="D47" s="215">
        <v>1992</v>
      </c>
      <c r="E47" s="215" t="s">
        <v>78</v>
      </c>
      <c r="F47" s="215" t="s">
        <v>531</v>
      </c>
      <c r="G47" s="271" t="s">
        <v>31</v>
      </c>
      <c r="H47" s="217" t="s">
        <v>30</v>
      </c>
      <c r="I47" s="218"/>
      <c r="J47" s="289"/>
      <c r="K47" s="292"/>
      <c r="L47" s="291">
        <f t="shared" si="7"/>
        <v>0</v>
      </c>
      <c r="M47" s="211"/>
      <c r="N47" s="292"/>
      <c r="O47" s="292"/>
      <c r="P47" s="212">
        <f t="shared" si="8"/>
        <v>0</v>
      </c>
      <c r="Q47" s="211">
        <v>15</v>
      </c>
      <c r="R47" s="292">
        <v>1</v>
      </c>
      <c r="S47" s="292"/>
      <c r="T47" s="213">
        <f t="shared" si="9"/>
        <v>16</v>
      </c>
      <c r="U47" s="219">
        <v>1</v>
      </c>
      <c r="V47" s="292"/>
      <c r="W47" s="292"/>
      <c r="X47" s="213">
        <f t="shared" si="10"/>
        <v>1</v>
      </c>
      <c r="Y47" s="292"/>
      <c r="Z47" s="292"/>
      <c r="AA47" s="292"/>
      <c r="AB47" s="213">
        <f t="shared" si="11"/>
        <v>0</v>
      </c>
      <c r="AC47" s="292"/>
      <c r="AD47" s="292"/>
      <c r="AE47" s="292"/>
      <c r="AF47" s="291"/>
      <c r="AG47" s="293">
        <f t="shared" si="12"/>
        <v>17</v>
      </c>
    </row>
    <row r="48" spans="1:33" s="15" customFormat="1" ht="68.25" customHeight="1" thickBot="1">
      <c r="A48" s="206">
        <f t="shared" si="6"/>
        <v>43</v>
      </c>
      <c r="B48" s="206">
        <v>43</v>
      </c>
      <c r="C48" s="216" t="s">
        <v>363</v>
      </c>
      <c r="D48" s="216">
        <v>1982</v>
      </c>
      <c r="E48" s="216" t="s">
        <v>81</v>
      </c>
      <c r="F48" s="216" t="s">
        <v>549</v>
      </c>
      <c r="G48" s="268" t="s">
        <v>553</v>
      </c>
      <c r="H48" s="227" t="s">
        <v>548</v>
      </c>
      <c r="I48" s="218"/>
      <c r="J48" s="289"/>
      <c r="K48" s="292"/>
      <c r="L48" s="291">
        <f t="shared" si="7"/>
        <v>0</v>
      </c>
      <c r="M48" s="211"/>
      <c r="N48" s="292"/>
      <c r="O48" s="292"/>
      <c r="P48" s="212">
        <f t="shared" si="8"/>
        <v>0</v>
      </c>
      <c r="Q48" s="211">
        <v>1</v>
      </c>
      <c r="R48" s="292">
        <v>14</v>
      </c>
      <c r="S48" s="292">
        <v>1</v>
      </c>
      <c r="T48" s="213">
        <f t="shared" si="9"/>
        <v>16</v>
      </c>
      <c r="U48" s="219"/>
      <c r="V48" s="292"/>
      <c r="W48" s="292"/>
      <c r="X48" s="213">
        <f t="shared" si="10"/>
        <v>0</v>
      </c>
      <c r="Y48" s="292"/>
      <c r="Z48" s="292"/>
      <c r="AA48" s="292"/>
      <c r="AB48" s="213">
        <f t="shared" si="11"/>
        <v>0</v>
      </c>
      <c r="AC48" s="292"/>
      <c r="AD48" s="292"/>
      <c r="AE48" s="292"/>
      <c r="AF48" s="291"/>
      <c r="AG48" s="293">
        <f t="shared" si="12"/>
        <v>16</v>
      </c>
    </row>
    <row r="49" spans="1:34" s="15" customFormat="1" ht="50.1" customHeight="1" thickBot="1">
      <c r="A49" s="206">
        <f t="shared" si="6"/>
        <v>44</v>
      </c>
      <c r="B49" s="206">
        <v>43</v>
      </c>
      <c r="C49" s="216" t="s">
        <v>507</v>
      </c>
      <c r="D49" s="215">
        <v>1992</v>
      </c>
      <c r="E49" s="215" t="s">
        <v>360</v>
      </c>
      <c r="F49" s="215" t="s">
        <v>508</v>
      </c>
      <c r="G49" s="271" t="s">
        <v>509</v>
      </c>
      <c r="H49" s="217" t="s">
        <v>61</v>
      </c>
      <c r="I49" s="210"/>
      <c r="J49" s="289"/>
      <c r="K49" s="290"/>
      <c r="L49" s="291">
        <f t="shared" si="7"/>
        <v>0</v>
      </c>
      <c r="M49" s="211"/>
      <c r="N49" s="292"/>
      <c r="O49" s="292"/>
      <c r="P49" s="212">
        <f t="shared" si="8"/>
        <v>0</v>
      </c>
      <c r="Q49" s="211"/>
      <c r="R49" s="292"/>
      <c r="S49" s="292"/>
      <c r="T49" s="213">
        <f t="shared" si="9"/>
        <v>0</v>
      </c>
      <c r="U49" s="214"/>
      <c r="V49" s="292"/>
      <c r="W49" s="292"/>
      <c r="X49" s="213">
        <f t="shared" si="10"/>
        <v>0</v>
      </c>
      <c r="Y49" s="292"/>
      <c r="Z49" s="292">
        <v>5</v>
      </c>
      <c r="AA49" s="292">
        <v>11</v>
      </c>
      <c r="AB49" s="213">
        <f t="shared" si="11"/>
        <v>16</v>
      </c>
      <c r="AC49" s="292"/>
      <c r="AD49" s="292"/>
      <c r="AE49" s="292"/>
      <c r="AF49" s="291">
        <f>SUM(AC49:AE49)</f>
        <v>0</v>
      </c>
      <c r="AG49" s="293">
        <f t="shared" si="12"/>
        <v>16</v>
      </c>
    </row>
    <row r="50" spans="1:34" s="15" customFormat="1" ht="68.25" customHeight="1" thickBot="1">
      <c r="A50" s="206">
        <f t="shared" si="6"/>
        <v>45</v>
      </c>
      <c r="B50" s="206">
        <v>43</v>
      </c>
      <c r="C50" s="225" t="s">
        <v>150</v>
      </c>
      <c r="D50" s="224">
        <v>1995</v>
      </c>
      <c r="E50" s="224">
        <v>1</v>
      </c>
      <c r="F50" s="224" t="s">
        <v>160</v>
      </c>
      <c r="G50" s="270" t="s">
        <v>162</v>
      </c>
      <c r="H50" s="226" t="s">
        <v>148</v>
      </c>
      <c r="I50" s="218"/>
      <c r="J50" s="289"/>
      <c r="K50" s="292"/>
      <c r="L50" s="291">
        <f t="shared" si="7"/>
        <v>0</v>
      </c>
      <c r="M50" s="211">
        <v>13</v>
      </c>
      <c r="N50" s="292">
        <v>3</v>
      </c>
      <c r="O50" s="292"/>
      <c r="P50" s="212">
        <f t="shared" si="8"/>
        <v>16</v>
      </c>
      <c r="Q50" s="211"/>
      <c r="R50" s="292"/>
      <c r="S50" s="292"/>
      <c r="T50" s="213">
        <f t="shared" si="9"/>
        <v>0</v>
      </c>
      <c r="U50" s="219"/>
      <c r="V50" s="292"/>
      <c r="W50" s="292"/>
      <c r="X50" s="213">
        <f t="shared" si="10"/>
        <v>0</v>
      </c>
      <c r="Y50" s="292"/>
      <c r="Z50" s="292"/>
      <c r="AA50" s="292"/>
      <c r="AB50" s="213">
        <f t="shared" si="11"/>
        <v>0</v>
      </c>
      <c r="AC50" s="292"/>
      <c r="AD50" s="292"/>
      <c r="AE50" s="292"/>
      <c r="AF50" s="291"/>
      <c r="AG50" s="293">
        <f t="shared" si="12"/>
        <v>16</v>
      </c>
    </row>
    <row r="51" spans="1:34" s="15" customFormat="1" ht="39.950000000000003" customHeight="1" thickBot="1">
      <c r="A51" s="206">
        <f t="shared" si="6"/>
        <v>46</v>
      </c>
      <c r="B51" s="206">
        <v>43</v>
      </c>
      <c r="C51" s="225" t="s">
        <v>288</v>
      </c>
      <c r="D51" s="224">
        <v>1994</v>
      </c>
      <c r="E51" s="224">
        <v>2</v>
      </c>
      <c r="F51" s="224" t="s">
        <v>276</v>
      </c>
      <c r="G51" s="276" t="s">
        <v>289</v>
      </c>
      <c r="H51" s="226" t="s">
        <v>278</v>
      </c>
      <c r="I51" s="218"/>
      <c r="J51" s="211">
        <v>16</v>
      </c>
      <c r="K51" s="292"/>
      <c r="L51" s="291">
        <f t="shared" si="7"/>
        <v>16</v>
      </c>
      <c r="M51" s="211"/>
      <c r="N51" s="214"/>
      <c r="O51" s="214"/>
      <c r="P51" s="212">
        <f t="shared" si="8"/>
        <v>0</v>
      </c>
      <c r="Q51" s="211"/>
      <c r="R51" s="219"/>
      <c r="S51" s="219"/>
      <c r="T51" s="213">
        <f t="shared" si="9"/>
        <v>0</v>
      </c>
      <c r="U51" s="219"/>
      <c r="V51" s="219"/>
      <c r="W51" s="219"/>
      <c r="X51" s="213">
        <f t="shared" si="10"/>
        <v>0</v>
      </c>
      <c r="Y51" s="219"/>
      <c r="Z51" s="219"/>
      <c r="AA51" s="219"/>
      <c r="AB51" s="213">
        <f t="shared" si="11"/>
        <v>0</v>
      </c>
      <c r="AC51" s="292"/>
      <c r="AD51" s="292"/>
      <c r="AE51" s="292"/>
      <c r="AF51" s="213"/>
      <c r="AG51" s="293">
        <f t="shared" si="12"/>
        <v>16</v>
      </c>
    </row>
    <row r="52" spans="1:34" s="15" customFormat="1" ht="53.25" customHeight="1" thickBot="1">
      <c r="A52" s="206">
        <f t="shared" si="6"/>
        <v>47</v>
      </c>
      <c r="B52" s="206">
        <v>43</v>
      </c>
      <c r="C52" s="216" t="s">
        <v>467</v>
      </c>
      <c r="D52" s="215">
        <v>1986</v>
      </c>
      <c r="E52" s="215" t="s">
        <v>27</v>
      </c>
      <c r="F52" s="215" t="s">
        <v>468</v>
      </c>
      <c r="G52" s="268" t="s">
        <v>451</v>
      </c>
      <c r="H52" s="227" t="s">
        <v>452</v>
      </c>
      <c r="I52" s="210"/>
      <c r="J52" s="289"/>
      <c r="K52" s="290"/>
      <c r="L52" s="291">
        <f t="shared" si="7"/>
        <v>0</v>
      </c>
      <c r="M52" s="211"/>
      <c r="N52" s="292"/>
      <c r="O52" s="292"/>
      <c r="P52" s="212">
        <f t="shared" si="8"/>
        <v>0</v>
      </c>
      <c r="Q52" s="211"/>
      <c r="R52" s="292"/>
      <c r="S52" s="292"/>
      <c r="T52" s="213">
        <f t="shared" si="9"/>
        <v>0</v>
      </c>
      <c r="U52" s="214"/>
      <c r="V52" s="292"/>
      <c r="W52" s="292"/>
      <c r="X52" s="213">
        <f t="shared" si="10"/>
        <v>0</v>
      </c>
      <c r="Y52" s="292">
        <v>1</v>
      </c>
      <c r="Z52" s="292">
        <v>13</v>
      </c>
      <c r="AA52" s="292">
        <v>2</v>
      </c>
      <c r="AB52" s="213">
        <f t="shared" si="11"/>
        <v>16</v>
      </c>
      <c r="AC52" s="292"/>
      <c r="AD52" s="292"/>
      <c r="AE52" s="292"/>
      <c r="AF52" s="291">
        <f>SUM(AC52:AE52)</f>
        <v>0</v>
      </c>
      <c r="AG52" s="293">
        <f t="shared" si="12"/>
        <v>16</v>
      </c>
    </row>
    <row r="53" spans="1:34" s="15" customFormat="1" ht="50.1" customHeight="1" thickBot="1">
      <c r="A53" s="206">
        <f t="shared" si="6"/>
        <v>48</v>
      </c>
      <c r="B53" s="206">
        <v>48</v>
      </c>
      <c r="C53" s="216" t="s">
        <v>270</v>
      </c>
      <c r="D53" s="215">
        <v>1988</v>
      </c>
      <c r="E53" s="215" t="s">
        <v>81</v>
      </c>
      <c r="F53" s="216" t="s">
        <v>555</v>
      </c>
      <c r="G53" s="268" t="s">
        <v>15</v>
      </c>
      <c r="H53" s="217" t="s">
        <v>39</v>
      </c>
      <c r="I53" s="218"/>
      <c r="J53" s="289"/>
      <c r="K53" s="292"/>
      <c r="L53" s="291">
        <f t="shared" si="7"/>
        <v>0</v>
      </c>
      <c r="M53" s="211"/>
      <c r="N53" s="292"/>
      <c r="O53" s="292"/>
      <c r="P53" s="212">
        <f t="shared" si="8"/>
        <v>0</v>
      </c>
      <c r="Q53" s="211"/>
      <c r="R53" s="292">
        <v>4</v>
      </c>
      <c r="S53" s="292">
        <v>11</v>
      </c>
      <c r="T53" s="213">
        <f t="shared" si="9"/>
        <v>15</v>
      </c>
      <c r="U53" s="219"/>
      <c r="V53" s="292"/>
      <c r="W53" s="292"/>
      <c r="X53" s="213">
        <f t="shared" si="10"/>
        <v>0</v>
      </c>
      <c r="Y53" s="292"/>
      <c r="Z53" s="292"/>
      <c r="AA53" s="292"/>
      <c r="AB53" s="213">
        <f t="shared" si="11"/>
        <v>0</v>
      </c>
      <c r="AC53" s="292"/>
      <c r="AD53" s="292"/>
      <c r="AE53" s="292"/>
      <c r="AF53" s="291"/>
      <c r="AG53" s="293">
        <f t="shared" si="12"/>
        <v>15</v>
      </c>
    </row>
    <row r="54" spans="1:34" s="15" customFormat="1" ht="70.5" customHeight="1" thickBot="1">
      <c r="A54" s="206">
        <f t="shared" si="6"/>
        <v>49</v>
      </c>
      <c r="B54" s="206">
        <v>48</v>
      </c>
      <c r="C54" s="216" t="s">
        <v>565</v>
      </c>
      <c r="D54" s="216">
        <v>1980</v>
      </c>
      <c r="E54" s="216" t="s">
        <v>75</v>
      </c>
      <c r="F54" s="216" t="s">
        <v>566</v>
      </c>
      <c r="G54" s="268" t="s">
        <v>567</v>
      </c>
      <c r="H54" s="227" t="s">
        <v>345</v>
      </c>
      <c r="I54" s="218"/>
      <c r="J54" s="289"/>
      <c r="K54" s="292"/>
      <c r="L54" s="291">
        <f t="shared" si="7"/>
        <v>0</v>
      </c>
      <c r="M54" s="211"/>
      <c r="N54" s="292"/>
      <c r="O54" s="292"/>
      <c r="P54" s="212">
        <f t="shared" si="8"/>
        <v>0</v>
      </c>
      <c r="Q54" s="211"/>
      <c r="R54" s="292"/>
      <c r="S54" s="292">
        <v>15</v>
      </c>
      <c r="T54" s="213">
        <f t="shared" si="9"/>
        <v>15</v>
      </c>
      <c r="U54" s="219"/>
      <c r="V54" s="292"/>
      <c r="W54" s="292"/>
      <c r="X54" s="213">
        <f t="shared" si="10"/>
        <v>0</v>
      </c>
      <c r="Y54" s="292"/>
      <c r="Z54" s="292"/>
      <c r="AA54" s="292"/>
      <c r="AB54" s="213">
        <f t="shared" si="11"/>
        <v>0</v>
      </c>
      <c r="AC54" s="292"/>
      <c r="AD54" s="292"/>
      <c r="AE54" s="292"/>
      <c r="AF54" s="291"/>
      <c r="AG54" s="293">
        <f t="shared" si="12"/>
        <v>15</v>
      </c>
    </row>
    <row r="55" spans="1:34" s="15" customFormat="1" ht="57" customHeight="1" thickBot="1">
      <c r="A55" s="206">
        <f t="shared" si="6"/>
        <v>50</v>
      </c>
      <c r="B55" s="206">
        <v>48</v>
      </c>
      <c r="C55" s="216" t="s">
        <v>467</v>
      </c>
      <c r="D55" s="215">
        <v>1986</v>
      </c>
      <c r="E55" s="215" t="s">
        <v>27</v>
      </c>
      <c r="F55" s="215" t="s">
        <v>482</v>
      </c>
      <c r="G55" s="268" t="s">
        <v>451</v>
      </c>
      <c r="H55" s="227" t="s">
        <v>452</v>
      </c>
      <c r="I55" s="210"/>
      <c r="J55" s="289"/>
      <c r="K55" s="290"/>
      <c r="L55" s="291">
        <f t="shared" si="7"/>
        <v>0</v>
      </c>
      <c r="M55" s="211"/>
      <c r="N55" s="292"/>
      <c r="O55" s="292"/>
      <c r="P55" s="212">
        <f t="shared" si="8"/>
        <v>0</v>
      </c>
      <c r="Q55" s="211"/>
      <c r="R55" s="292"/>
      <c r="S55" s="292"/>
      <c r="T55" s="213">
        <f t="shared" si="9"/>
        <v>0</v>
      </c>
      <c r="U55" s="214"/>
      <c r="V55" s="292"/>
      <c r="W55" s="292"/>
      <c r="X55" s="213">
        <f t="shared" si="10"/>
        <v>0</v>
      </c>
      <c r="Y55" s="292">
        <v>1</v>
      </c>
      <c r="Z55" s="292">
        <v>6</v>
      </c>
      <c r="AA55" s="292">
        <v>8</v>
      </c>
      <c r="AB55" s="213">
        <f t="shared" si="11"/>
        <v>15</v>
      </c>
      <c r="AC55" s="292"/>
      <c r="AD55" s="292"/>
      <c r="AE55" s="292"/>
      <c r="AF55" s="291">
        <f>SUM(AC55:AE55)</f>
        <v>0</v>
      </c>
      <c r="AG55" s="293">
        <f t="shared" si="12"/>
        <v>15</v>
      </c>
    </row>
    <row r="56" spans="1:34" s="15" customFormat="1" ht="50.1" customHeight="1" thickBot="1">
      <c r="A56" s="206">
        <f t="shared" si="6"/>
        <v>51</v>
      </c>
      <c r="B56" s="206">
        <v>48</v>
      </c>
      <c r="C56" s="225" t="s">
        <v>291</v>
      </c>
      <c r="D56" s="224">
        <v>1995</v>
      </c>
      <c r="E56" s="224">
        <v>2</v>
      </c>
      <c r="F56" s="224" t="s">
        <v>293</v>
      </c>
      <c r="G56" s="270" t="s">
        <v>289</v>
      </c>
      <c r="H56" s="226" t="s">
        <v>278</v>
      </c>
      <c r="I56" s="229">
        <v>0</v>
      </c>
      <c r="J56" s="230">
        <v>1</v>
      </c>
      <c r="K56" s="229">
        <v>14</v>
      </c>
      <c r="L56" s="291">
        <f t="shared" si="7"/>
        <v>15</v>
      </c>
      <c r="M56" s="231"/>
      <c r="N56" s="218"/>
      <c r="O56" s="218"/>
      <c r="P56" s="212">
        <f t="shared" si="8"/>
        <v>0</v>
      </c>
      <c r="Q56" s="231"/>
      <c r="R56" s="218"/>
      <c r="S56" s="218"/>
      <c r="T56" s="213">
        <f t="shared" si="9"/>
        <v>0</v>
      </c>
      <c r="U56" s="218"/>
      <c r="V56" s="218"/>
      <c r="W56" s="218"/>
      <c r="X56" s="213">
        <f t="shared" si="10"/>
        <v>0</v>
      </c>
      <c r="Y56" s="218"/>
      <c r="Z56" s="218"/>
      <c r="AA56" s="218"/>
      <c r="AB56" s="213">
        <f t="shared" si="11"/>
        <v>0</v>
      </c>
      <c r="AC56" s="292"/>
      <c r="AD56" s="292"/>
      <c r="AE56" s="292"/>
      <c r="AF56" s="213"/>
      <c r="AG56" s="293">
        <f t="shared" si="12"/>
        <v>15</v>
      </c>
    </row>
    <row r="57" spans="1:34" ht="76.5" customHeight="1" thickBot="1">
      <c r="A57" s="206">
        <f t="shared" si="6"/>
        <v>52</v>
      </c>
      <c r="B57" s="206">
        <v>48</v>
      </c>
      <c r="C57" s="244" t="s">
        <v>42</v>
      </c>
      <c r="D57" s="243"/>
      <c r="E57" s="243" t="s">
        <v>28</v>
      </c>
      <c r="F57" s="243" t="s">
        <v>140</v>
      </c>
      <c r="G57" s="277" t="s">
        <v>139</v>
      </c>
      <c r="H57" s="243" t="s">
        <v>61</v>
      </c>
      <c r="I57" s="218"/>
      <c r="J57" s="289"/>
      <c r="K57" s="292"/>
      <c r="L57" s="291">
        <f t="shared" si="7"/>
        <v>0</v>
      </c>
      <c r="M57" s="211"/>
      <c r="N57" s="292">
        <v>1</v>
      </c>
      <c r="O57" s="292"/>
      <c r="P57" s="212">
        <f t="shared" si="8"/>
        <v>1</v>
      </c>
      <c r="Q57" s="211"/>
      <c r="R57" s="292"/>
      <c r="S57" s="292"/>
      <c r="T57" s="213">
        <f t="shared" si="9"/>
        <v>0</v>
      </c>
      <c r="U57" s="219">
        <v>14</v>
      </c>
      <c r="V57" s="292"/>
      <c r="W57" s="292"/>
      <c r="X57" s="213">
        <f t="shared" si="10"/>
        <v>14</v>
      </c>
      <c r="Y57" s="292"/>
      <c r="Z57" s="292"/>
      <c r="AA57" s="292"/>
      <c r="AB57" s="213">
        <f t="shared" si="11"/>
        <v>0</v>
      </c>
      <c r="AC57" s="292"/>
      <c r="AD57" s="292"/>
      <c r="AE57" s="292"/>
      <c r="AF57" s="291"/>
      <c r="AG57" s="293">
        <f t="shared" si="12"/>
        <v>15</v>
      </c>
      <c r="AH57" s="294"/>
    </row>
    <row r="58" spans="1:34" s="1" customFormat="1" ht="51.95" customHeight="1" thickBot="1">
      <c r="A58" s="206">
        <f t="shared" si="6"/>
        <v>53</v>
      </c>
      <c r="B58" s="206">
        <v>53</v>
      </c>
      <c r="C58" s="216" t="s">
        <v>74</v>
      </c>
      <c r="D58" s="215">
        <v>1983</v>
      </c>
      <c r="E58" s="215" t="s">
        <v>75</v>
      </c>
      <c r="F58" s="215" t="s">
        <v>285</v>
      </c>
      <c r="G58" s="268" t="s">
        <v>242</v>
      </c>
      <c r="H58" s="227" t="s">
        <v>284</v>
      </c>
      <c r="I58" s="229">
        <v>1</v>
      </c>
      <c r="J58" s="230">
        <v>12</v>
      </c>
      <c r="K58" s="229">
        <v>1</v>
      </c>
      <c r="L58" s="291">
        <f t="shared" si="7"/>
        <v>14</v>
      </c>
      <c r="M58" s="231"/>
      <c r="N58" s="218"/>
      <c r="O58" s="218"/>
      <c r="P58" s="212">
        <f t="shared" si="8"/>
        <v>0</v>
      </c>
      <c r="Q58" s="231"/>
      <c r="R58" s="218"/>
      <c r="S58" s="218"/>
      <c r="T58" s="213">
        <f t="shared" si="9"/>
        <v>0</v>
      </c>
      <c r="U58" s="218"/>
      <c r="V58" s="218"/>
      <c r="W58" s="218"/>
      <c r="X58" s="213">
        <f t="shared" si="10"/>
        <v>0</v>
      </c>
      <c r="Y58" s="218"/>
      <c r="Z58" s="218"/>
      <c r="AA58" s="218"/>
      <c r="AB58" s="213">
        <f t="shared" si="11"/>
        <v>0</v>
      </c>
      <c r="AC58" s="292"/>
      <c r="AD58" s="292"/>
      <c r="AE58" s="292"/>
      <c r="AF58" s="213"/>
      <c r="AG58" s="293">
        <f t="shared" si="12"/>
        <v>14</v>
      </c>
    </row>
    <row r="59" spans="1:34" s="4" customFormat="1" ht="51.95" customHeight="1" thickBot="1">
      <c r="A59" s="206">
        <f t="shared" si="6"/>
        <v>54</v>
      </c>
      <c r="B59" s="206">
        <v>53</v>
      </c>
      <c r="C59" s="216" t="s">
        <v>539</v>
      </c>
      <c r="D59" s="215">
        <v>1976</v>
      </c>
      <c r="E59" s="215" t="s">
        <v>81</v>
      </c>
      <c r="F59" s="215" t="s">
        <v>540</v>
      </c>
      <c r="G59" s="271" t="s">
        <v>31</v>
      </c>
      <c r="H59" s="217" t="s">
        <v>30</v>
      </c>
      <c r="I59" s="218"/>
      <c r="J59" s="289"/>
      <c r="K59" s="292"/>
      <c r="L59" s="291">
        <f t="shared" si="7"/>
        <v>0</v>
      </c>
      <c r="M59" s="211"/>
      <c r="N59" s="292"/>
      <c r="O59" s="292"/>
      <c r="P59" s="212">
        <f t="shared" si="8"/>
        <v>0</v>
      </c>
      <c r="Q59" s="211">
        <v>2</v>
      </c>
      <c r="R59" s="292">
        <v>12</v>
      </c>
      <c r="S59" s="292"/>
      <c r="T59" s="213">
        <f t="shared" si="9"/>
        <v>14</v>
      </c>
      <c r="U59" s="219"/>
      <c r="V59" s="292"/>
      <c r="W59" s="292"/>
      <c r="X59" s="213">
        <f t="shared" si="10"/>
        <v>0</v>
      </c>
      <c r="Y59" s="292"/>
      <c r="Z59" s="292"/>
      <c r="AA59" s="292"/>
      <c r="AB59" s="213">
        <f t="shared" si="11"/>
        <v>0</v>
      </c>
      <c r="AC59" s="292"/>
      <c r="AD59" s="292"/>
      <c r="AE59" s="292"/>
      <c r="AF59" s="291"/>
      <c r="AG59" s="293">
        <f t="shared" si="12"/>
        <v>14</v>
      </c>
    </row>
    <row r="60" spans="1:34" s="4" customFormat="1" ht="51.95" customHeight="1" thickBot="1">
      <c r="A60" s="206">
        <f t="shared" si="6"/>
        <v>55</v>
      </c>
      <c r="B60" s="206">
        <v>53</v>
      </c>
      <c r="C60" s="241" t="s">
        <v>84</v>
      </c>
      <c r="D60" s="223">
        <v>1991</v>
      </c>
      <c r="E60" s="223" t="s">
        <v>27</v>
      </c>
      <c r="F60" s="224" t="s">
        <v>274</v>
      </c>
      <c r="G60" s="270" t="s">
        <v>17</v>
      </c>
      <c r="H60" s="226" t="s">
        <v>83</v>
      </c>
      <c r="I60" s="210">
        <v>12</v>
      </c>
      <c r="J60" s="289">
        <v>1</v>
      </c>
      <c r="K60" s="290">
        <v>1</v>
      </c>
      <c r="L60" s="291">
        <f t="shared" si="7"/>
        <v>14</v>
      </c>
      <c r="M60" s="211"/>
      <c r="N60" s="219"/>
      <c r="O60" s="219"/>
      <c r="P60" s="212">
        <f t="shared" si="8"/>
        <v>0</v>
      </c>
      <c r="Q60" s="211"/>
      <c r="R60" s="219"/>
      <c r="S60" s="219"/>
      <c r="T60" s="213">
        <f t="shared" si="9"/>
        <v>0</v>
      </c>
      <c r="U60" s="219"/>
      <c r="V60" s="219"/>
      <c r="W60" s="219"/>
      <c r="X60" s="213">
        <f t="shared" si="10"/>
        <v>0</v>
      </c>
      <c r="Y60" s="219"/>
      <c r="Z60" s="219"/>
      <c r="AA60" s="219"/>
      <c r="AB60" s="213">
        <f t="shared" si="11"/>
        <v>0</v>
      </c>
      <c r="AC60" s="292"/>
      <c r="AD60" s="292"/>
      <c r="AE60" s="292"/>
      <c r="AF60" s="213"/>
      <c r="AG60" s="293">
        <f t="shared" si="12"/>
        <v>14</v>
      </c>
    </row>
    <row r="61" spans="1:34" s="4" customFormat="1" ht="51.95" customHeight="1" thickBot="1">
      <c r="A61" s="206">
        <f t="shared" si="6"/>
        <v>56</v>
      </c>
      <c r="B61" s="206">
        <v>53</v>
      </c>
      <c r="C61" s="216" t="s">
        <v>457</v>
      </c>
      <c r="D61" s="215">
        <f>2012-15</f>
        <v>1997</v>
      </c>
      <c r="E61" s="215"/>
      <c r="F61" s="215" t="s">
        <v>458</v>
      </c>
      <c r="G61" s="271" t="s">
        <v>459</v>
      </c>
      <c r="H61" s="217" t="s">
        <v>460</v>
      </c>
      <c r="I61" s="210"/>
      <c r="J61" s="289"/>
      <c r="K61" s="290"/>
      <c r="L61" s="291">
        <f t="shared" si="7"/>
        <v>0</v>
      </c>
      <c r="M61" s="211"/>
      <c r="N61" s="292"/>
      <c r="O61" s="292"/>
      <c r="P61" s="212">
        <f t="shared" si="8"/>
        <v>0</v>
      </c>
      <c r="Q61" s="211"/>
      <c r="R61" s="292"/>
      <c r="S61" s="292"/>
      <c r="T61" s="213">
        <f t="shared" si="9"/>
        <v>0</v>
      </c>
      <c r="U61" s="214"/>
      <c r="V61" s="292"/>
      <c r="W61" s="292"/>
      <c r="X61" s="213">
        <f t="shared" si="10"/>
        <v>0</v>
      </c>
      <c r="Y61" s="292">
        <v>1</v>
      </c>
      <c r="Z61" s="292">
        <v>7</v>
      </c>
      <c r="AA61" s="292">
        <v>6</v>
      </c>
      <c r="AB61" s="213">
        <f t="shared" si="11"/>
        <v>14</v>
      </c>
      <c r="AC61" s="292"/>
      <c r="AD61" s="292"/>
      <c r="AE61" s="292"/>
      <c r="AF61" s="291">
        <f>SUM(AC61:AE61)</f>
        <v>0</v>
      </c>
      <c r="AG61" s="293">
        <f t="shared" si="12"/>
        <v>14</v>
      </c>
    </row>
    <row r="62" spans="1:34" s="4" customFormat="1" ht="51.95" customHeight="1" thickBot="1">
      <c r="A62" s="206">
        <f t="shared" si="6"/>
        <v>57</v>
      </c>
      <c r="B62" s="206">
        <v>57</v>
      </c>
      <c r="C62" s="245" t="s">
        <v>511</v>
      </c>
      <c r="D62" s="232">
        <v>1995</v>
      </c>
      <c r="E62" s="232" t="s">
        <v>27</v>
      </c>
      <c r="F62" s="232" t="s">
        <v>512</v>
      </c>
      <c r="G62" s="278" t="s">
        <v>470</v>
      </c>
      <c r="H62" s="246" t="s">
        <v>377</v>
      </c>
      <c r="I62" s="210"/>
      <c r="J62" s="289"/>
      <c r="K62" s="290"/>
      <c r="L62" s="291">
        <f t="shared" si="7"/>
        <v>0</v>
      </c>
      <c r="M62" s="211"/>
      <c r="N62" s="292"/>
      <c r="O62" s="292"/>
      <c r="P62" s="212">
        <f t="shared" si="8"/>
        <v>0</v>
      </c>
      <c r="Q62" s="211"/>
      <c r="R62" s="292"/>
      <c r="S62" s="292"/>
      <c r="T62" s="213">
        <f t="shared" si="9"/>
        <v>0</v>
      </c>
      <c r="U62" s="214"/>
      <c r="V62" s="292"/>
      <c r="W62" s="292"/>
      <c r="X62" s="213">
        <f t="shared" si="10"/>
        <v>0</v>
      </c>
      <c r="Y62" s="292"/>
      <c r="Z62" s="292"/>
      <c r="AA62" s="292">
        <v>13</v>
      </c>
      <c r="AB62" s="213">
        <f t="shared" si="11"/>
        <v>13</v>
      </c>
      <c r="AC62" s="292"/>
      <c r="AD62" s="292"/>
      <c r="AE62" s="292"/>
      <c r="AF62" s="291">
        <f>SUM(AC62:AE62)</f>
        <v>0</v>
      </c>
      <c r="AG62" s="293">
        <f t="shared" si="12"/>
        <v>13</v>
      </c>
    </row>
    <row r="63" spans="1:34" s="4" customFormat="1" ht="51.95" customHeight="1" thickBot="1">
      <c r="A63" s="206">
        <f t="shared" si="6"/>
        <v>58</v>
      </c>
      <c r="B63" s="206">
        <v>58</v>
      </c>
      <c r="C63" s="216" t="s">
        <v>53</v>
      </c>
      <c r="D63" s="215">
        <v>1993</v>
      </c>
      <c r="E63" s="215" t="s">
        <v>27</v>
      </c>
      <c r="F63" s="215" t="s">
        <v>440</v>
      </c>
      <c r="G63" s="268" t="s">
        <v>17</v>
      </c>
      <c r="H63" s="217" t="s">
        <v>83</v>
      </c>
      <c r="I63" s="218"/>
      <c r="J63" s="289"/>
      <c r="K63" s="219"/>
      <c r="L63" s="213"/>
      <c r="M63" s="219"/>
      <c r="N63" s="219"/>
      <c r="O63" s="219"/>
      <c r="P63" s="212"/>
      <c r="Q63" s="219"/>
      <c r="R63" s="219"/>
      <c r="S63" s="219"/>
      <c r="T63" s="213">
        <f t="shared" si="9"/>
        <v>0</v>
      </c>
      <c r="U63" s="219">
        <v>1</v>
      </c>
      <c r="V63" s="292">
        <v>1</v>
      </c>
      <c r="W63" s="219"/>
      <c r="X63" s="213">
        <f t="shared" si="10"/>
        <v>2</v>
      </c>
      <c r="Y63" s="219">
        <v>10</v>
      </c>
      <c r="Z63" s="219"/>
      <c r="AA63" s="219"/>
      <c r="AB63" s="213">
        <f t="shared" si="11"/>
        <v>10</v>
      </c>
      <c r="AC63" s="292"/>
      <c r="AD63" s="292"/>
      <c r="AE63" s="292"/>
      <c r="AF63" s="213"/>
      <c r="AG63" s="293">
        <f t="shared" si="12"/>
        <v>12</v>
      </c>
    </row>
    <row r="64" spans="1:34" s="4" customFormat="1" ht="51.95" customHeight="1" thickBot="1">
      <c r="A64" s="206">
        <f t="shared" si="6"/>
        <v>59</v>
      </c>
      <c r="B64" s="206">
        <v>58</v>
      </c>
      <c r="C64" s="216" t="s">
        <v>568</v>
      </c>
      <c r="D64" s="216">
        <v>1991</v>
      </c>
      <c r="E64" s="216" t="s">
        <v>78</v>
      </c>
      <c r="F64" s="216" t="s">
        <v>569</v>
      </c>
      <c r="G64" s="268" t="s">
        <v>17</v>
      </c>
      <c r="H64" s="227" t="s">
        <v>83</v>
      </c>
      <c r="I64" s="218"/>
      <c r="J64" s="289"/>
      <c r="K64" s="292"/>
      <c r="L64" s="291">
        <f>SUM(I64:K64)</f>
        <v>0</v>
      </c>
      <c r="M64" s="211"/>
      <c r="N64" s="292"/>
      <c r="O64" s="292"/>
      <c r="P64" s="212">
        <f>SUM(M64:O64)</f>
        <v>0</v>
      </c>
      <c r="Q64" s="211"/>
      <c r="R64" s="292"/>
      <c r="S64" s="292">
        <v>12</v>
      </c>
      <c r="T64" s="213">
        <f t="shared" si="9"/>
        <v>12</v>
      </c>
      <c r="U64" s="219"/>
      <c r="V64" s="292"/>
      <c r="W64" s="292"/>
      <c r="X64" s="213">
        <f t="shared" si="10"/>
        <v>0</v>
      </c>
      <c r="Y64" s="292"/>
      <c r="Z64" s="292"/>
      <c r="AA64" s="292"/>
      <c r="AB64" s="213">
        <f t="shared" si="11"/>
        <v>0</v>
      </c>
      <c r="AC64" s="292"/>
      <c r="AD64" s="292"/>
      <c r="AE64" s="292"/>
      <c r="AF64" s="291"/>
      <c r="AG64" s="293">
        <f t="shared" si="12"/>
        <v>12</v>
      </c>
    </row>
    <row r="65" spans="1:34" s="4" customFormat="1" ht="51.95" customHeight="1" thickBot="1">
      <c r="A65" s="206">
        <f t="shared" si="6"/>
        <v>60</v>
      </c>
      <c r="B65" s="206">
        <v>58</v>
      </c>
      <c r="C65" s="216" t="s">
        <v>449</v>
      </c>
      <c r="D65" s="215">
        <v>1986</v>
      </c>
      <c r="E65" s="215" t="s">
        <v>27</v>
      </c>
      <c r="F65" s="215" t="s">
        <v>450</v>
      </c>
      <c r="G65" s="268" t="s">
        <v>451</v>
      </c>
      <c r="H65" s="227" t="s">
        <v>452</v>
      </c>
      <c r="I65" s="210"/>
      <c r="J65" s="289"/>
      <c r="K65" s="290"/>
      <c r="L65" s="291">
        <f>SUM(I65:K65)</f>
        <v>0</v>
      </c>
      <c r="M65" s="211"/>
      <c r="N65" s="292"/>
      <c r="O65" s="292"/>
      <c r="P65" s="212">
        <f>SUM(M65:O65)</f>
        <v>0</v>
      </c>
      <c r="Q65" s="211"/>
      <c r="R65" s="292"/>
      <c r="S65" s="292"/>
      <c r="T65" s="213">
        <f t="shared" si="9"/>
        <v>0</v>
      </c>
      <c r="U65" s="214"/>
      <c r="V65" s="292"/>
      <c r="W65" s="292"/>
      <c r="X65" s="213">
        <f t="shared" si="10"/>
        <v>0</v>
      </c>
      <c r="Y65" s="292">
        <v>2</v>
      </c>
      <c r="Z65" s="292">
        <v>1</v>
      </c>
      <c r="AA65" s="292">
        <v>9</v>
      </c>
      <c r="AB65" s="213">
        <f t="shared" si="11"/>
        <v>12</v>
      </c>
      <c r="AC65" s="292"/>
      <c r="AD65" s="292"/>
      <c r="AE65" s="292"/>
      <c r="AF65" s="291">
        <f>SUM(AC65:AE65)</f>
        <v>0</v>
      </c>
      <c r="AG65" s="293">
        <f t="shared" si="12"/>
        <v>12</v>
      </c>
    </row>
    <row r="66" spans="1:34" s="4" customFormat="1" ht="51.95" customHeight="1" thickBot="1">
      <c r="A66" s="206">
        <f t="shared" si="6"/>
        <v>61</v>
      </c>
      <c r="B66" s="206">
        <v>58</v>
      </c>
      <c r="C66" s="225" t="s">
        <v>223</v>
      </c>
      <c r="D66" s="224">
        <v>1972</v>
      </c>
      <c r="E66" s="224" t="s">
        <v>28</v>
      </c>
      <c r="F66" s="224" t="s">
        <v>294</v>
      </c>
      <c r="G66" s="272" t="s">
        <v>225</v>
      </c>
      <c r="H66" s="226" t="s">
        <v>37</v>
      </c>
      <c r="I66" s="229">
        <v>0</v>
      </c>
      <c r="J66" s="230"/>
      <c r="K66" s="229">
        <v>12</v>
      </c>
      <c r="L66" s="291">
        <f>SUM(I66:K66)</f>
        <v>12</v>
      </c>
      <c r="M66" s="231"/>
      <c r="N66" s="218"/>
      <c r="O66" s="218"/>
      <c r="P66" s="212">
        <f>SUM(M66:O66)</f>
        <v>0</v>
      </c>
      <c r="Q66" s="231"/>
      <c r="R66" s="218"/>
      <c r="S66" s="218"/>
      <c r="T66" s="213">
        <f t="shared" si="9"/>
        <v>0</v>
      </c>
      <c r="U66" s="218"/>
      <c r="V66" s="218"/>
      <c r="W66" s="218"/>
      <c r="X66" s="213">
        <f t="shared" si="10"/>
        <v>0</v>
      </c>
      <c r="Y66" s="218"/>
      <c r="Z66" s="218"/>
      <c r="AA66" s="218"/>
      <c r="AB66" s="213">
        <f t="shared" si="11"/>
        <v>0</v>
      </c>
      <c r="AC66" s="292"/>
      <c r="AD66" s="292"/>
      <c r="AE66" s="292"/>
      <c r="AF66" s="213"/>
      <c r="AG66" s="293">
        <f t="shared" si="12"/>
        <v>12</v>
      </c>
    </row>
    <row r="67" spans="1:34" s="10" customFormat="1" ht="51.95" customHeight="1" thickBot="1">
      <c r="A67" s="206">
        <f t="shared" si="6"/>
        <v>62</v>
      </c>
      <c r="B67" s="206">
        <v>58</v>
      </c>
      <c r="C67" s="216" t="s">
        <v>84</v>
      </c>
      <c r="D67" s="215">
        <v>1991</v>
      </c>
      <c r="E67" s="215" t="s">
        <v>28</v>
      </c>
      <c r="F67" s="215" t="s">
        <v>435</v>
      </c>
      <c r="G67" s="268" t="s">
        <v>17</v>
      </c>
      <c r="H67" s="217" t="s">
        <v>83</v>
      </c>
      <c r="I67" s="210"/>
      <c r="J67" s="289"/>
      <c r="K67" s="290"/>
      <c r="L67" s="291">
        <f>SUM(I67:K67)</f>
        <v>0</v>
      </c>
      <c r="M67" s="211"/>
      <c r="N67" s="292"/>
      <c r="O67" s="292"/>
      <c r="P67" s="212">
        <f>SUM(M67:O67)</f>
        <v>0</v>
      </c>
      <c r="Q67" s="211"/>
      <c r="R67" s="292"/>
      <c r="S67" s="292"/>
      <c r="T67" s="213">
        <f t="shared" si="9"/>
        <v>0</v>
      </c>
      <c r="U67" s="214"/>
      <c r="V67" s="292"/>
      <c r="W67" s="292"/>
      <c r="X67" s="213">
        <f t="shared" si="10"/>
        <v>0</v>
      </c>
      <c r="Y67" s="292">
        <v>12</v>
      </c>
      <c r="Z67" s="292"/>
      <c r="AA67" s="292"/>
      <c r="AB67" s="213">
        <f t="shared" si="11"/>
        <v>12</v>
      </c>
      <c r="AC67" s="292"/>
      <c r="AD67" s="292"/>
      <c r="AE67" s="292"/>
      <c r="AF67" s="291">
        <f>SUM(AC67:AE67)</f>
        <v>0</v>
      </c>
      <c r="AG67" s="293">
        <f t="shared" si="12"/>
        <v>12</v>
      </c>
    </row>
    <row r="68" spans="1:34" s="4" customFormat="1" ht="51.95" customHeight="1" thickBot="1">
      <c r="A68" s="206">
        <f t="shared" si="6"/>
        <v>63</v>
      </c>
      <c r="B68" s="206">
        <v>58</v>
      </c>
      <c r="C68" s="216" t="s">
        <v>550</v>
      </c>
      <c r="D68" s="215">
        <v>1980</v>
      </c>
      <c r="E68" s="215" t="s">
        <v>75</v>
      </c>
      <c r="F68" s="215" t="s">
        <v>556</v>
      </c>
      <c r="G68" s="268" t="s">
        <v>551</v>
      </c>
      <c r="H68" s="217" t="s">
        <v>345</v>
      </c>
      <c r="I68" s="218"/>
      <c r="J68" s="289"/>
      <c r="K68" s="292"/>
      <c r="L68" s="291">
        <f>SUM(I68:K68)</f>
        <v>0</v>
      </c>
      <c r="M68" s="211"/>
      <c r="N68" s="292"/>
      <c r="O68" s="292"/>
      <c r="P68" s="212">
        <f>SUM(M68:O68)</f>
        <v>0</v>
      </c>
      <c r="Q68" s="211">
        <v>1</v>
      </c>
      <c r="R68" s="292">
        <v>3</v>
      </c>
      <c r="S68" s="292">
        <v>8</v>
      </c>
      <c r="T68" s="213">
        <f t="shared" si="9"/>
        <v>12</v>
      </c>
      <c r="U68" s="219"/>
      <c r="V68" s="292"/>
      <c r="W68" s="292"/>
      <c r="X68" s="213">
        <f t="shared" si="10"/>
        <v>0</v>
      </c>
      <c r="Y68" s="292"/>
      <c r="Z68" s="292"/>
      <c r="AA68" s="292"/>
      <c r="AB68" s="213">
        <f t="shared" si="11"/>
        <v>0</v>
      </c>
      <c r="AC68" s="292"/>
      <c r="AD68" s="292"/>
      <c r="AE68" s="292"/>
      <c r="AF68" s="291"/>
      <c r="AG68" s="293">
        <f t="shared" si="12"/>
        <v>12</v>
      </c>
    </row>
    <row r="69" spans="1:34" s="1" customFormat="1" ht="51.95" customHeight="1" thickBot="1">
      <c r="A69" s="206">
        <f t="shared" si="6"/>
        <v>64</v>
      </c>
      <c r="B69" s="206">
        <v>58</v>
      </c>
      <c r="C69" s="216" t="s">
        <v>275</v>
      </c>
      <c r="D69" s="215">
        <v>1971</v>
      </c>
      <c r="E69" s="215" t="s">
        <v>27</v>
      </c>
      <c r="F69" s="215" t="s">
        <v>597</v>
      </c>
      <c r="G69" s="268" t="s">
        <v>580</v>
      </c>
      <c r="H69" s="217" t="s">
        <v>581</v>
      </c>
      <c r="I69" s="218"/>
      <c r="J69" s="289"/>
      <c r="K69" s="219"/>
      <c r="L69" s="213"/>
      <c r="M69" s="219"/>
      <c r="N69" s="219"/>
      <c r="O69" s="219"/>
      <c r="P69" s="212"/>
      <c r="Q69" s="219"/>
      <c r="R69" s="219"/>
      <c r="S69" s="219"/>
      <c r="T69" s="213">
        <f t="shared" si="9"/>
        <v>0</v>
      </c>
      <c r="U69" s="219">
        <v>1</v>
      </c>
      <c r="V69" s="292">
        <v>11</v>
      </c>
      <c r="W69" s="219"/>
      <c r="X69" s="213">
        <f t="shared" si="10"/>
        <v>12</v>
      </c>
      <c r="Y69" s="292"/>
      <c r="Z69" s="292"/>
      <c r="AA69" s="292"/>
      <c r="AB69" s="213">
        <f t="shared" si="11"/>
        <v>0</v>
      </c>
      <c r="AC69" s="292"/>
      <c r="AD69" s="292"/>
      <c r="AE69" s="292"/>
      <c r="AF69" s="291"/>
      <c r="AG69" s="293">
        <f t="shared" si="12"/>
        <v>12</v>
      </c>
    </row>
    <row r="70" spans="1:34" ht="34.5" thickBot="1">
      <c r="A70" s="206">
        <f t="shared" si="6"/>
        <v>65</v>
      </c>
      <c r="B70" s="206">
        <v>65</v>
      </c>
      <c r="C70" s="265" t="s">
        <v>142</v>
      </c>
      <c r="D70" s="248">
        <v>1988</v>
      </c>
      <c r="E70" s="248" t="s">
        <v>27</v>
      </c>
      <c r="F70" s="247" t="s">
        <v>196</v>
      </c>
      <c r="G70" s="279" t="s">
        <v>143</v>
      </c>
      <c r="H70" s="248" t="s">
        <v>195</v>
      </c>
      <c r="I70" s="218"/>
      <c r="J70" s="289"/>
      <c r="K70" s="292"/>
      <c r="L70" s="291">
        <f t="shared" ref="L70:L76" si="13">SUM(I70:K70)</f>
        <v>0</v>
      </c>
      <c r="M70" s="211"/>
      <c r="N70" s="218"/>
      <c r="O70" s="218">
        <v>11</v>
      </c>
      <c r="P70" s="212">
        <f t="shared" ref="P70:P76" si="14">SUM(M70:O70)</f>
        <v>11</v>
      </c>
      <c r="Q70" s="249"/>
      <c r="R70" s="218"/>
      <c r="S70" s="218"/>
      <c r="T70" s="213">
        <f t="shared" ref="T70:T101" si="15">SUM(Q70:S70)</f>
        <v>0</v>
      </c>
      <c r="U70" s="218"/>
      <c r="V70" s="218"/>
      <c r="W70" s="218"/>
      <c r="X70" s="213">
        <f t="shared" ref="X70:X101" si="16">SUM(U70:W70)</f>
        <v>0</v>
      </c>
      <c r="Y70" s="218"/>
      <c r="Z70" s="218"/>
      <c r="AA70" s="218"/>
      <c r="AB70" s="213">
        <f t="shared" ref="AB70:AB101" si="17">SUM(Y70:AA70)</f>
        <v>0</v>
      </c>
      <c r="AC70" s="292"/>
      <c r="AD70" s="292"/>
      <c r="AE70" s="292"/>
      <c r="AF70" s="213"/>
      <c r="AG70" s="293">
        <f t="shared" ref="AG70:AG101" si="18">AF70+AB70+X70+T70+P70+L70</f>
        <v>11</v>
      </c>
      <c r="AH70" s="294"/>
    </row>
    <row r="71" spans="1:34" ht="34.5" thickBot="1">
      <c r="A71" s="206">
        <f t="shared" si="6"/>
        <v>66</v>
      </c>
      <c r="B71" s="206">
        <v>65</v>
      </c>
      <c r="C71" s="216" t="s">
        <v>465</v>
      </c>
      <c r="D71" s="215">
        <v>1990</v>
      </c>
      <c r="E71" s="215" t="s">
        <v>27</v>
      </c>
      <c r="F71" s="215" t="s">
        <v>466</v>
      </c>
      <c r="G71" s="280" t="s">
        <v>444</v>
      </c>
      <c r="H71" s="217" t="s">
        <v>445</v>
      </c>
      <c r="I71" s="210"/>
      <c r="J71" s="289"/>
      <c r="K71" s="290"/>
      <c r="L71" s="291">
        <f t="shared" si="13"/>
        <v>0</v>
      </c>
      <c r="M71" s="211"/>
      <c r="N71" s="292"/>
      <c r="O71" s="292"/>
      <c r="P71" s="212">
        <f t="shared" si="14"/>
        <v>0</v>
      </c>
      <c r="Q71" s="211"/>
      <c r="R71" s="292"/>
      <c r="S71" s="292"/>
      <c r="T71" s="213">
        <f t="shared" si="15"/>
        <v>0</v>
      </c>
      <c r="U71" s="214"/>
      <c r="V71" s="292"/>
      <c r="W71" s="292"/>
      <c r="X71" s="213">
        <f t="shared" si="16"/>
        <v>0</v>
      </c>
      <c r="Y71" s="292">
        <v>1</v>
      </c>
      <c r="Z71" s="292"/>
      <c r="AA71" s="292">
        <v>10</v>
      </c>
      <c r="AB71" s="213">
        <f t="shared" si="17"/>
        <v>11</v>
      </c>
      <c r="AC71" s="292"/>
      <c r="AD71" s="292"/>
      <c r="AE71" s="292"/>
      <c r="AF71" s="291">
        <f>SUM(AC71:AE71)</f>
        <v>0</v>
      </c>
      <c r="AG71" s="293">
        <f t="shared" si="18"/>
        <v>11</v>
      </c>
      <c r="AH71" s="294"/>
    </row>
    <row r="72" spans="1:34" ht="34.5" thickBot="1">
      <c r="A72" s="206">
        <f t="shared" ref="A72:A135" si="19">A71+1</f>
        <v>67</v>
      </c>
      <c r="B72" s="206">
        <v>65</v>
      </c>
      <c r="C72" s="216" t="s">
        <v>436</v>
      </c>
      <c r="D72" s="215">
        <v>1996</v>
      </c>
      <c r="E72" s="215" t="s">
        <v>27</v>
      </c>
      <c r="F72" s="215" t="s">
        <v>437</v>
      </c>
      <c r="G72" s="281" t="s">
        <v>438</v>
      </c>
      <c r="H72" s="227" t="s">
        <v>439</v>
      </c>
      <c r="I72" s="210"/>
      <c r="J72" s="289"/>
      <c r="K72" s="290"/>
      <c r="L72" s="291">
        <f t="shared" si="13"/>
        <v>0</v>
      </c>
      <c r="M72" s="211"/>
      <c r="N72" s="292"/>
      <c r="O72" s="292"/>
      <c r="P72" s="212">
        <f t="shared" si="14"/>
        <v>0</v>
      </c>
      <c r="Q72" s="211"/>
      <c r="R72" s="292"/>
      <c r="S72" s="292"/>
      <c r="T72" s="213">
        <f t="shared" si="15"/>
        <v>0</v>
      </c>
      <c r="U72" s="214"/>
      <c r="V72" s="292"/>
      <c r="W72" s="292"/>
      <c r="X72" s="213">
        <f t="shared" si="16"/>
        <v>0</v>
      </c>
      <c r="Y72" s="292">
        <v>11</v>
      </c>
      <c r="Z72" s="292"/>
      <c r="AA72" s="292"/>
      <c r="AB72" s="213">
        <f t="shared" si="17"/>
        <v>11</v>
      </c>
      <c r="AC72" s="292"/>
      <c r="AD72" s="292"/>
      <c r="AE72" s="292"/>
      <c r="AF72" s="291">
        <f>SUM(AC72:AE72)</f>
        <v>0</v>
      </c>
      <c r="AG72" s="293">
        <f t="shared" si="18"/>
        <v>11</v>
      </c>
      <c r="AH72" s="294"/>
    </row>
    <row r="73" spans="1:34" ht="34.5" thickBot="1">
      <c r="A73" s="206">
        <f t="shared" si="19"/>
        <v>68</v>
      </c>
      <c r="B73" s="206">
        <v>65</v>
      </c>
      <c r="C73" s="216" t="s">
        <v>375</v>
      </c>
      <c r="D73" s="215">
        <v>1983</v>
      </c>
      <c r="E73" s="215" t="s">
        <v>27</v>
      </c>
      <c r="F73" s="215" t="s">
        <v>469</v>
      </c>
      <c r="G73" s="268" t="s">
        <v>470</v>
      </c>
      <c r="H73" s="217" t="s">
        <v>377</v>
      </c>
      <c r="I73" s="210"/>
      <c r="J73" s="289"/>
      <c r="K73" s="290"/>
      <c r="L73" s="291">
        <f t="shared" si="13"/>
        <v>0</v>
      </c>
      <c r="M73" s="211"/>
      <c r="N73" s="292"/>
      <c r="O73" s="292"/>
      <c r="P73" s="212">
        <f t="shared" si="14"/>
        <v>0</v>
      </c>
      <c r="Q73" s="211"/>
      <c r="R73" s="292"/>
      <c r="S73" s="292"/>
      <c r="T73" s="213">
        <f t="shared" si="15"/>
        <v>0</v>
      </c>
      <c r="U73" s="214"/>
      <c r="V73" s="292"/>
      <c r="W73" s="292"/>
      <c r="X73" s="213">
        <f t="shared" si="16"/>
        <v>0</v>
      </c>
      <c r="Y73" s="292">
        <v>1</v>
      </c>
      <c r="Z73" s="292">
        <v>9</v>
      </c>
      <c r="AA73" s="292">
        <v>1</v>
      </c>
      <c r="AB73" s="213">
        <f t="shared" si="17"/>
        <v>11</v>
      </c>
      <c r="AC73" s="292"/>
      <c r="AD73" s="292"/>
      <c r="AE73" s="292"/>
      <c r="AF73" s="291">
        <f>SUM(AC73:AE73)</f>
        <v>0</v>
      </c>
      <c r="AG73" s="293">
        <f t="shared" si="18"/>
        <v>11</v>
      </c>
      <c r="AH73" s="294"/>
    </row>
    <row r="74" spans="1:34" ht="81.75" thickBot="1">
      <c r="A74" s="206">
        <f t="shared" si="19"/>
        <v>69</v>
      </c>
      <c r="B74" s="206">
        <v>65</v>
      </c>
      <c r="C74" s="216" t="s">
        <v>38</v>
      </c>
      <c r="D74" s="215">
        <v>1989</v>
      </c>
      <c r="E74" s="215" t="s">
        <v>78</v>
      </c>
      <c r="F74" s="215" t="s">
        <v>262</v>
      </c>
      <c r="G74" s="280" t="s">
        <v>242</v>
      </c>
      <c r="H74" s="217" t="s">
        <v>113</v>
      </c>
      <c r="I74" s="218"/>
      <c r="J74" s="211">
        <v>10</v>
      </c>
      <c r="K74" s="292">
        <v>1</v>
      </c>
      <c r="L74" s="291">
        <f t="shared" si="13"/>
        <v>11</v>
      </c>
      <c r="M74" s="211"/>
      <c r="N74" s="214"/>
      <c r="O74" s="214"/>
      <c r="P74" s="212">
        <f t="shared" si="14"/>
        <v>0</v>
      </c>
      <c r="Q74" s="211"/>
      <c r="R74" s="219"/>
      <c r="S74" s="219"/>
      <c r="T74" s="213">
        <f t="shared" si="15"/>
        <v>0</v>
      </c>
      <c r="U74" s="219"/>
      <c r="V74" s="219"/>
      <c r="W74" s="219"/>
      <c r="X74" s="213">
        <f t="shared" si="16"/>
        <v>0</v>
      </c>
      <c r="Y74" s="219"/>
      <c r="Z74" s="219"/>
      <c r="AA74" s="219"/>
      <c r="AB74" s="213">
        <f t="shared" si="17"/>
        <v>0</v>
      </c>
      <c r="AC74" s="292"/>
      <c r="AD74" s="292"/>
      <c r="AE74" s="292"/>
      <c r="AF74" s="213"/>
      <c r="AG74" s="293">
        <f t="shared" si="18"/>
        <v>11</v>
      </c>
      <c r="AH74" s="294"/>
    </row>
    <row r="75" spans="1:34" ht="66.75" thickBot="1">
      <c r="A75" s="206">
        <f t="shared" si="19"/>
        <v>70</v>
      </c>
      <c r="B75" s="206">
        <v>70</v>
      </c>
      <c r="C75" s="216" t="s">
        <v>532</v>
      </c>
      <c r="D75" s="215">
        <v>1997</v>
      </c>
      <c r="E75" s="232" t="s">
        <v>441</v>
      </c>
      <c r="F75" s="232" t="s">
        <v>533</v>
      </c>
      <c r="G75" s="282" t="s">
        <v>534</v>
      </c>
      <c r="H75" s="250" t="s">
        <v>298</v>
      </c>
      <c r="I75" s="218"/>
      <c r="J75" s="289"/>
      <c r="K75" s="292"/>
      <c r="L75" s="291">
        <f t="shared" si="13"/>
        <v>0</v>
      </c>
      <c r="M75" s="211"/>
      <c r="N75" s="292"/>
      <c r="O75" s="292"/>
      <c r="P75" s="212">
        <f t="shared" si="14"/>
        <v>0</v>
      </c>
      <c r="Q75" s="211">
        <v>10</v>
      </c>
      <c r="R75" s="292"/>
      <c r="S75" s="292"/>
      <c r="T75" s="213">
        <f t="shared" si="15"/>
        <v>10</v>
      </c>
      <c r="U75" s="219"/>
      <c r="V75" s="292"/>
      <c r="W75" s="292"/>
      <c r="X75" s="213">
        <f t="shared" si="16"/>
        <v>0</v>
      </c>
      <c r="Y75" s="292"/>
      <c r="Z75" s="292"/>
      <c r="AA75" s="292"/>
      <c r="AB75" s="213">
        <f t="shared" si="17"/>
        <v>0</v>
      </c>
      <c r="AC75" s="292"/>
      <c r="AD75" s="292"/>
      <c r="AE75" s="292"/>
      <c r="AF75" s="291"/>
      <c r="AG75" s="293">
        <f t="shared" si="18"/>
        <v>10</v>
      </c>
      <c r="AH75" s="294"/>
    </row>
    <row r="76" spans="1:34" ht="34.5" thickBot="1">
      <c r="A76" s="206">
        <f t="shared" si="19"/>
        <v>71</v>
      </c>
      <c r="B76" s="206">
        <v>70</v>
      </c>
      <c r="C76" s="225" t="s">
        <v>13</v>
      </c>
      <c r="D76" s="224">
        <v>1987</v>
      </c>
      <c r="E76" s="224" t="s">
        <v>28</v>
      </c>
      <c r="F76" s="224" t="s">
        <v>117</v>
      </c>
      <c r="G76" s="272" t="s">
        <v>31</v>
      </c>
      <c r="H76" s="226" t="s">
        <v>30</v>
      </c>
      <c r="I76" s="218"/>
      <c r="J76" s="289"/>
      <c r="K76" s="292"/>
      <c r="L76" s="291">
        <f t="shared" si="13"/>
        <v>0</v>
      </c>
      <c r="M76" s="211"/>
      <c r="N76" s="218"/>
      <c r="O76" s="218">
        <v>10</v>
      </c>
      <c r="P76" s="212">
        <f t="shared" si="14"/>
        <v>10</v>
      </c>
      <c r="Q76" s="231"/>
      <c r="R76" s="218"/>
      <c r="S76" s="218"/>
      <c r="T76" s="213">
        <f t="shared" si="15"/>
        <v>0</v>
      </c>
      <c r="U76" s="218"/>
      <c r="V76" s="218"/>
      <c r="W76" s="218"/>
      <c r="X76" s="213">
        <f t="shared" si="16"/>
        <v>0</v>
      </c>
      <c r="Y76" s="218"/>
      <c r="Z76" s="218"/>
      <c r="AA76" s="218"/>
      <c r="AB76" s="213">
        <f t="shared" si="17"/>
        <v>0</v>
      </c>
      <c r="AC76" s="292"/>
      <c r="AD76" s="292"/>
      <c r="AE76" s="292"/>
      <c r="AF76" s="213"/>
      <c r="AG76" s="293">
        <f t="shared" si="18"/>
        <v>10</v>
      </c>
      <c r="AH76" s="294"/>
    </row>
    <row r="77" spans="1:34" ht="54.75" thickBot="1">
      <c r="A77" s="206">
        <f t="shared" si="19"/>
        <v>72</v>
      </c>
      <c r="B77" s="206">
        <v>70</v>
      </c>
      <c r="C77" s="216" t="s">
        <v>84</v>
      </c>
      <c r="D77" s="215">
        <v>1991</v>
      </c>
      <c r="E77" s="215" t="s">
        <v>28</v>
      </c>
      <c r="F77" s="215" t="s">
        <v>435</v>
      </c>
      <c r="G77" s="268" t="s">
        <v>17</v>
      </c>
      <c r="H77" s="217" t="s">
        <v>299</v>
      </c>
      <c r="I77" s="218"/>
      <c r="J77" s="289"/>
      <c r="K77" s="219"/>
      <c r="L77" s="213"/>
      <c r="M77" s="219"/>
      <c r="N77" s="219"/>
      <c r="O77" s="219"/>
      <c r="P77" s="212"/>
      <c r="Q77" s="219"/>
      <c r="R77" s="219"/>
      <c r="S77" s="219"/>
      <c r="T77" s="213">
        <f t="shared" si="15"/>
        <v>0</v>
      </c>
      <c r="U77" s="219">
        <v>10</v>
      </c>
      <c r="V77" s="292"/>
      <c r="W77" s="219"/>
      <c r="X77" s="213">
        <f t="shared" si="16"/>
        <v>10</v>
      </c>
      <c r="Y77" s="292"/>
      <c r="Z77" s="292"/>
      <c r="AA77" s="292"/>
      <c r="AB77" s="213">
        <f t="shared" si="17"/>
        <v>0</v>
      </c>
      <c r="AC77" s="292"/>
      <c r="AD77" s="292"/>
      <c r="AE77" s="292"/>
      <c r="AF77" s="291"/>
      <c r="AG77" s="293">
        <f t="shared" si="18"/>
        <v>10</v>
      </c>
      <c r="AH77" s="294"/>
    </row>
    <row r="78" spans="1:34" ht="81.75" thickBot="1">
      <c r="A78" s="206">
        <f t="shared" si="19"/>
        <v>73</v>
      </c>
      <c r="B78" s="206">
        <v>73</v>
      </c>
      <c r="C78" s="216" t="s">
        <v>247</v>
      </c>
      <c r="D78" s="215">
        <v>1985</v>
      </c>
      <c r="E78" s="215" t="s">
        <v>78</v>
      </c>
      <c r="F78" s="215" t="s">
        <v>290</v>
      </c>
      <c r="G78" s="268" t="s">
        <v>242</v>
      </c>
      <c r="H78" s="217" t="s">
        <v>113</v>
      </c>
      <c r="I78" s="218"/>
      <c r="J78" s="211">
        <v>1</v>
      </c>
      <c r="K78" s="292">
        <v>8</v>
      </c>
      <c r="L78" s="291">
        <f>SUM(I78:K78)</f>
        <v>9</v>
      </c>
      <c r="M78" s="211"/>
      <c r="N78" s="219"/>
      <c r="O78" s="219"/>
      <c r="P78" s="212">
        <f>SUM(M78:O78)</f>
        <v>0</v>
      </c>
      <c r="Q78" s="211"/>
      <c r="R78" s="219"/>
      <c r="S78" s="219"/>
      <c r="T78" s="213">
        <f t="shared" si="15"/>
        <v>0</v>
      </c>
      <c r="U78" s="219"/>
      <c r="V78" s="219"/>
      <c r="W78" s="219"/>
      <c r="X78" s="213">
        <f t="shared" si="16"/>
        <v>0</v>
      </c>
      <c r="Y78" s="219"/>
      <c r="Z78" s="219"/>
      <c r="AA78" s="219"/>
      <c r="AB78" s="213">
        <f t="shared" si="17"/>
        <v>0</v>
      </c>
      <c r="AC78" s="292"/>
      <c r="AD78" s="292"/>
      <c r="AE78" s="292"/>
      <c r="AF78" s="213"/>
      <c r="AG78" s="293">
        <f t="shared" si="18"/>
        <v>9</v>
      </c>
      <c r="AH78" s="294"/>
    </row>
    <row r="79" spans="1:34" ht="34.5" thickBot="1">
      <c r="A79" s="206">
        <f t="shared" si="19"/>
        <v>74</v>
      </c>
      <c r="B79" s="206">
        <v>73</v>
      </c>
      <c r="C79" s="216" t="s">
        <v>436</v>
      </c>
      <c r="D79" s="215">
        <v>1996</v>
      </c>
      <c r="E79" s="215" t="s">
        <v>27</v>
      </c>
      <c r="F79" s="215" t="s">
        <v>506</v>
      </c>
      <c r="G79" s="271" t="s">
        <v>438</v>
      </c>
      <c r="H79" s="227" t="s">
        <v>439</v>
      </c>
      <c r="I79" s="210"/>
      <c r="J79" s="289"/>
      <c r="K79" s="290"/>
      <c r="L79" s="291">
        <f>SUM(I79:K79)</f>
        <v>0</v>
      </c>
      <c r="M79" s="211"/>
      <c r="N79" s="292"/>
      <c r="O79" s="292"/>
      <c r="P79" s="212">
        <f>SUM(M79:O79)</f>
        <v>0</v>
      </c>
      <c r="Q79" s="211"/>
      <c r="R79" s="292"/>
      <c r="S79" s="292"/>
      <c r="T79" s="213">
        <f t="shared" si="15"/>
        <v>0</v>
      </c>
      <c r="U79" s="214"/>
      <c r="V79" s="292"/>
      <c r="W79" s="292"/>
      <c r="X79" s="213">
        <f t="shared" si="16"/>
        <v>0</v>
      </c>
      <c r="Y79" s="292">
        <v>0</v>
      </c>
      <c r="Z79" s="292">
        <v>8</v>
      </c>
      <c r="AA79" s="292">
        <v>1</v>
      </c>
      <c r="AB79" s="213">
        <f t="shared" si="17"/>
        <v>9</v>
      </c>
      <c r="AC79" s="292"/>
      <c r="AD79" s="292"/>
      <c r="AE79" s="292"/>
      <c r="AF79" s="291">
        <f>SUM(AC79:AE79)</f>
        <v>0</v>
      </c>
      <c r="AG79" s="293">
        <f t="shared" si="18"/>
        <v>9</v>
      </c>
      <c r="AH79" s="294"/>
    </row>
    <row r="80" spans="1:34" ht="54.75" thickBot="1">
      <c r="A80" s="206">
        <f t="shared" si="19"/>
        <v>75</v>
      </c>
      <c r="B80" s="206">
        <v>73</v>
      </c>
      <c r="C80" s="216" t="s">
        <v>18</v>
      </c>
      <c r="D80" s="215">
        <v>1991</v>
      </c>
      <c r="E80" s="215" t="s">
        <v>28</v>
      </c>
      <c r="F80" s="215" t="s">
        <v>474</v>
      </c>
      <c r="G80" s="268" t="s">
        <v>17</v>
      </c>
      <c r="H80" s="217" t="s">
        <v>83</v>
      </c>
      <c r="I80" s="218"/>
      <c r="J80" s="289"/>
      <c r="K80" s="219"/>
      <c r="L80" s="213"/>
      <c r="M80" s="219"/>
      <c r="N80" s="219"/>
      <c r="O80" s="219"/>
      <c r="P80" s="212"/>
      <c r="Q80" s="219"/>
      <c r="R80" s="219"/>
      <c r="S80" s="219"/>
      <c r="T80" s="213">
        <f t="shared" si="15"/>
        <v>0</v>
      </c>
      <c r="U80" s="219">
        <v>4</v>
      </c>
      <c r="V80" s="292">
        <v>4</v>
      </c>
      <c r="W80" s="219"/>
      <c r="X80" s="213">
        <f t="shared" si="16"/>
        <v>8</v>
      </c>
      <c r="Y80" s="292">
        <v>1</v>
      </c>
      <c r="Z80" s="292"/>
      <c r="AA80" s="292"/>
      <c r="AB80" s="213">
        <f t="shared" si="17"/>
        <v>1</v>
      </c>
      <c r="AC80" s="292"/>
      <c r="AD80" s="292"/>
      <c r="AE80" s="292"/>
      <c r="AF80" s="291"/>
      <c r="AG80" s="293">
        <f t="shared" si="18"/>
        <v>9</v>
      </c>
      <c r="AH80" s="294"/>
    </row>
    <row r="81" spans="1:34" ht="84" thickBot="1">
      <c r="A81" s="206">
        <f t="shared" si="19"/>
        <v>76</v>
      </c>
      <c r="B81" s="206">
        <v>72</v>
      </c>
      <c r="C81" s="225" t="s">
        <v>150</v>
      </c>
      <c r="D81" s="224">
        <v>1995</v>
      </c>
      <c r="E81" s="224">
        <v>1</v>
      </c>
      <c r="F81" s="224" t="s">
        <v>161</v>
      </c>
      <c r="G81" s="270" t="s">
        <v>163</v>
      </c>
      <c r="H81" s="226" t="s">
        <v>148</v>
      </c>
      <c r="I81" s="218"/>
      <c r="J81" s="289"/>
      <c r="K81" s="292"/>
      <c r="L81" s="291">
        <f>SUM(I81:K81)</f>
        <v>0</v>
      </c>
      <c r="M81" s="211">
        <v>2</v>
      </c>
      <c r="N81" s="218"/>
      <c r="O81" s="218">
        <v>1</v>
      </c>
      <c r="P81" s="212">
        <f>SUM(M81:O81)</f>
        <v>3</v>
      </c>
      <c r="Q81" s="231"/>
      <c r="R81" s="218"/>
      <c r="S81" s="218"/>
      <c r="T81" s="213">
        <f t="shared" si="15"/>
        <v>0</v>
      </c>
      <c r="U81" s="218"/>
      <c r="V81" s="218"/>
      <c r="W81" s="218"/>
      <c r="X81" s="213">
        <f t="shared" si="16"/>
        <v>0</v>
      </c>
      <c r="Y81" s="218">
        <v>5</v>
      </c>
      <c r="Z81" s="218"/>
      <c r="AA81" s="218"/>
      <c r="AB81" s="213">
        <f t="shared" si="17"/>
        <v>5</v>
      </c>
      <c r="AC81" s="292"/>
      <c r="AD81" s="292"/>
      <c r="AE81" s="292"/>
      <c r="AF81" s="213"/>
      <c r="AG81" s="293">
        <f t="shared" si="18"/>
        <v>8</v>
      </c>
      <c r="AH81" s="294"/>
    </row>
    <row r="82" spans="1:34" ht="54.75" thickBot="1">
      <c r="A82" s="206">
        <f t="shared" si="19"/>
        <v>77</v>
      </c>
      <c r="B82" s="206">
        <v>72</v>
      </c>
      <c r="C82" s="216" t="s">
        <v>84</v>
      </c>
      <c r="D82" s="215">
        <v>1991</v>
      </c>
      <c r="E82" s="215" t="s">
        <v>28</v>
      </c>
      <c r="F82" s="215" t="s">
        <v>483</v>
      </c>
      <c r="G82" s="268" t="s">
        <v>17</v>
      </c>
      <c r="H82" s="217" t="s">
        <v>299</v>
      </c>
      <c r="I82" s="218"/>
      <c r="J82" s="289"/>
      <c r="K82" s="219"/>
      <c r="L82" s="213"/>
      <c r="M82" s="219"/>
      <c r="N82" s="219"/>
      <c r="O82" s="219"/>
      <c r="P82" s="212"/>
      <c r="Q82" s="219"/>
      <c r="R82" s="219"/>
      <c r="S82" s="219"/>
      <c r="T82" s="213">
        <f t="shared" si="15"/>
        <v>0</v>
      </c>
      <c r="U82" s="219">
        <v>6</v>
      </c>
      <c r="V82" s="292">
        <v>1</v>
      </c>
      <c r="W82" s="219"/>
      <c r="X82" s="213">
        <f t="shared" si="16"/>
        <v>7</v>
      </c>
      <c r="Y82" s="219">
        <v>1</v>
      </c>
      <c r="Z82" s="219"/>
      <c r="AA82" s="219"/>
      <c r="AB82" s="213">
        <f t="shared" si="17"/>
        <v>1</v>
      </c>
      <c r="AC82" s="292"/>
      <c r="AD82" s="292"/>
      <c r="AE82" s="292"/>
      <c r="AF82" s="213"/>
      <c r="AG82" s="293">
        <f t="shared" si="18"/>
        <v>8</v>
      </c>
      <c r="AH82" s="294"/>
    </row>
    <row r="83" spans="1:34" ht="34.5" thickBot="1">
      <c r="A83" s="206">
        <f t="shared" si="19"/>
        <v>78</v>
      </c>
      <c r="B83" s="206">
        <v>72</v>
      </c>
      <c r="C83" s="216" t="s">
        <v>617</v>
      </c>
      <c r="D83" s="215">
        <v>1990</v>
      </c>
      <c r="E83" s="215" t="s">
        <v>27</v>
      </c>
      <c r="F83" s="215" t="s">
        <v>618</v>
      </c>
      <c r="G83" s="271" t="s">
        <v>619</v>
      </c>
      <c r="H83" s="227" t="s">
        <v>61</v>
      </c>
      <c r="I83" s="218"/>
      <c r="J83" s="289"/>
      <c r="K83" s="292"/>
      <c r="L83" s="291"/>
      <c r="M83" s="211"/>
      <c r="N83" s="292"/>
      <c r="O83" s="292"/>
      <c r="P83" s="295"/>
      <c r="Q83" s="211"/>
      <c r="R83" s="292"/>
      <c r="S83" s="292"/>
      <c r="T83" s="213">
        <f t="shared" si="15"/>
        <v>0</v>
      </c>
      <c r="U83" s="219"/>
      <c r="V83" s="292"/>
      <c r="W83" s="292">
        <v>8</v>
      </c>
      <c r="X83" s="213">
        <f t="shared" si="16"/>
        <v>8</v>
      </c>
      <c r="Y83" s="219"/>
      <c r="Z83" s="219"/>
      <c r="AA83" s="219"/>
      <c r="AB83" s="213">
        <f t="shared" si="17"/>
        <v>0</v>
      </c>
      <c r="AC83" s="292"/>
      <c r="AD83" s="292"/>
      <c r="AE83" s="292"/>
      <c r="AF83" s="213"/>
      <c r="AG83" s="293">
        <f t="shared" si="18"/>
        <v>8</v>
      </c>
      <c r="AH83" s="294"/>
    </row>
    <row r="84" spans="1:34" ht="84" thickBot="1">
      <c r="A84" s="206">
        <f t="shared" si="19"/>
        <v>79</v>
      </c>
      <c r="B84" s="206">
        <v>72</v>
      </c>
      <c r="C84" s="225" t="s">
        <v>185</v>
      </c>
      <c r="D84" s="224">
        <v>1994</v>
      </c>
      <c r="E84" s="224">
        <v>2</v>
      </c>
      <c r="F84" s="224" t="s">
        <v>152</v>
      </c>
      <c r="G84" s="276" t="s">
        <v>208</v>
      </c>
      <c r="H84" s="240" t="s">
        <v>207</v>
      </c>
      <c r="I84" s="218"/>
      <c r="J84" s="289"/>
      <c r="K84" s="292"/>
      <c r="L84" s="291">
        <f>SUM(I84:K84)</f>
        <v>0</v>
      </c>
      <c r="M84" s="211">
        <v>3</v>
      </c>
      <c r="N84" s="218">
        <v>4</v>
      </c>
      <c r="O84" s="218">
        <v>1</v>
      </c>
      <c r="P84" s="212">
        <f>SUM(M84:O84)</f>
        <v>8</v>
      </c>
      <c r="Q84" s="231"/>
      <c r="R84" s="218"/>
      <c r="S84" s="218"/>
      <c r="T84" s="213">
        <f t="shared" si="15"/>
        <v>0</v>
      </c>
      <c r="U84" s="218"/>
      <c r="V84" s="218"/>
      <c r="W84" s="218"/>
      <c r="X84" s="213">
        <f t="shared" si="16"/>
        <v>0</v>
      </c>
      <c r="Y84" s="218"/>
      <c r="Z84" s="218"/>
      <c r="AA84" s="218"/>
      <c r="AB84" s="213">
        <f t="shared" si="17"/>
        <v>0</v>
      </c>
      <c r="AC84" s="292"/>
      <c r="AD84" s="292"/>
      <c r="AE84" s="292"/>
      <c r="AF84" s="213"/>
      <c r="AG84" s="293">
        <f t="shared" si="18"/>
        <v>8</v>
      </c>
      <c r="AH84" s="294"/>
    </row>
    <row r="85" spans="1:34" ht="34.5" thickBot="1">
      <c r="A85" s="206">
        <f t="shared" si="19"/>
        <v>80</v>
      </c>
      <c r="B85" s="206">
        <v>72</v>
      </c>
      <c r="C85" s="244" t="s">
        <v>145</v>
      </c>
      <c r="D85" s="243">
        <v>1985</v>
      </c>
      <c r="E85" s="243" t="s">
        <v>47</v>
      </c>
      <c r="F85" s="243" t="s">
        <v>184</v>
      </c>
      <c r="G85" s="283" t="s">
        <v>3</v>
      </c>
      <c r="H85" s="243" t="s">
        <v>146</v>
      </c>
      <c r="I85" s="218"/>
      <c r="J85" s="289"/>
      <c r="K85" s="292"/>
      <c r="L85" s="291">
        <f>SUM(I85:K85)</f>
        <v>0</v>
      </c>
      <c r="M85" s="211">
        <v>8</v>
      </c>
      <c r="N85" s="219"/>
      <c r="O85" s="219"/>
      <c r="P85" s="212">
        <f>SUM(M85:O85)</f>
        <v>8</v>
      </c>
      <c r="Q85" s="211"/>
      <c r="R85" s="219"/>
      <c r="S85" s="219"/>
      <c r="T85" s="213">
        <f t="shared" si="15"/>
        <v>0</v>
      </c>
      <c r="U85" s="219"/>
      <c r="V85" s="219"/>
      <c r="W85" s="219"/>
      <c r="X85" s="213">
        <f t="shared" si="16"/>
        <v>0</v>
      </c>
      <c r="Y85" s="219"/>
      <c r="Z85" s="219"/>
      <c r="AA85" s="219"/>
      <c r="AB85" s="213">
        <f t="shared" si="17"/>
        <v>0</v>
      </c>
      <c r="AC85" s="292"/>
      <c r="AD85" s="292"/>
      <c r="AE85" s="292"/>
      <c r="AF85" s="213"/>
      <c r="AG85" s="293">
        <f t="shared" si="18"/>
        <v>8</v>
      </c>
      <c r="AH85" s="294"/>
    </row>
    <row r="86" spans="1:34" s="13" customFormat="1" ht="39.950000000000003" customHeight="1" thickBot="1">
      <c r="A86" s="206">
        <f t="shared" si="19"/>
        <v>81</v>
      </c>
      <c r="B86" s="206">
        <v>72</v>
      </c>
      <c r="C86" s="225" t="s">
        <v>62</v>
      </c>
      <c r="D86" s="224">
        <v>1969</v>
      </c>
      <c r="E86" s="224"/>
      <c r="F86" s="224" t="s">
        <v>213</v>
      </c>
      <c r="G86" s="270" t="s">
        <v>212</v>
      </c>
      <c r="H86" s="226" t="s">
        <v>61</v>
      </c>
      <c r="I86" s="218"/>
      <c r="J86" s="289"/>
      <c r="K86" s="292"/>
      <c r="L86" s="291">
        <f>SUM(I86:K86)</f>
        <v>0</v>
      </c>
      <c r="M86" s="211"/>
      <c r="N86" s="218"/>
      <c r="O86" s="218">
        <v>7</v>
      </c>
      <c r="P86" s="212">
        <f>SUM(M86:O86)</f>
        <v>7</v>
      </c>
      <c r="Q86" s="231">
        <v>1</v>
      </c>
      <c r="R86" s="218"/>
      <c r="S86" s="218"/>
      <c r="T86" s="213">
        <f t="shared" si="15"/>
        <v>1</v>
      </c>
      <c r="U86" s="218"/>
      <c r="V86" s="218"/>
      <c r="W86" s="218"/>
      <c r="X86" s="213">
        <f t="shared" si="16"/>
        <v>0</v>
      </c>
      <c r="Y86" s="218"/>
      <c r="Z86" s="218"/>
      <c r="AA86" s="218"/>
      <c r="AB86" s="213">
        <f t="shared" si="17"/>
        <v>0</v>
      </c>
      <c r="AC86" s="292"/>
      <c r="AD86" s="292"/>
      <c r="AE86" s="292"/>
      <c r="AF86" s="213"/>
      <c r="AG86" s="293">
        <f t="shared" si="18"/>
        <v>8</v>
      </c>
    </row>
    <row r="87" spans="1:34" s="15" customFormat="1" ht="53.25" customHeight="1" thickBot="1">
      <c r="A87" s="206">
        <f t="shared" si="19"/>
        <v>82</v>
      </c>
      <c r="B87" s="206">
        <v>82</v>
      </c>
      <c r="C87" s="216" t="s">
        <v>298</v>
      </c>
      <c r="D87" s="216"/>
      <c r="E87" s="216"/>
      <c r="F87" s="216" t="s">
        <v>533</v>
      </c>
      <c r="G87" s="268" t="s">
        <v>534</v>
      </c>
      <c r="H87" s="227" t="s">
        <v>61</v>
      </c>
      <c r="I87" s="218"/>
      <c r="J87" s="289"/>
      <c r="K87" s="292"/>
      <c r="L87" s="291">
        <f>SUM(I87:K87)</f>
        <v>0</v>
      </c>
      <c r="M87" s="211"/>
      <c r="N87" s="292"/>
      <c r="O87" s="292"/>
      <c r="P87" s="212">
        <f>SUM(M87:O87)</f>
        <v>0</v>
      </c>
      <c r="Q87" s="211"/>
      <c r="R87" s="292"/>
      <c r="S87" s="292">
        <v>7</v>
      </c>
      <c r="T87" s="213">
        <f t="shared" si="15"/>
        <v>7</v>
      </c>
      <c r="U87" s="219"/>
      <c r="V87" s="292"/>
      <c r="W87" s="292"/>
      <c r="X87" s="213">
        <f t="shared" si="16"/>
        <v>0</v>
      </c>
      <c r="Y87" s="292"/>
      <c r="Z87" s="292"/>
      <c r="AA87" s="292"/>
      <c r="AB87" s="213">
        <f t="shared" si="17"/>
        <v>0</v>
      </c>
      <c r="AC87" s="292"/>
      <c r="AD87" s="292"/>
      <c r="AE87" s="292"/>
      <c r="AF87" s="291"/>
      <c r="AG87" s="293">
        <f t="shared" si="18"/>
        <v>7</v>
      </c>
    </row>
    <row r="88" spans="1:34" s="13" customFormat="1" ht="57" customHeight="1" thickBot="1">
      <c r="A88" s="206">
        <f t="shared" si="19"/>
        <v>83</v>
      </c>
      <c r="B88" s="206">
        <v>82</v>
      </c>
      <c r="C88" s="216" t="s">
        <v>142</v>
      </c>
      <c r="D88" s="215">
        <v>1988</v>
      </c>
      <c r="E88" s="215" t="s">
        <v>27</v>
      </c>
      <c r="F88" s="215" t="s">
        <v>591</v>
      </c>
      <c r="G88" s="268" t="s">
        <v>11</v>
      </c>
      <c r="H88" s="217" t="s">
        <v>61</v>
      </c>
      <c r="I88" s="218"/>
      <c r="J88" s="289"/>
      <c r="K88" s="219"/>
      <c r="L88" s="213"/>
      <c r="M88" s="219"/>
      <c r="N88" s="219"/>
      <c r="O88" s="219"/>
      <c r="P88" s="212"/>
      <c r="Q88" s="219"/>
      <c r="R88" s="219"/>
      <c r="S88" s="219"/>
      <c r="T88" s="213">
        <f t="shared" si="15"/>
        <v>0</v>
      </c>
      <c r="U88" s="219">
        <v>1</v>
      </c>
      <c r="V88" s="292">
        <v>5</v>
      </c>
      <c r="W88" s="219">
        <v>1</v>
      </c>
      <c r="X88" s="213">
        <f t="shared" si="16"/>
        <v>7</v>
      </c>
      <c r="Y88" s="219"/>
      <c r="Z88" s="219"/>
      <c r="AA88" s="219"/>
      <c r="AB88" s="213">
        <f t="shared" si="17"/>
        <v>0</v>
      </c>
      <c r="AC88" s="292"/>
      <c r="AD88" s="292"/>
      <c r="AE88" s="292"/>
      <c r="AF88" s="213"/>
      <c r="AG88" s="293">
        <f t="shared" si="18"/>
        <v>7</v>
      </c>
    </row>
    <row r="89" spans="1:34" s="15" customFormat="1" ht="53.25" customHeight="1" thickBot="1">
      <c r="A89" s="206">
        <f t="shared" si="19"/>
        <v>84</v>
      </c>
      <c r="B89" s="206">
        <v>82</v>
      </c>
      <c r="C89" s="216" t="s">
        <v>507</v>
      </c>
      <c r="D89" s="215">
        <v>1992</v>
      </c>
      <c r="E89" s="215" t="s">
        <v>360</v>
      </c>
      <c r="F89" s="215" t="s">
        <v>609</v>
      </c>
      <c r="G89" s="271" t="s">
        <v>544</v>
      </c>
      <c r="H89" s="227" t="s">
        <v>61</v>
      </c>
      <c r="I89" s="218"/>
      <c r="J89" s="289"/>
      <c r="K89" s="292"/>
      <c r="L89" s="291"/>
      <c r="M89" s="211"/>
      <c r="N89" s="292"/>
      <c r="O89" s="292"/>
      <c r="P89" s="295"/>
      <c r="Q89" s="211"/>
      <c r="R89" s="292"/>
      <c r="S89" s="292"/>
      <c r="T89" s="213">
        <f t="shared" si="15"/>
        <v>0</v>
      </c>
      <c r="U89" s="219"/>
      <c r="V89" s="292">
        <v>7</v>
      </c>
      <c r="W89" s="292"/>
      <c r="X89" s="213">
        <f t="shared" si="16"/>
        <v>7</v>
      </c>
      <c r="Y89" s="219"/>
      <c r="Z89" s="219"/>
      <c r="AA89" s="219"/>
      <c r="AB89" s="213">
        <f t="shared" si="17"/>
        <v>0</v>
      </c>
      <c r="AC89" s="292"/>
      <c r="AD89" s="292"/>
      <c r="AE89" s="292"/>
      <c r="AF89" s="213"/>
      <c r="AG89" s="293">
        <f t="shared" si="18"/>
        <v>7</v>
      </c>
    </row>
    <row r="90" spans="1:34" s="15" customFormat="1" ht="50.1" customHeight="1" thickBot="1">
      <c r="A90" s="206">
        <f t="shared" si="19"/>
        <v>85</v>
      </c>
      <c r="B90" s="206">
        <v>82</v>
      </c>
      <c r="C90" s="225" t="s">
        <v>68</v>
      </c>
      <c r="D90" s="224">
        <v>2001</v>
      </c>
      <c r="E90" s="224">
        <v>3</v>
      </c>
      <c r="F90" s="224" t="s">
        <v>65</v>
      </c>
      <c r="G90" s="272" t="s">
        <v>56</v>
      </c>
      <c r="H90" s="226" t="s">
        <v>57</v>
      </c>
      <c r="I90" s="218"/>
      <c r="J90" s="289"/>
      <c r="K90" s="292"/>
      <c r="L90" s="291">
        <f>SUM(I90:K90)</f>
        <v>0</v>
      </c>
      <c r="M90" s="211"/>
      <c r="N90" s="292">
        <v>7</v>
      </c>
      <c r="O90" s="292"/>
      <c r="P90" s="212">
        <f>SUM(M90:O90)</f>
        <v>7</v>
      </c>
      <c r="Q90" s="211"/>
      <c r="R90" s="292"/>
      <c r="S90" s="292"/>
      <c r="T90" s="213">
        <f t="shared" si="15"/>
        <v>0</v>
      </c>
      <c r="U90" s="219"/>
      <c r="V90" s="292"/>
      <c r="W90" s="292"/>
      <c r="X90" s="213">
        <f t="shared" si="16"/>
        <v>0</v>
      </c>
      <c r="Y90" s="292"/>
      <c r="Z90" s="292"/>
      <c r="AA90" s="292"/>
      <c r="AB90" s="213">
        <f t="shared" si="17"/>
        <v>0</v>
      </c>
      <c r="AC90" s="292"/>
      <c r="AD90" s="292"/>
      <c r="AE90" s="292"/>
      <c r="AF90" s="291"/>
      <c r="AG90" s="293">
        <f t="shared" si="18"/>
        <v>7</v>
      </c>
    </row>
    <row r="91" spans="1:34" s="15" customFormat="1" ht="57" customHeight="1" thickBot="1">
      <c r="A91" s="206">
        <f t="shared" si="19"/>
        <v>86</v>
      </c>
      <c r="B91" s="206">
        <v>82</v>
      </c>
      <c r="C91" s="234" t="s">
        <v>247</v>
      </c>
      <c r="D91" s="233">
        <v>1985</v>
      </c>
      <c r="E91" s="233" t="s">
        <v>78</v>
      </c>
      <c r="F91" s="233" t="s">
        <v>248</v>
      </c>
      <c r="G91" s="273" t="s">
        <v>242</v>
      </c>
      <c r="H91" s="235" t="s">
        <v>113</v>
      </c>
      <c r="I91" s="210">
        <v>7</v>
      </c>
      <c r="J91" s="289"/>
      <c r="K91" s="290"/>
      <c r="L91" s="291">
        <f>SUM(I91:K91)</f>
        <v>7</v>
      </c>
      <c r="M91" s="211"/>
      <c r="N91" s="219"/>
      <c r="O91" s="219"/>
      <c r="P91" s="212">
        <f>SUM(M91:O91)</f>
        <v>0</v>
      </c>
      <c r="Q91" s="211"/>
      <c r="R91" s="219"/>
      <c r="S91" s="219"/>
      <c r="T91" s="213">
        <f t="shared" si="15"/>
        <v>0</v>
      </c>
      <c r="U91" s="219"/>
      <c r="V91" s="219"/>
      <c r="W91" s="219"/>
      <c r="X91" s="213">
        <f t="shared" si="16"/>
        <v>0</v>
      </c>
      <c r="Y91" s="219"/>
      <c r="Z91" s="219"/>
      <c r="AA91" s="219"/>
      <c r="AB91" s="213">
        <f t="shared" si="17"/>
        <v>0</v>
      </c>
      <c r="AC91" s="292"/>
      <c r="AD91" s="292"/>
      <c r="AE91" s="292"/>
      <c r="AF91" s="213"/>
      <c r="AG91" s="293">
        <f t="shared" si="18"/>
        <v>7</v>
      </c>
    </row>
    <row r="92" spans="1:34" s="15" customFormat="1" ht="50.1" customHeight="1" thickBot="1">
      <c r="A92" s="206">
        <f t="shared" si="19"/>
        <v>87</v>
      </c>
      <c r="B92" s="206">
        <v>82</v>
      </c>
      <c r="C92" s="216" t="s">
        <v>588</v>
      </c>
      <c r="D92" s="215">
        <v>1996</v>
      </c>
      <c r="E92" s="215" t="s">
        <v>253</v>
      </c>
      <c r="F92" s="215" t="s">
        <v>589</v>
      </c>
      <c r="G92" s="268" t="s">
        <v>31</v>
      </c>
      <c r="H92" s="217" t="s">
        <v>30</v>
      </c>
      <c r="I92" s="218"/>
      <c r="J92" s="289"/>
      <c r="K92" s="219"/>
      <c r="L92" s="213"/>
      <c r="M92" s="219"/>
      <c r="N92" s="219"/>
      <c r="O92" s="219"/>
      <c r="P92" s="212"/>
      <c r="Q92" s="219"/>
      <c r="R92" s="219"/>
      <c r="S92" s="219"/>
      <c r="T92" s="213">
        <f t="shared" si="15"/>
        <v>0</v>
      </c>
      <c r="U92" s="219">
        <v>7</v>
      </c>
      <c r="V92" s="292"/>
      <c r="W92" s="219"/>
      <c r="X92" s="213">
        <f t="shared" si="16"/>
        <v>7</v>
      </c>
      <c r="Y92" s="219"/>
      <c r="Z92" s="219"/>
      <c r="AA92" s="219"/>
      <c r="AB92" s="213">
        <f t="shared" si="17"/>
        <v>0</v>
      </c>
      <c r="AC92" s="292"/>
      <c r="AD92" s="292"/>
      <c r="AE92" s="292"/>
      <c r="AF92" s="213"/>
      <c r="AG92" s="293">
        <f t="shared" si="18"/>
        <v>7</v>
      </c>
    </row>
    <row r="93" spans="1:34" ht="34.5" thickBot="1">
      <c r="A93" s="206">
        <f t="shared" si="19"/>
        <v>88</v>
      </c>
      <c r="B93" s="206">
        <v>82</v>
      </c>
      <c r="C93" s="252" t="s">
        <v>631</v>
      </c>
      <c r="D93" s="251">
        <v>2001</v>
      </c>
      <c r="E93" s="251"/>
      <c r="F93" s="251" t="s">
        <v>592</v>
      </c>
      <c r="G93" s="284" t="s">
        <v>593</v>
      </c>
      <c r="H93" s="251" t="s">
        <v>594</v>
      </c>
      <c r="I93" s="218"/>
      <c r="J93" s="289"/>
      <c r="K93" s="219"/>
      <c r="L93" s="213"/>
      <c r="M93" s="219"/>
      <c r="N93" s="219"/>
      <c r="O93" s="219"/>
      <c r="P93" s="253"/>
      <c r="Q93" s="219"/>
      <c r="R93" s="219"/>
      <c r="S93" s="219"/>
      <c r="T93" s="213">
        <f t="shared" si="15"/>
        <v>0</v>
      </c>
      <c r="U93" s="219">
        <v>1</v>
      </c>
      <c r="V93" s="292">
        <v>1</v>
      </c>
      <c r="W93" s="219">
        <v>5</v>
      </c>
      <c r="X93" s="213">
        <f t="shared" si="16"/>
        <v>7</v>
      </c>
      <c r="Y93" s="219"/>
      <c r="Z93" s="219"/>
      <c r="AA93" s="219"/>
      <c r="AB93" s="213">
        <f t="shared" si="17"/>
        <v>0</v>
      </c>
      <c r="AC93" s="292"/>
      <c r="AD93" s="292"/>
      <c r="AE93" s="292"/>
      <c r="AF93" s="213"/>
      <c r="AG93" s="293">
        <f t="shared" si="18"/>
        <v>7</v>
      </c>
      <c r="AH93" s="294"/>
    </row>
    <row r="94" spans="1:34" ht="34.5" thickBot="1">
      <c r="A94" s="206">
        <f t="shared" si="19"/>
        <v>89</v>
      </c>
      <c r="B94" s="206">
        <v>82</v>
      </c>
      <c r="C94" s="208" t="s">
        <v>252</v>
      </c>
      <c r="D94" s="207">
        <v>1990</v>
      </c>
      <c r="E94" s="207" t="s">
        <v>253</v>
      </c>
      <c r="F94" s="207" t="s">
        <v>254</v>
      </c>
      <c r="G94" s="267" t="s">
        <v>255</v>
      </c>
      <c r="H94" s="209" t="s">
        <v>113</v>
      </c>
      <c r="I94" s="218"/>
      <c r="J94" s="211">
        <v>1</v>
      </c>
      <c r="K94" s="292">
        <v>1</v>
      </c>
      <c r="L94" s="291">
        <f>SUM(I94:K94)</f>
        <v>2</v>
      </c>
      <c r="M94" s="211"/>
      <c r="N94" s="219"/>
      <c r="O94" s="219"/>
      <c r="P94" s="253">
        <f>SUM(M94:O94)</f>
        <v>0</v>
      </c>
      <c r="Q94" s="211"/>
      <c r="R94" s="219"/>
      <c r="S94" s="219">
        <v>5</v>
      </c>
      <c r="T94" s="213">
        <f t="shared" si="15"/>
        <v>5</v>
      </c>
      <c r="U94" s="219"/>
      <c r="V94" s="219"/>
      <c r="W94" s="219"/>
      <c r="X94" s="213">
        <f t="shared" si="16"/>
        <v>0</v>
      </c>
      <c r="Y94" s="219"/>
      <c r="Z94" s="219"/>
      <c r="AA94" s="219"/>
      <c r="AB94" s="213">
        <f t="shared" si="17"/>
        <v>0</v>
      </c>
      <c r="AC94" s="292"/>
      <c r="AD94" s="292"/>
      <c r="AE94" s="292"/>
      <c r="AF94" s="213"/>
      <c r="AG94" s="293">
        <f t="shared" si="18"/>
        <v>7</v>
      </c>
      <c r="AH94" s="294"/>
    </row>
    <row r="95" spans="1:34" ht="66.75" thickBot="1">
      <c r="A95" s="206">
        <f t="shared" si="19"/>
        <v>90</v>
      </c>
      <c r="B95" s="206">
        <v>82</v>
      </c>
      <c r="C95" s="221" t="s">
        <v>513</v>
      </c>
      <c r="D95" s="220">
        <v>1980</v>
      </c>
      <c r="E95" s="220" t="s">
        <v>36</v>
      </c>
      <c r="F95" s="220" t="s">
        <v>514</v>
      </c>
      <c r="G95" s="269" t="s">
        <v>515</v>
      </c>
      <c r="H95" s="228" t="s">
        <v>516</v>
      </c>
      <c r="I95" s="210"/>
      <c r="J95" s="289"/>
      <c r="K95" s="290"/>
      <c r="L95" s="291">
        <f>SUM(I95:K95)</f>
        <v>0</v>
      </c>
      <c r="M95" s="211"/>
      <c r="N95" s="292"/>
      <c r="O95" s="292"/>
      <c r="P95" s="253">
        <f>SUM(M95:O95)</f>
        <v>0</v>
      </c>
      <c r="Q95" s="211"/>
      <c r="R95" s="292"/>
      <c r="S95" s="292"/>
      <c r="T95" s="213">
        <f t="shared" si="15"/>
        <v>0</v>
      </c>
      <c r="U95" s="214"/>
      <c r="V95" s="292"/>
      <c r="W95" s="292"/>
      <c r="X95" s="213">
        <f t="shared" si="16"/>
        <v>0</v>
      </c>
      <c r="Y95" s="292"/>
      <c r="Z95" s="292"/>
      <c r="AA95" s="292">
        <v>7</v>
      </c>
      <c r="AB95" s="213">
        <f t="shared" si="17"/>
        <v>7</v>
      </c>
      <c r="AC95" s="292"/>
      <c r="AD95" s="292"/>
      <c r="AE95" s="292"/>
      <c r="AF95" s="291">
        <f>SUM(AC95:AE95)</f>
        <v>0</v>
      </c>
      <c r="AG95" s="293">
        <f t="shared" si="18"/>
        <v>7</v>
      </c>
      <c r="AH95" s="294"/>
    </row>
    <row r="96" spans="1:34" ht="34.5" thickBot="1">
      <c r="A96" s="206">
        <f t="shared" si="19"/>
        <v>91</v>
      </c>
      <c r="B96" s="206">
        <v>82</v>
      </c>
      <c r="C96" s="216" t="s">
        <v>586</v>
      </c>
      <c r="D96" s="215">
        <v>1977</v>
      </c>
      <c r="E96" s="215"/>
      <c r="F96" s="215" t="s">
        <v>590</v>
      </c>
      <c r="G96" s="271" t="s">
        <v>3</v>
      </c>
      <c r="H96" s="217" t="s">
        <v>587</v>
      </c>
      <c r="I96" s="218"/>
      <c r="J96" s="289"/>
      <c r="K96" s="219"/>
      <c r="L96" s="213"/>
      <c r="M96" s="219"/>
      <c r="N96" s="219"/>
      <c r="O96" s="219"/>
      <c r="P96" s="253"/>
      <c r="Q96" s="219"/>
      <c r="R96" s="219"/>
      <c r="S96" s="219"/>
      <c r="T96" s="213">
        <f t="shared" si="15"/>
        <v>0</v>
      </c>
      <c r="U96" s="219">
        <v>5</v>
      </c>
      <c r="V96" s="292">
        <v>1</v>
      </c>
      <c r="W96" s="219">
        <v>1</v>
      </c>
      <c r="X96" s="213">
        <f t="shared" si="16"/>
        <v>7</v>
      </c>
      <c r="Y96" s="292"/>
      <c r="Z96" s="292"/>
      <c r="AA96" s="292"/>
      <c r="AB96" s="213">
        <f t="shared" si="17"/>
        <v>0</v>
      </c>
      <c r="AC96" s="292"/>
      <c r="AD96" s="292"/>
      <c r="AE96" s="292"/>
      <c r="AF96" s="291"/>
      <c r="AG96" s="293">
        <f t="shared" si="18"/>
        <v>7</v>
      </c>
      <c r="AH96" s="294"/>
    </row>
    <row r="97" spans="1:34" ht="34.5" thickBot="1">
      <c r="A97" s="206">
        <f t="shared" si="19"/>
        <v>92</v>
      </c>
      <c r="B97" s="206">
        <v>92</v>
      </c>
      <c r="C97" s="225" t="s">
        <v>151</v>
      </c>
      <c r="D97" s="224">
        <v>1990</v>
      </c>
      <c r="E97" s="224">
        <v>2</v>
      </c>
      <c r="F97" s="224" t="s">
        <v>201</v>
      </c>
      <c r="G97" s="272" t="s">
        <v>202</v>
      </c>
      <c r="H97" s="226" t="s">
        <v>203</v>
      </c>
      <c r="I97" s="218"/>
      <c r="J97" s="289"/>
      <c r="K97" s="292"/>
      <c r="L97" s="291">
        <f>SUM(I97:K97)</f>
        <v>0</v>
      </c>
      <c r="M97" s="211">
        <v>4</v>
      </c>
      <c r="N97" s="292">
        <v>2</v>
      </c>
      <c r="O97" s="292"/>
      <c r="P97" s="253">
        <f>SUM(M97:O97)</f>
        <v>6</v>
      </c>
      <c r="Q97" s="211"/>
      <c r="R97" s="292"/>
      <c r="S97" s="292"/>
      <c r="T97" s="213">
        <f t="shared" si="15"/>
        <v>0</v>
      </c>
      <c r="U97" s="219"/>
      <c r="V97" s="292"/>
      <c r="W97" s="292"/>
      <c r="X97" s="213">
        <f t="shared" si="16"/>
        <v>0</v>
      </c>
      <c r="Y97" s="292"/>
      <c r="Z97" s="292"/>
      <c r="AA97" s="292"/>
      <c r="AB97" s="213">
        <f t="shared" si="17"/>
        <v>0</v>
      </c>
      <c r="AC97" s="292"/>
      <c r="AD97" s="292"/>
      <c r="AE97" s="292"/>
      <c r="AF97" s="291"/>
      <c r="AG97" s="293">
        <f t="shared" si="18"/>
        <v>6</v>
      </c>
      <c r="AH97" s="294"/>
    </row>
    <row r="98" spans="1:34" ht="54.75" thickBot="1">
      <c r="A98" s="206">
        <f t="shared" si="19"/>
        <v>93</v>
      </c>
      <c r="B98" s="206">
        <v>92</v>
      </c>
      <c r="C98" s="216" t="s">
        <v>53</v>
      </c>
      <c r="D98" s="215">
        <v>1993</v>
      </c>
      <c r="E98" s="215" t="s">
        <v>27</v>
      </c>
      <c r="F98" s="215" t="s">
        <v>86</v>
      </c>
      <c r="G98" s="268" t="s">
        <v>17</v>
      </c>
      <c r="H98" s="217" t="s">
        <v>83</v>
      </c>
      <c r="I98" s="218"/>
      <c r="J98" s="289"/>
      <c r="K98" s="219"/>
      <c r="L98" s="213"/>
      <c r="M98" s="219"/>
      <c r="N98" s="219"/>
      <c r="O98" s="219"/>
      <c r="P98" s="253"/>
      <c r="Q98" s="219"/>
      <c r="R98" s="219"/>
      <c r="S98" s="219"/>
      <c r="T98" s="213">
        <f t="shared" si="15"/>
        <v>0</v>
      </c>
      <c r="U98" s="219">
        <v>2</v>
      </c>
      <c r="V98" s="292">
        <v>1</v>
      </c>
      <c r="W98" s="219"/>
      <c r="X98" s="213">
        <f t="shared" si="16"/>
        <v>3</v>
      </c>
      <c r="Y98" s="292">
        <v>1</v>
      </c>
      <c r="Z98" s="292">
        <v>1</v>
      </c>
      <c r="AA98" s="292">
        <v>1</v>
      </c>
      <c r="AB98" s="213">
        <f t="shared" si="17"/>
        <v>3</v>
      </c>
      <c r="AC98" s="292"/>
      <c r="AD98" s="292"/>
      <c r="AE98" s="292"/>
      <c r="AF98" s="291"/>
      <c r="AG98" s="293">
        <f t="shared" si="18"/>
        <v>6</v>
      </c>
      <c r="AH98" s="294"/>
    </row>
    <row r="99" spans="1:34" ht="54.75" thickBot="1">
      <c r="A99" s="206">
        <f t="shared" si="19"/>
        <v>94</v>
      </c>
      <c r="B99" s="206">
        <v>92</v>
      </c>
      <c r="C99" s="216" t="s">
        <v>149</v>
      </c>
      <c r="D99" s="215">
        <v>1966</v>
      </c>
      <c r="E99" s="215" t="s">
        <v>36</v>
      </c>
      <c r="F99" s="215" t="s">
        <v>521</v>
      </c>
      <c r="G99" s="268" t="s">
        <v>480</v>
      </c>
      <c r="H99" s="227" t="s">
        <v>481</v>
      </c>
      <c r="I99" s="210"/>
      <c r="J99" s="289"/>
      <c r="K99" s="290"/>
      <c r="L99" s="291">
        <f>SUM(I99:K99)</f>
        <v>0</v>
      </c>
      <c r="M99" s="211">
        <v>1</v>
      </c>
      <c r="N99" s="292">
        <v>1</v>
      </c>
      <c r="O99" s="292">
        <v>3</v>
      </c>
      <c r="P99" s="253">
        <f>SUM(M99:O99)</f>
        <v>5</v>
      </c>
      <c r="Q99" s="211"/>
      <c r="R99" s="292"/>
      <c r="S99" s="292"/>
      <c r="T99" s="213">
        <f t="shared" si="15"/>
        <v>0</v>
      </c>
      <c r="U99" s="214"/>
      <c r="V99" s="292"/>
      <c r="W99" s="292"/>
      <c r="X99" s="213">
        <f t="shared" si="16"/>
        <v>0</v>
      </c>
      <c r="Y99" s="292"/>
      <c r="Z99" s="292"/>
      <c r="AA99" s="292">
        <v>1</v>
      </c>
      <c r="AB99" s="213">
        <f t="shared" si="17"/>
        <v>1</v>
      </c>
      <c r="AC99" s="292"/>
      <c r="AD99" s="292"/>
      <c r="AE99" s="292"/>
      <c r="AF99" s="291">
        <f>SUM(AC99:AE99)</f>
        <v>0</v>
      </c>
      <c r="AG99" s="293">
        <f t="shared" si="18"/>
        <v>6</v>
      </c>
      <c r="AH99" s="294"/>
    </row>
    <row r="100" spans="1:34" ht="34.5" thickBot="1">
      <c r="A100" s="206">
        <f t="shared" si="19"/>
        <v>95</v>
      </c>
      <c r="B100" s="206">
        <v>92</v>
      </c>
      <c r="C100" s="255" t="s">
        <v>498</v>
      </c>
      <c r="D100" s="254">
        <v>1964</v>
      </c>
      <c r="E100" s="254" t="s">
        <v>28</v>
      </c>
      <c r="F100" s="254" t="s">
        <v>501</v>
      </c>
      <c r="G100" s="285" t="s">
        <v>500</v>
      </c>
      <c r="H100" s="256" t="s">
        <v>61</v>
      </c>
      <c r="I100" s="210"/>
      <c r="J100" s="289"/>
      <c r="K100" s="290"/>
      <c r="L100" s="291">
        <f>SUM(I100:K100)</f>
        <v>0</v>
      </c>
      <c r="M100" s="211"/>
      <c r="N100" s="292"/>
      <c r="O100" s="292"/>
      <c r="P100" s="253">
        <f>SUM(M100:O100)</f>
        <v>0</v>
      </c>
      <c r="Q100" s="211"/>
      <c r="R100" s="292"/>
      <c r="S100" s="292"/>
      <c r="T100" s="213">
        <f t="shared" si="15"/>
        <v>0</v>
      </c>
      <c r="U100" s="214"/>
      <c r="V100" s="292"/>
      <c r="W100" s="292"/>
      <c r="X100" s="213">
        <f t="shared" si="16"/>
        <v>0</v>
      </c>
      <c r="Y100" s="292">
        <v>0</v>
      </c>
      <c r="Z100" s="292">
        <v>1</v>
      </c>
      <c r="AA100" s="292">
        <v>5</v>
      </c>
      <c r="AB100" s="213">
        <f t="shared" si="17"/>
        <v>6</v>
      </c>
      <c r="AC100" s="292"/>
      <c r="AD100" s="292"/>
      <c r="AE100" s="292"/>
      <c r="AF100" s="291">
        <f>SUM(AC100:AE100)</f>
        <v>0</v>
      </c>
      <c r="AG100" s="293">
        <f t="shared" si="18"/>
        <v>6</v>
      </c>
      <c r="AH100" s="294"/>
    </row>
    <row r="101" spans="1:34" ht="34.5" thickBot="1">
      <c r="A101" s="206">
        <f t="shared" si="19"/>
        <v>96</v>
      </c>
      <c r="B101" s="206">
        <v>96</v>
      </c>
      <c r="C101" s="216" t="s">
        <v>118</v>
      </c>
      <c r="D101" s="215">
        <v>1986</v>
      </c>
      <c r="E101" s="215" t="s">
        <v>27</v>
      </c>
      <c r="F101" s="215" t="s">
        <v>484</v>
      </c>
      <c r="G101" s="271" t="s">
        <v>3</v>
      </c>
      <c r="H101" s="217" t="s">
        <v>61</v>
      </c>
      <c r="I101" s="218"/>
      <c r="J101" s="289"/>
      <c r="K101" s="219"/>
      <c r="L101" s="213"/>
      <c r="M101" s="219"/>
      <c r="N101" s="219"/>
      <c r="O101" s="219"/>
      <c r="P101" s="253"/>
      <c r="Q101" s="219"/>
      <c r="R101" s="219"/>
      <c r="S101" s="219"/>
      <c r="T101" s="213">
        <f t="shared" si="15"/>
        <v>0</v>
      </c>
      <c r="U101" s="219">
        <v>1</v>
      </c>
      <c r="V101" s="292">
        <v>1</v>
      </c>
      <c r="W101" s="219">
        <v>1</v>
      </c>
      <c r="X101" s="213">
        <f t="shared" si="16"/>
        <v>3</v>
      </c>
      <c r="Y101" s="219">
        <v>1</v>
      </c>
      <c r="Z101" s="219"/>
      <c r="AA101" s="219">
        <v>1</v>
      </c>
      <c r="AB101" s="213">
        <f t="shared" si="17"/>
        <v>2</v>
      </c>
      <c r="AC101" s="292"/>
      <c r="AD101" s="292"/>
      <c r="AE101" s="292"/>
      <c r="AF101" s="213"/>
      <c r="AG101" s="293">
        <f t="shared" si="18"/>
        <v>5</v>
      </c>
      <c r="AH101" s="294"/>
    </row>
    <row r="102" spans="1:34" ht="34.5" thickBot="1">
      <c r="A102" s="206">
        <f t="shared" si="19"/>
        <v>97</v>
      </c>
      <c r="B102" s="206">
        <v>96</v>
      </c>
      <c r="C102" s="216" t="s">
        <v>233</v>
      </c>
      <c r="D102" s="215"/>
      <c r="E102" s="215"/>
      <c r="F102" s="215" t="s">
        <v>491</v>
      </c>
      <c r="G102" s="271" t="s">
        <v>447</v>
      </c>
      <c r="H102" s="227" t="s">
        <v>61</v>
      </c>
      <c r="I102" s="210"/>
      <c r="J102" s="289"/>
      <c r="K102" s="290"/>
      <c r="L102" s="291">
        <f t="shared" ref="L102:L113" si="20">SUM(I102:K102)</f>
        <v>0</v>
      </c>
      <c r="M102" s="211"/>
      <c r="N102" s="292"/>
      <c r="O102" s="292"/>
      <c r="P102" s="253">
        <f t="shared" ref="P102:P113" si="21">SUM(M102:O102)</f>
        <v>0</v>
      </c>
      <c r="Q102" s="211"/>
      <c r="R102" s="292"/>
      <c r="S102" s="292"/>
      <c r="T102" s="213">
        <f t="shared" ref="T102:T133" si="22">SUM(Q102:S102)</f>
        <v>0</v>
      </c>
      <c r="U102" s="214"/>
      <c r="V102" s="292"/>
      <c r="W102" s="292"/>
      <c r="X102" s="213">
        <f t="shared" ref="X102:X133" si="23">SUM(U102:W102)</f>
        <v>0</v>
      </c>
      <c r="Y102" s="292">
        <v>1</v>
      </c>
      <c r="Z102" s="292">
        <v>3</v>
      </c>
      <c r="AA102" s="292">
        <v>1</v>
      </c>
      <c r="AB102" s="213">
        <f t="shared" ref="AB102:AB133" si="24">SUM(Y102:AA102)</f>
        <v>5</v>
      </c>
      <c r="AC102" s="292"/>
      <c r="AD102" s="292"/>
      <c r="AE102" s="292"/>
      <c r="AF102" s="291">
        <f>SUM(AC102:AE102)</f>
        <v>0</v>
      </c>
      <c r="AG102" s="293">
        <f t="shared" ref="AG102:AG133" si="25">AF102+AB102+X102+T102+P102+L102</f>
        <v>5</v>
      </c>
      <c r="AH102" s="294"/>
    </row>
    <row r="103" spans="1:34" ht="34.5" thickBot="1">
      <c r="A103" s="206">
        <f t="shared" si="19"/>
        <v>98</v>
      </c>
      <c r="B103" s="206">
        <v>96</v>
      </c>
      <c r="C103" s="225" t="s">
        <v>105</v>
      </c>
      <c r="D103" s="224">
        <v>1967</v>
      </c>
      <c r="E103" s="224" t="s">
        <v>36</v>
      </c>
      <c r="F103" s="224" t="s">
        <v>157</v>
      </c>
      <c r="G103" s="272" t="s">
        <v>144</v>
      </c>
      <c r="H103" s="226" t="s">
        <v>158</v>
      </c>
      <c r="I103" s="218"/>
      <c r="J103" s="289"/>
      <c r="K103" s="292"/>
      <c r="L103" s="291">
        <f t="shared" si="20"/>
        <v>0</v>
      </c>
      <c r="M103" s="211"/>
      <c r="N103" s="218"/>
      <c r="O103" s="218">
        <v>5</v>
      </c>
      <c r="P103" s="253">
        <f t="shared" si="21"/>
        <v>5</v>
      </c>
      <c r="Q103" s="231"/>
      <c r="R103" s="218"/>
      <c r="S103" s="218"/>
      <c r="T103" s="213">
        <f t="shared" si="22"/>
        <v>0</v>
      </c>
      <c r="U103" s="218"/>
      <c r="V103" s="218"/>
      <c r="W103" s="218"/>
      <c r="X103" s="213">
        <f t="shared" si="23"/>
        <v>0</v>
      </c>
      <c r="Y103" s="218"/>
      <c r="Z103" s="218"/>
      <c r="AA103" s="218"/>
      <c r="AB103" s="213">
        <f t="shared" si="24"/>
        <v>0</v>
      </c>
      <c r="AC103" s="292"/>
      <c r="AD103" s="292"/>
      <c r="AE103" s="292"/>
      <c r="AF103" s="213"/>
      <c r="AG103" s="293">
        <f t="shared" si="25"/>
        <v>5</v>
      </c>
      <c r="AH103" s="294"/>
    </row>
    <row r="104" spans="1:34" ht="54.75" thickBot="1">
      <c r="A104" s="206">
        <f t="shared" si="19"/>
        <v>99</v>
      </c>
      <c r="B104" s="206">
        <v>96</v>
      </c>
      <c r="C104" s="216" t="s">
        <v>149</v>
      </c>
      <c r="D104" s="215">
        <v>1966</v>
      </c>
      <c r="E104" s="215" t="s">
        <v>36</v>
      </c>
      <c r="F104" s="215" t="s">
        <v>479</v>
      </c>
      <c r="G104" s="268" t="s">
        <v>480</v>
      </c>
      <c r="H104" s="227" t="s">
        <v>481</v>
      </c>
      <c r="I104" s="210"/>
      <c r="J104" s="289"/>
      <c r="K104" s="290"/>
      <c r="L104" s="291">
        <f t="shared" si="20"/>
        <v>0</v>
      </c>
      <c r="M104" s="211"/>
      <c r="N104" s="292"/>
      <c r="O104" s="292"/>
      <c r="P104" s="253">
        <f t="shared" si="21"/>
        <v>0</v>
      </c>
      <c r="Q104" s="211"/>
      <c r="R104" s="292"/>
      <c r="S104" s="292"/>
      <c r="T104" s="213">
        <f t="shared" si="22"/>
        <v>0</v>
      </c>
      <c r="U104" s="214"/>
      <c r="V104" s="292"/>
      <c r="W104" s="292"/>
      <c r="X104" s="213">
        <f t="shared" si="23"/>
        <v>0</v>
      </c>
      <c r="Y104" s="292">
        <v>1</v>
      </c>
      <c r="Z104" s="292">
        <v>4</v>
      </c>
      <c r="AA104" s="292"/>
      <c r="AB104" s="213">
        <f t="shared" si="24"/>
        <v>5</v>
      </c>
      <c r="AC104" s="292"/>
      <c r="AD104" s="292"/>
      <c r="AE104" s="292"/>
      <c r="AF104" s="291">
        <f>SUM(AC104:AE104)</f>
        <v>0</v>
      </c>
      <c r="AG104" s="293">
        <f t="shared" si="25"/>
        <v>5</v>
      </c>
      <c r="AH104" s="294"/>
    </row>
    <row r="105" spans="1:34" ht="34.5" thickBot="1">
      <c r="A105" s="206">
        <f t="shared" si="19"/>
        <v>100</v>
      </c>
      <c r="B105" s="206">
        <v>96</v>
      </c>
      <c r="C105" s="216" t="s">
        <v>118</v>
      </c>
      <c r="D105" s="215">
        <v>1986</v>
      </c>
      <c r="E105" s="215" t="s">
        <v>27</v>
      </c>
      <c r="F105" s="215" t="s">
        <v>492</v>
      </c>
      <c r="G105" s="271" t="s">
        <v>3</v>
      </c>
      <c r="H105" s="217" t="s">
        <v>61</v>
      </c>
      <c r="I105" s="210"/>
      <c r="J105" s="289"/>
      <c r="K105" s="290"/>
      <c r="L105" s="291">
        <f t="shared" si="20"/>
        <v>0</v>
      </c>
      <c r="M105" s="211"/>
      <c r="N105" s="292"/>
      <c r="O105" s="292"/>
      <c r="P105" s="253">
        <f t="shared" si="21"/>
        <v>0</v>
      </c>
      <c r="Q105" s="211"/>
      <c r="R105" s="292"/>
      <c r="S105" s="292"/>
      <c r="T105" s="213">
        <f t="shared" si="22"/>
        <v>0</v>
      </c>
      <c r="U105" s="257">
        <v>1</v>
      </c>
      <c r="V105" s="292">
        <v>1</v>
      </c>
      <c r="W105" s="292">
        <v>1</v>
      </c>
      <c r="X105" s="213">
        <f t="shared" si="23"/>
        <v>3</v>
      </c>
      <c r="Y105" s="292">
        <v>1</v>
      </c>
      <c r="Z105" s="292"/>
      <c r="AA105" s="292">
        <v>1</v>
      </c>
      <c r="AB105" s="213">
        <f t="shared" si="24"/>
        <v>2</v>
      </c>
      <c r="AC105" s="292"/>
      <c r="AD105" s="292"/>
      <c r="AE105" s="292"/>
      <c r="AF105" s="291">
        <f>SUM(AC105:AE105)</f>
        <v>0</v>
      </c>
      <c r="AG105" s="293">
        <f t="shared" si="25"/>
        <v>5</v>
      </c>
      <c r="AH105" s="294"/>
    </row>
    <row r="106" spans="1:34" ht="81.75" thickBot="1">
      <c r="A106" s="206">
        <f t="shared" si="19"/>
        <v>101</v>
      </c>
      <c r="B106" s="206">
        <v>96</v>
      </c>
      <c r="C106" s="216" t="s">
        <v>38</v>
      </c>
      <c r="D106" s="215">
        <v>1989</v>
      </c>
      <c r="E106" s="215" t="s">
        <v>78</v>
      </c>
      <c r="F106" s="215" t="s">
        <v>133</v>
      </c>
      <c r="G106" s="268" t="s">
        <v>242</v>
      </c>
      <c r="H106" s="217" t="s">
        <v>113</v>
      </c>
      <c r="I106" s="229">
        <v>0</v>
      </c>
      <c r="J106" s="230">
        <v>3</v>
      </c>
      <c r="K106" s="229">
        <v>1</v>
      </c>
      <c r="L106" s="291">
        <f t="shared" si="20"/>
        <v>4</v>
      </c>
      <c r="M106" s="231"/>
      <c r="N106" s="218"/>
      <c r="O106" s="218">
        <v>1</v>
      </c>
      <c r="P106" s="253">
        <f t="shared" si="21"/>
        <v>1</v>
      </c>
      <c r="Q106" s="231"/>
      <c r="R106" s="218"/>
      <c r="S106" s="218"/>
      <c r="T106" s="213">
        <f t="shared" si="22"/>
        <v>0</v>
      </c>
      <c r="U106" s="218"/>
      <c r="V106" s="218"/>
      <c r="W106" s="218"/>
      <c r="X106" s="213">
        <f t="shared" si="23"/>
        <v>0</v>
      </c>
      <c r="Y106" s="218"/>
      <c r="Z106" s="218"/>
      <c r="AA106" s="218"/>
      <c r="AB106" s="213">
        <f t="shared" si="24"/>
        <v>0</v>
      </c>
      <c r="AC106" s="292"/>
      <c r="AD106" s="292"/>
      <c r="AE106" s="292"/>
      <c r="AF106" s="213"/>
      <c r="AG106" s="293">
        <f t="shared" si="25"/>
        <v>5</v>
      </c>
      <c r="AH106" s="294"/>
    </row>
    <row r="107" spans="1:34" ht="34.5" thickBot="1">
      <c r="A107" s="206">
        <f t="shared" si="19"/>
        <v>102</v>
      </c>
      <c r="B107" s="206">
        <v>96</v>
      </c>
      <c r="C107" s="216" t="s">
        <v>252</v>
      </c>
      <c r="D107" s="215">
        <v>1990</v>
      </c>
      <c r="E107" s="215" t="s">
        <v>253</v>
      </c>
      <c r="F107" s="215" t="s">
        <v>256</v>
      </c>
      <c r="G107" s="268" t="s">
        <v>255</v>
      </c>
      <c r="H107" s="217" t="s">
        <v>113</v>
      </c>
      <c r="I107" s="229">
        <v>0</v>
      </c>
      <c r="J107" s="230">
        <v>4</v>
      </c>
      <c r="K107" s="229">
        <v>1</v>
      </c>
      <c r="L107" s="291">
        <f t="shared" si="20"/>
        <v>5</v>
      </c>
      <c r="M107" s="231"/>
      <c r="N107" s="218"/>
      <c r="O107" s="218"/>
      <c r="P107" s="253">
        <f t="shared" si="21"/>
        <v>0</v>
      </c>
      <c r="Q107" s="231"/>
      <c r="R107" s="218"/>
      <c r="S107" s="218"/>
      <c r="T107" s="213">
        <f t="shared" si="22"/>
        <v>0</v>
      </c>
      <c r="U107" s="218"/>
      <c r="V107" s="218"/>
      <c r="W107" s="218"/>
      <c r="X107" s="213">
        <f t="shared" si="23"/>
        <v>0</v>
      </c>
      <c r="Y107" s="218"/>
      <c r="Z107" s="218"/>
      <c r="AA107" s="218"/>
      <c r="AB107" s="213">
        <f t="shared" si="24"/>
        <v>0</v>
      </c>
      <c r="AC107" s="292"/>
      <c r="AD107" s="292"/>
      <c r="AE107" s="292"/>
      <c r="AF107" s="213"/>
      <c r="AG107" s="293">
        <f t="shared" si="25"/>
        <v>5</v>
      </c>
      <c r="AH107" s="294"/>
    </row>
    <row r="108" spans="1:34" ht="34.5" thickBot="1">
      <c r="A108" s="206">
        <f t="shared" si="19"/>
        <v>103</v>
      </c>
      <c r="B108" s="206">
        <v>103</v>
      </c>
      <c r="C108" s="225" t="s">
        <v>186</v>
      </c>
      <c r="D108" s="224">
        <v>1968</v>
      </c>
      <c r="E108" s="224" t="s">
        <v>28</v>
      </c>
      <c r="F108" s="224" t="s">
        <v>192</v>
      </c>
      <c r="G108" s="272" t="s">
        <v>193</v>
      </c>
      <c r="H108" s="226" t="s">
        <v>61</v>
      </c>
      <c r="I108" s="218"/>
      <c r="J108" s="289"/>
      <c r="K108" s="292"/>
      <c r="L108" s="291">
        <f t="shared" si="20"/>
        <v>0</v>
      </c>
      <c r="M108" s="211"/>
      <c r="N108" s="218"/>
      <c r="O108" s="218">
        <v>4</v>
      </c>
      <c r="P108" s="253">
        <f t="shared" si="21"/>
        <v>4</v>
      </c>
      <c r="Q108" s="231"/>
      <c r="R108" s="218"/>
      <c r="S108" s="218"/>
      <c r="T108" s="213">
        <f t="shared" si="22"/>
        <v>0</v>
      </c>
      <c r="U108" s="218"/>
      <c r="V108" s="218"/>
      <c r="W108" s="218"/>
      <c r="X108" s="213">
        <f t="shared" si="23"/>
        <v>0</v>
      </c>
      <c r="Y108" s="218"/>
      <c r="Z108" s="218"/>
      <c r="AA108" s="218"/>
      <c r="AB108" s="213">
        <f t="shared" si="24"/>
        <v>0</v>
      </c>
      <c r="AC108" s="292"/>
      <c r="AD108" s="292"/>
      <c r="AE108" s="292"/>
      <c r="AF108" s="213"/>
      <c r="AG108" s="293">
        <f t="shared" si="25"/>
        <v>4</v>
      </c>
      <c r="AH108" s="294"/>
    </row>
    <row r="109" spans="1:34" ht="34.5" thickBot="1">
      <c r="A109" s="206">
        <f t="shared" si="19"/>
        <v>104</v>
      </c>
      <c r="B109" s="206">
        <v>103</v>
      </c>
      <c r="C109" s="216" t="s">
        <v>233</v>
      </c>
      <c r="D109" s="215"/>
      <c r="E109" s="215"/>
      <c r="F109" s="215" t="s">
        <v>497</v>
      </c>
      <c r="G109" s="271" t="s">
        <v>447</v>
      </c>
      <c r="H109" s="227" t="s">
        <v>61</v>
      </c>
      <c r="I109" s="210"/>
      <c r="J109" s="289"/>
      <c r="K109" s="290"/>
      <c r="L109" s="291">
        <f t="shared" si="20"/>
        <v>0</v>
      </c>
      <c r="M109" s="211"/>
      <c r="N109" s="292"/>
      <c r="O109" s="292"/>
      <c r="P109" s="253">
        <f t="shared" si="21"/>
        <v>0</v>
      </c>
      <c r="Q109" s="211"/>
      <c r="R109" s="292"/>
      <c r="S109" s="292"/>
      <c r="T109" s="213">
        <f t="shared" si="22"/>
        <v>0</v>
      </c>
      <c r="U109" s="214"/>
      <c r="V109" s="292"/>
      <c r="W109" s="292"/>
      <c r="X109" s="213">
        <f t="shared" si="23"/>
        <v>0</v>
      </c>
      <c r="Y109" s="292">
        <v>1</v>
      </c>
      <c r="Z109" s="292">
        <v>2</v>
      </c>
      <c r="AA109" s="292">
        <v>1</v>
      </c>
      <c r="AB109" s="213">
        <f t="shared" si="24"/>
        <v>4</v>
      </c>
      <c r="AC109" s="292"/>
      <c r="AD109" s="292"/>
      <c r="AE109" s="292"/>
      <c r="AF109" s="291">
        <f>SUM(AC109:AE109)</f>
        <v>0</v>
      </c>
      <c r="AG109" s="293">
        <f t="shared" si="25"/>
        <v>4</v>
      </c>
      <c r="AH109" s="294"/>
    </row>
    <row r="110" spans="1:34" ht="54.75" thickBot="1">
      <c r="A110" s="206">
        <f t="shared" si="19"/>
        <v>105</v>
      </c>
      <c r="B110" s="206">
        <v>103</v>
      </c>
      <c r="C110" s="216" t="s">
        <v>18</v>
      </c>
      <c r="D110" s="215">
        <v>1991</v>
      </c>
      <c r="E110" s="215" t="s">
        <v>28</v>
      </c>
      <c r="F110" s="215" t="s">
        <v>448</v>
      </c>
      <c r="G110" s="268" t="s">
        <v>17</v>
      </c>
      <c r="H110" s="217" t="s">
        <v>83</v>
      </c>
      <c r="I110" s="210"/>
      <c r="J110" s="289"/>
      <c r="K110" s="290"/>
      <c r="L110" s="291">
        <f t="shared" si="20"/>
        <v>0</v>
      </c>
      <c r="M110" s="211"/>
      <c r="N110" s="292"/>
      <c r="O110" s="292"/>
      <c r="P110" s="253">
        <f t="shared" si="21"/>
        <v>0</v>
      </c>
      <c r="Q110" s="211"/>
      <c r="R110" s="292"/>
      <c r="S110" s="292"/>
      <c r="T110" s="213">
        <f t="shared" si="22"/>
        <v>0</v>
      </c>
      <c r="U110" s="214"/>
      <c r="V110" s="292"/>
      <c r="W110" s="292"/>
      <c r="X110" s="213">
        <f t="shared" si="23"/>
        <v>0</v>
      </c>
      <c r="Y110" s="292">
        <v>3</v>
      </c>
      <c r="Z110" s="292">
        <v>1</v>
      </c>
      <c r="AA110" s="292"/>
      <c r="AB110" s="213">
        <f t="shared" si="24"/>
        <v>4</v>
      </c>
      <c r="AC110" s="292"/>
      <c r="AD110" s="292"/>
      <c r="AE110" s="292"/>
      <c r="AF110" s="291">
        <f>SUM(AC110:AE110)</f>
        <v>0</v>
      </c>
      <c r="AG110" s="293">
        <f t="shared" si="25"/>
        <v>4</v>
      </c>
      <c r="AH110" s="294"/>
    </row>
    <row r="111" spans="1:34" ht="54.75" thickBot="1">
      <c r="A111" s="206">
        <f t="shared" si="19"/>
        <v>106</v>
      </c>
      <c r="B111" s="206">
        <v>103</v>
      </c>
      <c r="C111" s="216" t="s">
        <v>53</v>
      </c>
      <c r="D111" s="215">
        <v>1993</v>
      </c>
      <c r="E111" s="215" t="s">
        <v>27</v>
      </c>
      <c r="F111" s="215" t="s">
        <v>456</v>
      </c>
      <c r="G111" s="268" t="s">
        <v>17</v>
      </c>
      <c r="H111" s="217" t="s">
        <v>83</v>
      </c>
      <c r="I111" s="210"/>
      <c r="J111" s="289"/>
      <c r="K111" s="290"/>
      <c r="L111" s="291">
        <f t="shared" si="20"/>
        <v>0</v>
      </c>
      <c r="M111" s="211"/>
      <c r="N111" s="292"/>
      <c r="O111" s="292">
        <v>1</v>
      </c>
      <c r="P111" s="253">
        <f t="shared" si="21"/>
        <v>1</v>
      </c>
      <c r="Q111" s="211"/>
      <c r="R111" s="292"/>
      <c r="S111" s="292"/>
      <c r="T111" s="213">
        <f t="shared" si="22"/>
        <v>0</v>
      </c>
      <c r="U111" s="214"/>
      <c r="V111" s="292">
        <v>1</v>
      </c>
      <c r="W111" s="292"/>
      <c r="X111" s="213">
        <f t="shared" si="23"/>
        <v>1</v>
      </c>
      <c r="Y111" s="292">
        <v>1</v>
      </c>
      <c r="Z111" s="292">
        <v>1</v>
      </c>
      <c r="AA111" s="292"/>
      <c r="AB111" s="213">
        <f t="shared" si="24"/>
        <v>2</v>
      </c>
      <c r="AC111" s="292"/>
      <c r="AD111" s="292"/>
      <c r="AE111" s="292"/>
      <c r="AF111" s="291">
        <f>SUM(AC111:AE111)</f>
        <v>0</v>
      </c>
      <c r="AG111" s="293">
        <f t="shared" si="25"/>
        <v>4</v>
      </c>
      <c r="AH111" s="294"/>
    </row>
    <row r="112" spans="1:34" ht="67.5" thickBot="1">
      <c r="A112" s="206">
        <f t="shared" si="19"/>
        <v>107</v>
      </c>
      <c r="B112" s="206">
        <v>103</v>
      </c>
      <c r="C112" s="225" t="s">
        <v>98</v>
      </c>
      <c r="D112" s="224">
        <v>1984</v>
      </c>
      <c r="E112" s="224" t="s">
        <v>78</v>
      </c>
      <c r="F112" s="224" t="s">
        <v>101</v>
      </c>
      <c r="G112" s="270" t="s">
        <v>11</v>
      </c>
      <c r="H112" s="226" t="s">
        <v>61</v>
      </c>
      <c r="I112" s="210">
        <v>1</v>
      </c>
      <c r="J112" s="289">
        <v>2</v>
      </c>
      <c r="K112" s="290">
        <v>1</v>
      </c>
      <c r="L112" s="291">
        <f t="shared" si="20"/>
        <v>4</v>
      </c>
      <c r="M112" s="211"/>
      <c r="N112" s="219"/>
      <c r="O112" s="219"/>
      <c r="P112" s="253">
        <f t="shared" si="21"/>
        <v>0</v>
      </c>
      <c r="Q112" s="211"/>
      <c r="R112" s="219"/>
      <c r="S112" s="219"/>
      <c r="T112" s="213">
        <f t="shared" si="22"/>
        <v>0</v>
      </c>
      <c r="U112" s="219"/>
      <c r="V112" s="219"/>
      <c r="W112" s="219"/>
      <c r="X112" s="213">
        <f t="shared" si="23"/>
        <v>0</v>
      </c>
      <c r="Y112" s="219"/>
      <c r="Z112" s="219"/>
      <c r="AA112" s="219"/>
      <c r="AB112" s="213">
        <f t="shared" si="24"/>
        <v>0</v>
      </c>
      <c r="AC112" s="292"/>
      <c r="AD112" s="292"/>
      <c r="AE112" s="292"/>
      <c r="AF112" s="213"/>
      <c r="AG112" s="293">
        <f t="shared" si="25"/>
        <v>4</v>
      </c>
      <c r="AH112" s="294"/>
    </row>
    <row r="113" spans="1:34" ht="34.5" thickBot="1">
      <c r="A113" s="206">
        <f t="shared" si="19"/>
        <v>108</v>
      </c>
      <c r="B113" s="206">
        <v>103</v>
      </c>
      <c r="C113" s="225" t="s">
        <v>219</v>
      </c>
      <c r="D113" s="224">
        <v>1995</v>
      </c>
      <c r="E113" s="224" t="s">
        <v>27</v>
      </c>
      <c r="F113" s="224" t="s">
        <v>281</v>
      </c>
      <c r="G113" s="272" t="s">
        <v>221</v>
      </c>
      <c r="H113" s="226" t="s">
        <v>222</v>
      </c>
      <c r="I113" s="210">
        <v>2</v>
      </c>
      <c r="J113" s="289">
        <v>1</v>
      </c>
      <c r="K113" s="290">
        <v>1</v>
      </c>
      <c r="L113" s="291">
        <f t="shared" si="20"/>
        <v>4</v>
      </c>
      <c r="M113" s="211"/>
      <c r="N113" s="219"/>
      <c r="O113" s="219"/>
      <c r="P113" s="253">
        <f t="shared" si="21"/>
        <v>0</v>
      </c>
      <c r="Q113" s="211"/>
      <c r="R113" s="219"/>
      <c r="S113" s="219"/>
      <c r="T113" s="213">
        <f t="shared" si="22"/>
        <v>0</v>
      </c>
      <c r="U113" s="219"/>
      <c r="V113" s="219"/>
      <c r="W113" s="219"/>
      <c r="X113" s="213">
        <f t="shared" si="23"/>
        <v>0</v>
      </c>
      <c r="Y113" s="219"/>
      <c r="Z113" s="219"/>
      <c r="AA113" s="219"/>
      <c r="AB113" s="213">
        <f t="shared" si="24"/>
        <v>0</v>
      </c>
      <c r="AC113" s="292"/>
      <c r="AD113" s="292"/>
      <c r="AE113" s="292"/>
      <c r="AF113" s="213"/>
      <c r="AG113" s="293">
        <f t="shared" si="25"/>
        <v>4</v>
      </c>
      <c r="AH113" s="294"/>
    </row>
    <row r="114" spans="1:34" ht="66.75" thickBot="1">
      <c r="A114" s="206">
        <f t="shared" si="19"/>
        <v>109</v>
      </c>
      <c r="B114" s="206">
        <v>103</v>
      </c>
      <c r="C114" s="216" t="s">
        <v>298</v>
      </c>
      <c r="D114" s="215">
        <v>1970</v>
      </c>
      <c r="E114" s="215" t="s">
        <v>28</v>
      </c>
      <c r="F114" s="215" t="s">
        <v>610</v>
      </c>
      <c r="G114" s="271" t="s">
        <v>603</v>
      </c>
      <c r="H114" s="227" t="s">
        <v>61</v>
      </c>
      <c r="I114" s="218"/>
      <c r="J114" s="289"/>
      <c r="K114" s="292"/>
      <c r="L114" s="291"/>
      <c r="M114" s="211"/>
      <c r="N114" s="292"/>
      <c r="O114" s="292"/>
      <c r="P114" s="296"/>
      <c r="Q114" s="211"/>
      <c r="R114" s="292"/>
      <c r="S114" s="292"/>
      <c r="T114" s="213">
        <f t="shared" si="22"/>
        <v>0</v>
      </c>
      <c r="U114" s="219"/>
      <c r="V114" s="292">
        <v>3</v>
      </c>
      <c r="W114" s="292">
        <v>1</v>
      </c>
      <c r="X114" s="213">
        <f t="shared" si="23"/>
        <v>4</v>
      </c>
      <c r="Y114" s="292"/>
      <c r="Z114" s="292"/>
      <c r="AA114" s="292"/>
      <c r="AB114" s="213">
        <f t="shared" si="24"/>
        <v>0</v>
      </c>
      <c r="AC114" s="292"/>
      <c r="AD114" s="292"/>
      <c r="AE114" s="292"/>
      <c r="AF114" s="291"/>
      <c r="AG114" s="293">
        <f t="shared" si="25"/>
        <v>4</v>
      </c>
      <c r="AH114" s="294"/>
    </row>
    <row r="115" spans="1:34" ht="54.75" thickBot="1">
      <c r="A115" s="206">
        <f t="shared" si="19"/>
        <v>110</v>
      </c>
      <c r="B115" s="206">
        <v>110</v>
      </c>
      <c r="C115" s="216" t="s">
        <v>487</v>
      </c>
      <c r="D115" s="215"/>
      <c r="E115" s="215"/>
      <c r="F115" s="215" t="s">
        <v>488</v>
      </c>
      <c r="G115" s="268" t="s">
        <v>489</v>
      </c>
      <c r="H115" s="217" t="s">
        <v>490</v>
      </c>
      <c r="I115" s="210"/>
      <c r="J115" s="289"/>
      <c r="K115" s="290"/>
      <c r="L115" s="291">
        <f>SUM(I115:K115)</f>
        <v>0</v>
      </c>
      <c r="M115" s="211"/>
      <c r="N115" s="292"/>
      <c r="O115" s="292"/>
      <c r="P115" s="253">
        <f>SUM(M115:O115)</f>
        <v>0</v>
      </c>
      <c r="Q115" s="211"/>
      <c r="R115" s="292"/>
      <c r="S115" s="292"/>
      <c r="T115" s="213">
        <f t="shared" si="22"/>
        <v>0</v>
      </c>
      <c r="U115" s="214"/>
      <c r="V115" s="292"/>
      <c r="W115" s="292"/>
      <c r="X115" s="213">
        <f t="shared" si="23"/>
        <v>0</v>
      </c>
      <c r="Y115" s="292">
        <v>1</v>
      </c>
      <c r="Z115" s="292">
        <v>1</v>
      </c>
      <c r="AA115" s="292">
        <v>1</v>
      </c>
      <c r="AB115" s="213">
        <f t="shared" si="24"/>
        <v>3</v>
      </c>
      <c r="AC115" s="292"/>
      <c r="AD115" s="292"/>
      <c r="AE115" s="292"/>
      <c r="AF115" s="291">
        <f>SUM(AC115:AE115)</f>
        <v>0</v>
      </c>
      <c r="AG115" s="293">
        <f t="shared" si="25"/>
        <v>3</v>
      </c>
      <c r="AH115" s="294"/>
    </row>
    <row r="116" spans="1:34" ht="84" thickBot="1">
      <c r="A116" s="206">
        <f t="shared" si="19"/>
        <v>111</v>
      </c>
      <c r="B116" s="206">
        <v>110</v>
      </c>
      <c r="C116" s="225" t="s">
        <v>219</v>
      </c>
      <c r="D116" s="224">
        <v>1995</v>
      </c>
      <c r="E116" s="224" t="s">
        <v>27</v>
      </c>
      <c r="F116" s="224" t="s">
        <v>287</v>
      </c>
      <c r="G116" s="270" t="s">
        <v>526</v>
      </c>
      <c r="H116" s="226" t="s">
        <v>222</v>
      </c>
      <c r="I116" s="229">
        <v>1</v>
      </c>
      <c r="J116" s="230">
        <v>1</v>
      </c>
      <c r="K116" s="229">
        <v>1</v>
      </c>
      <c r="L116" s="291">
        <f>SUM(I116:K116)</f>
        <v>3</v>
      </c>
      <c r="M116" s="231"/>
      <c r="N116" s="218"/>
      <c r="O116" s="218"/>
      <c r="P116" s="253">
        <f>SUM(M116:O116)</f>
        <v>0</v>
      </c>
      <c r="Q116" s="231"/>
      <c r="R116" s="218"/>
      <c r="S116" s="218"/>
      <c r="T116" s="213">
        <f t="shared" si="22"/>
        <v>0</v>
      </c>
      <c r="U116" s="218"/>
      <c r="V116" s="218"/>
      <c r="W116" s="218"/>
      <c r="X116" s="213">
        <f t="shared" si="23"/>
        <v>0</v>
      </c>
      <c r="Y116" s="218"/>
      <c r="Z116" s="218"/>
      <c r="AA116" s="218"/>
      <c r="AB116" s="213">
        <f t="shared" si="24"/>
        <v>0</v>
      </c>
      <c r="AC116" s="292"/>
      <c r="AD116" s="292"/>
      <c r="AE116" s="292"/>
      <c r="AF116" s="213"/>
      <c r="AG116" s="293">
        <f t="shared" si="25"/>
        <v>3</v>
      </c>
      <c r="AH116" s="294"/>
    </row>
    <row r="117" spans="1:34" ht="66.75" thickBot="1">
      <c r="A117" s="206">
        <f t="shared" si="19"/>
        <v>112</v>
      </c>
      <c r="B117" s="206">
        <v>110</v>
      </c>
      <c r="C117" s="216" t="s">
        <v>595</v>
      </c>
      <c r="D117" s="215">
        <v>1993</v>
      </c>
      <c r="E117" s="215" t="s">
        <v>27</v>
      </c>
      <c r="F117" s="215" t="s">
        <v>596</v>
      </c>
      <c r="G117" s="271" t="s">
        <v>583</v>
      </c>
      <c r="H117" s="227" t="s">
        <v>584</v>
      </c>
      <c r="I117" s="218"/>
      <c r="J117" s="289"/>
      <c r="K117" s="219"/>
      <c r="L117" s="213"/>
      <c r="M117" s="219"/>
      <c r="N117" s="219"/>
      <c r="O117" s="219"/>
      <c r="P117" s="253"/>
      <c r="Q117" s="219"/>
      <c r="R117" s="219"/>
      <c r="S117" s="219"/>
      <c r="T117" s="213">
        <f t="shared" si="22"/>
        <v>0</v>
      </c>
      <c r="U117" s="219">
        <v>1</v>
      </c>
      <c r="V117" s="292">
        <v>1</v>
      </c>
      <c r="W117" s="219">
        <v>1</v>
      </c>
      <c r="X117" s="213">
        <f t="shared" si="23"/>
        <v>3</v>
      </c>
      <c r="Y117" s="219"/>
      <c r="Z117" s="219"/>
      <c r="AA117" s="219"/>
      <c r="AB117" s="213">
        <f t="shared" si="24"/>
        <v>0</v>
      </c>
      <c r="AC117" s="292"/>
      <c r="AD117" s="292"/>
      <c r="AE117" s="292"/>
      <c r="AF117" s="213"/>
      <c r="AG117" s="293">
        <f t="shared" si="25"/>
        <v>3</v>
      </c>
      <c r="AH117" s="294"/>
    </row>
    <row r="118" spans="1:34" ht="34.5" thickBot="1">
      <c r="A118" s="206">
        <f t="shared" si="19"/>
        <v>113</v>
      </c>
      <c r="B118" s="206">
        <v>110</v>
      </c>
      <c r="C118" s="216" t="s">
        <v>40</v>
      </c>
      <c r="D118" s="215">
        <v>1965</v>
      </c>
      <c r="E118" s="215" t="s">
        <v>28</v>
      </c>
      <c r="F118" s="215" t="s">
        <v>475</v>
      </c>
      <c r="G118" s="271" t="s">
        <v>15</v>
      </c>
      <c r="H118" s="217" t="s">
        <v>39</v>
      </c>
      <c r="I118" s="210"/>
      <c r="J118" s="289"/>
      <c r="K118" s="290"/>
      <c r="L118" s="291">
        <f>SUM(I118:K118)</f>
        <v>0</v>
      </c>
      <c r="M118" s="211"/>
      <c r="N118" s="292"/>
      <c r="O118" s="292"/>
      <c r="P118" s="253">
        <f>SUM(M118:O118)</f>
        <v>0</v>
      </c>
      <c r="Q118" s="211"/>
      <c r="R118" s="292"/>
      <c r="S118" s="292"/>
      <c r="T118" s="213">
        <f t="shared" si="22"/>
        <v>0</v>
      </c>
      <c r="U118" s="214"/>
      <c r="V118" s="292"/>
      <c r="W118" s="292"/>
      <c r="X118" s="213">
        <f t="shared" si="23"/>
        <v>0</v>
      </c>
      <c r="Y118" s="292">
        <v>1</v>
      </c>
      <c r="Z118" s="292">
        <v>1</v>
      </c>
      <c r="AA118" s="292">
        <v>1</v>
      </c>
      <c r="AB118" s="213">
        <f t="shared" si="24"/>
        <v>3</v>
      </c>
      <c r="AC118" s="292"/>
      <c r="AD118" s="292"/>
      <c r="AE118" s="292"/>
      <c r="AF118" s="291">
        <f>SUM(AC118:AE118)</f>
        <v>0</v>
      </c>
      <c r="AG118" s="293">
        <f t="shared" si="25"/>
        <v>3</v>
      </c>
      <c r="AH118" s="294"/>
    </row>
    <row r="119" spans="1:34" ht="54.75" thickBot="1">
      <c r="A119" s="206">
        <f t="shared" si="19"/>
        <v>114</v>
      </c>
      <c r="B119" s="206">
        <v>110</v>
      </c>
      <c r="C119" s="216" t="s">
        <v>18</v>
      </c>
      <c r="D119" s="215">
        <v>1991</v>
      </c>
      <c r="E119" s="215" t="s">
        <v>28</v>
      </c>
      <c r="F119" s="215" t="s">
        <v>598</v>
      </c>
      <c r="G119" s="268" t="s">
        <v>17</v>
      </c>
      <c r="H119" s="217" t="s">
        <v>83</v>
      </c>
      <c r="I119" s="218"/>
      <c r="J119" s="289"/>
      <c r="K119" s="219"/>
      <c r="L119" s="213"/>
      <c r="M119" s="219"/>
      <c r="N119" s="219"/>
      <c r="O119" s="219"/>
      <c r="P119" s="253"/>
      <c r="Q119" s="219"/>
      <c r="R119" s="219"/>
      <c r="S119" s="219"/>
      <c r="T119" s="213">
        <f t="shared" si="22"/>
        <v>0</v>
      </c>
      <c r="U119" s="219">
        <v>1</v>
      </c>
      <c r="V119" s="292">
        <v>1</v>
      </c>
      <c r="W119" s="219"/>
      <c r="X119" s="213">
        <f t="shared" si="23"/>
        <v>2</v>
      </c>
      <c r="Y119" s="292">
        <v>1</v>
      </c>
      <c r="Z119" s="292"/>
      <c r="AA119" s="292"/>
      <c r="AB119" s="213">
        <f t="shared" si="24"/>
        <v>1</v>
      </c>
      <c r="AC119" s="292"/>
      <c r="AD119" s="292"/>
      <c r="AE119" s="292"/>
      <c r="AF119" s="291"/>
      <c r="AG119" s="293">
        <f t="shared" si="25"/>
        <v>3</v>
      </c>
      <c r="AH119" s="294"/>
    </row>
    <row r="120" spans="1:34" ht="34.5" thickBot="1">
      <c r="A120" s="206">
        <f t="shared" si="19"/>
        <v>115</v>
      </c>
      <c r="B120" s="206">
        <v>110</v>
      </c>
      <c r="C120" s="216" t="s">
        <v>476</v>
      </c>
      <c r="D120" s="215">
        <v>1990</v>
      </c>
      <c r="E120" s="215"/>
      <c r="F120" s="215" t="s">
        <v>477</v>
      </c>
      <c r="G120" s="271" t="s">
        <v>433</v>
      </c>
      <c r="H120" s="217" t="s">
        <v>434</v>
      </c>
      <c r="I120" s="210"/>
      <c r="J120" s="289"/>
      <c r="K120" s="290"/>
      <c r="L120" s="291">
        <f t="shared" ref="L120:L125" si="26">SUM(I120:K120)</f>
        <v>0</v>
      </c>
      <c r="M120" s="211"/>
      <c r="N120" s="292"/>
      <c r="O120" s="292"/>
      <c r="P120" s="253">
        <f t="shared" ref="P120:P125" si="27">SUM(M120:O120)</f>
        <v>0</v>
      </c>
      <c r="Q120" s="211"/>
      <c r="R120" s="292"/>
      <c r="S120" s="292"/>
      <c r="T120" s="213">
        <f t="shared" si="22"/>
        <v>0</v>
      </c>
      <c r="U120" s="214"/>
      <c r="V120" s="292"/>
      <c r="W120" s="292"/>
      <c r="X120" s="213">
        <f t="shared" si="23"/>
        <v>0</v>
      </c>
      <c r="Y120" s="292">
        <v>1</v>
      </c>
      <c r="Z120" s="292">
        <v>1</v>
      </c>
      <c r="AA120" s="292">
        <v>1</v>
      </c>
      <c r="AB120" s="213">
        <f t="shared" si="24"/>
        <v>3</v>
      </c>
      <c r="AC120" s="292"/>
      <c r="AD120" s="292"/>
      <c r="AE120" s="292"/>
      <c r="AF120" s="291">
        <f>SUM(AC120:AE120)</f>
        <v>0</v>
      </c>
      <c r="AG120" s="293">
        <f t="shared" si="25"/>
        <v>3</v>
      </c>
      <c r="AH120" s="294"/>
    </row>
    <row r="121" spans="1:34" ht="67.5" thickBot="1">
      <c r="A121" s="206">
        <f t="shared" si="19"/>
        <v>116</v>
      </c>
      <c r="B121" s="206">
        <v>110</v>
      </c>
      <c r="C121" s="225" t="s">
        <v>98</v>
      </c>
      <c r="D121" s="224">
        <v>1984</v>
      </c>
      <c r="E121" s="224" t="s">
        <v>78</v>
      </c>
      <c r="F121" s="224" t="s">
        <v>99</v>
      </c>
      <c r="G121" s="270" t="s">
        <v>11</v>
      </c>
      <c r="H121" s="226" t="s">
        <v>61</v>
      </c>
      <c r="I121" s="210">
        <v>1</v>
      </c>
      <c r="J121" s="289">
        <v>1</v>
      </c>
      <c r="K121" s="290">
        <v>1</v>
      </c>
      <c r="L121" s="291">
        <f t="shared" si="26"/>
        <v>3</v>
      </c>
      <c r="M121" s="211"/>
      <c r="N121" s="219"/>
      <c r="O121" s="219"/>
      <c r="P121" s="253">
        <f t="shared" si="27"/>
        <v>0</v>
      </c>
      <c r="Q121" s="211"/>
      <c r="R121" s="219"/>
      <c r="S121" s="219"/>
      <c r="T121" s="213">
        <f t="shared" si="22"/>
        <v>0</v>
      </c>
      <c r="U121" s="219"/>
      <c r="V121" s="219"/>
      <c r="W121" s="219"/>
      <c r="X121" s="213">
        <f t="shared" si="23"/>
        <v>0</v>
      </c>
      <c r="Y121" s="219"/>
      <c r="Z121" s="219"/>
      <c r="AA121" s="219"/>
      <c r="AB121" s="213">
        <f t="shared" si="24"/>
        <v>0</v>
      </c>
      <c r="AC121" s="292"/>
      <c r="AD121" s="292"/>
      <c r="AE121" s="292"/>
      <c r="AF121" s="213"/>
      <c r="AG121" s="293">
        <f t="shared" si="25"/>
        <v>3</v>
      </c>
      <c r="AH121" s="294"/>
    </row>
    <row r="122" spans="1:34" s="11" customFormat="1" ht="66" customHeight="1" thickBot="1">
      <c r="A122" s="206">
        <f t="shared" si="19"/>
        <v>117</v>
      </c>
      <c r="B122" s="206">
        <v>110</v>
      </c>
      <c r="C122" s="259" t="s">
        <v>119</v>
      </c>
      <c r="D122" s="258">
        <v>1971</v>
      </c>
      <c r="E122" s="258" t="s">
        <v>36</v>
      </c>
      <c r="F122" s="258" t="s">
        <v>124</v>
      </c>
      <c r="G122" s="286" t="s">
        <v>121</v>
      </c>
      <c r="H122" s="260" t="s">
        <v>123</v>
      </c>
      <c r="I122" s="210">
        <v>1</v>
      </c>
      <c r="J122" s="289">
        <v>1</v>
      </c>
      <c r="K122" s="290">
        <v>1</v>
      </c>
      <c r="L122" s="291">
        <f t="shared" si="26"/>
        <v>3</v>
      </c>
      <c r="M122" s="211"/>
      <c r="N122" s="219"/>
      <c r="O122" s="219"/>
      <c r="P122" s="261">
        <f t="shared" si="27"/>
        <v>0</v>
      </c>
      <c r="Q122" s="211"/>
      <c r="R122" s="219"/>
      <c r="S122" s="219"/>
      <c r="T122" s="213">
        <f t="shared" si="22"/>
        <v>0</v>
      </c>
      <c r="U122" s="219"/>
      <c r="V122" s="219"/>
      <c r="W122" s="219"/>
      <c r="X122" s="213">
        <f t="shared" si="23"/>
        <v>0</v>
      </c>
      <c r="Y122" s="219"/>
      <c r="Z122" s="219"/>
      <c r="AA122" s="219"/>
      <c r="AB122" s="213">
        <f t="shared" si="24"/>
        <v>0</v>
      </c>
      <c r="AC122" s="292"/>
      <c r="AD122" s="292"/>
      <c r="AE122" s="292"/>
      <c r="AF122" s="213"/>
      <c r="AG122" s="293">
        <f t="shared" si="25"/>
        <v>3</v>
      </c>
    </row>
    <row r="123" spans="1:34" s="11" customFormat="1" ht="61.5" customHeight="1" thickBot="1">
      <c r="A123" s="206">
        <f t="shared" si="19"/>
        <v>118</v>
      </c>
      <c r="B123" s="206">
        <v>110</v>
      </c>
      <c r="C123" s="216" t="s">
        <v>545</v>
      </c>
      <c r="D123" s="215">
        <v>1986</v>
      </c>
      <c r="E123" s="215"/>
      <c r="F123" s="215" t="s">
        <v>546</v>
      </c>
      <c r="G123" s="271" t="s">
        <v>547</v>
      </c>
      <c r="H123" s="217" t="s">
        <v>548</v>
      </c>
      <c r="I123" s="218"/>
      <c r="J123" s="289"/>
      <c r="K123" s="292"/>
      <c r="L123" s="291">
        <f t="shared" si="26"/>
        <v>0</v>
      </c>
      <c r="M123" s="211"/>
      <c r="N123" s="292"/>
      <c r="O123" s="292"/>
      <c r="P123" s="261">
        <f t="shared" si="27"/>
        <v>0</v>
      </c>
      <c r="Q123" s="211">
        <v>1</v>
      </c>
      <c r="R123" s="292">
        <v>1</v>
      </c>
      <c r="S123" s="292">
        <v>1</v>
      </c>
      <c r="T123" s="213">
        <f t="shared" si="22"/>
        <v>3</v>
      </c>
      <c r="U123" s="219"/>
      <c r="V123" s="292"/>
      <c r="W123" s="292"/>
      <c r="X123" s="213">
        <f t="shared" si="23"/>
        <v>0</v>
      </c>
      <c r="Y123" s="292"/>
      <c r="Z123" s="292"/>
      <c r="AA123" s="292"/>
      <c r="AB123" s="213">
        <f t="shared" si="24"/>
        <v>0</v>
      </c>
      <c r="AC123" s="292"/>
      <c r="AD123" s="292"/>
      <c r="AE123" s="292"/>
      <c r="AF123" s="291"/>
      <c r="AG123" s="293">
        <f t="shared" si="25"/>
        <v>3</v>
      </c>
    </row>
    <row r="124" spans="1:34" s="11" customFormat="1" ht="53.25" customHeight="1" thickBot="1">
      <c r="A124" s="206">
        <f t="shared" si="19"/>
        <v>119</v>
      </c>
      <c r="B124" s="206">
        <v>110</v>
      </c>
      <c r="C124" s="216" t="s">
        <v>461</v>
      </c>
      <c r="D124" s="215">
        <v>1997</v>
      </c>
      <c r="E124" s="215" t="s">
        <v>441</v>
      </c>
      <c r="F124" s="215" t="s">
        <v>462</v>
      </c>
      <c r="G124" s="268" t="s">
        <v>463</v>
      </c>
      <c r="H124" s="217" t="s">
        <v>464</v>
      </c>
      <c r="I124" s="210"/>
      <c r="J124" s="289"/>
      <c r="K124" s="290"/>
      <c r="L124" s="291">
        <f t="shared" si="26"/>
        <v>0</v>
      </c>
      <c r="M124" s="211"/>
      <c r="N124" s="292"/>
      <c r="O124" s="292"/>
      <c r="P124" s="261">
        <f t="shared" si="27"/>
        <v>0</v>
      </c>
      <c r="Q124" s="211"/>
      <c r="R124" s="292"/>
      <c r="S124" s="292"/>
      <c r="T124" s="213">
        <f t="shared" si="22"/>
        <v>0</v>
      </c>
      <c r="U124" s="214"/>
      <c r="V124" s="292"/>
      <c r="W124" s="292"/>
      <c r="X124" s="213">
        <f t="shared" si="23"/>
        <v>0</v>
      </c>
      <c r="Y124" s="292">
        <v>1</v>
      </c>
      <c r="Z124" s="292">
        <v>1</v>
      </c>
      <c r="AA124" s="292">
        <v>1</v>
      </c>
      <c r="AB124" s="213">
        <f t="shared" si="24"/>
        <v>3</v>
      </c>
      <c r="AC124" s="292"/>
      <c r="AD124" s="292"/>
      <c r="AE124" s="292"/>
      <c r="AF124" s="291">
        <f>SUM(AC124:AE124)</f>
        <v>0</v>
      </c>
      <c r="AG124" s="293">
        <f t="shared" si="25"/>
        <v>3</v>
      </c>
    </row>
    <row r="125" spans="1:34" s="11" customFormat="1" ht="66" customHeight="1" thickBot="1">
      <c r="A125" s="206">
        <f t="shared" si="19"/>
        <v>120</v>
      </c>
      <c r="B125" s="206">
        <v>110</v>
      </c>
      <c r="C125" s="255" t="s">
        <v>498</v>
      </c>
      <c r="D125" s="254">
        <v>1964</v>
      </c>
      <c r="E125" s="254" t="s">
        <v>28</v>
      </c>
      <c r="F125" s="254" t="s">
        <v>499</v>
      </c>
      <c r="G125" s="285" t="s">
        <v>500</v>
      </c>
      <c r="H125" s="256" t="s">
        <v>61</v>
      </c>
      <c r="I125" s="210"/>
      <c r="J125" s="289"/>
      <c r="K125" s="290"/>
      <c r="L125" s="291">
        <f t="shared" si="26"/>
        <v>0</v>
      </c>
      <c r="M125" s="211"/>
      <c r="N125" s="292"/>
      <c r="O125" s="292"/>
      <c r="P125" s="261">
        <f t="shared" si="27"/>
        <v>0</v>
      </c>
      <c r="Q125" s="211"/>
      <c r="R125" s="292"/>
      <c r="S125" s="292"/>
      <c r="T125" s="213">
        <f t="shared" si="22"/>
        <v>0</v>
      </c>
      <c r="U125" s="214"/>
      <c r="V125" s="292"/>
      <c r="W125" s="292"/>
      <c r="X125" s="213">
        <f t="shared" si="23"/>
        <v>0</v>
      </c>
      <c r="Y125" s="292">
        <v>1</v>
      </c>
      <c r="Z125" s="292">
        <v>1</v>
      </c>
      <c r="AA125" s="292">
        <v>1</v>
      </c>
      <c r="AB125" s="213">
        <f t="shared" si="24"/>
        <v>3</v>
      </c>
      <c r="AC125" s="292"/>
      <c r="AD125" s="292"/>
      <c r="AE125" s="292"/>
      <c r="AF125" s="291">
        <f>SUM(AC125:AE125)</f>
        <v>0</v>
      </c>
      <c r="AG125" s="293">
        <f t="shared" si="25"/>
        <v>3</v>
      </c>
    </row>
    <row r="126" spans="1:34" s="10" customFormat="1" ht="66" customHeight="1" thickBot="1">
      <c r="A126" s="206">
        <f t="shared" si="19"/>
        <v>121</v>
      </c>
      <c r="B126" s="206">
        <v>110</v>
      </c>
      <c r="C126" s="216" t="s">
        <v>632</v>
      </c>
      <c r="D126" s="215">
        <v>1998</v>
      </c>
      <c r="E126" s="215" t="s">
        <v>27</v>
      </c>
      <c r="F126" s="215" t="s">
        <v>599</v>
      </c>
      <c r="G126" s="268" t="s">
        <v>600</v>
      </c>
      <c r="H126" s="227" t="s">
        <v>601</v>
      </c>
      <c r="I126" s="218"/>
      <c r="J126" s="289"/>
      <c r="K126" s="219"/>
      <c r="L126" s="213"/>
      <c r="M126" s="219"/>
      <c r="N126" s="219"/>
      <c r="O126" s="219"/>
      <c r="P126" s="261"/>
      <c r="Q126" s="219"/>
      <c r="R126" s="219"/>
      <c r="S126" s="219"/>
      <c r="T126" s="213">
        <f t="shared" si="22"/>
        <v>0</v>
      </c>
      <c r="U126" s="219">
        <v>1</v>
      </c>
      <c r="V126" s="292">
        <v>1</v>
      </c>
      <c r="W126" s="219">
        <v>1</v>
      </c>
      <c r="X126" s="213">
        <f t="shared" si="23"/>
        <v>3</v>
      </c>
      <c r="Y126" s="292"/>
      <c r="Z126" s="292"/>
      <c r="AA126" s="292"/>
      <c r="AB126" s="213">
        <f t="shared" si="24"/>
        <v>0</v>
      </c>
      <c r="AC126" s="292"/>
      <c r="AD126" s="292"/>
      <c r="AE126" s="292"/>
      <c r="AF126" s="291"/>
      <c r="AG126" s="293">
        <f t="shared" si="25"/>
        <v>3</v>
      </c>
    </row>
    <row r="127" spans="1:34" s="11" customFormat="1" ht="66" customHeight="1" thickBot="1">
      <c r="A127" s="206">
        <f t="shared" si="19"/>
        <v>122</v>
      </c>
      <c r="B127" s="206">
        <v>110</v>
      </c>
      <c r="C127" s="216" t="s">
        <v>53</v>
      </c>
      <c r="D127" s="215">
        <v>1993</v>
      </c>
      <c r="E127" s="215" t="s">
        <v>27</v>
      </c>
      <c r="F127" s="215" t="s">
        <v>478</v>
      </c>
      <c r="G127" s="268" t="s">
        <v>17</v>
      </c>
      <c r="H127" s="217" t="s">
        <v>83</v>
      </c>
      <c r="I127" s="218"/>
      <c r="J127" s="289"/>
      <c r="K127" s="219"/>
      <c r="L127" s="213"/>
      <c r="M127" s="219"/>
      <c r="N127" s="219"/>
      <c r="O127" s="219"/>
      <c r="P127" s="261"/>
      <c r="Q127" s="219"/>
      <c r="R127" s="219"/>
      <c r="S127" s="219"/>
      <c r="T127" s="213">
        <f t="shared" si="22"/>
        <v>0</v>
      </c>
      <c r="U127" s="219">
        <v>1</v>
      </c>
      <c r="V127" s="292">
        <v>1</v>
      </c>
      <c r="W127" s="219"/>
      <c r="X127" s="213">
        <f t="shared" si="23"/>
        <v>2</v>
      </c>
      <c r="Y127" s="292">
        <v>1</v>
      </c>
      <c r="Z127" s="292"/>
      <c r="AA127" s="292"/>
      <c r="AB127" s="213">
        <f t="shared" si="24"/>
        <v>1</v>
      </c>
      <c r="AC127" s="292"/>
      <c r="AD127" s="292"/>
      <c r="AE127" s="292"/>
      <c r="AF127" s="291"/>
      <c r="AG127" s="293">
        <f t="shared" si="25"/>
        <v>3</v>
      </c>
    </row>
    <row r="128" spans="1:34" s="11" customFormat="1" ht="66" customHeight="1" thickBot="1">
      <c r="A128" s="206">
        <f t="shared" si="19"/>
        <v>123</v>
      </c>
      <c r="B128" s="206">
        <v>110</v>
      </c>
      <c r="C128" s="216" t="s">
        <v>532</v>
      </c>
      <c r="D128" s="215">
        <v>1997</v>
      </c>
      <c r="E128" s="215" t="s">
        <v>253</v>
      </c>
      <c r="F128" s="215" t="s">
        <v>602</v>
      </c>
      <c r="G128" s="271" t="s">
        <v>603</v>
      </c>
      <c r="H128" s="217" t="s">
        <v>298</v>
      </c>
      <c r="I128" s="218"/>
      <c r="J128" s="289"/>
      <c r="K128" s="292"/>
      <c r="L128" s="291"/>
      <c r="M128" s="211"/>
      <c r="N128" s="292"/>
      <c r="O128" s="292"/>
      <c r="P128" s="297"/>
      <c r="Q128" s="211"/>
      <c r="R128" s="292"/>
      <c r="S128" s="292"/>
      <c r="T128" s="213">
        <f t="shared" si="22"/>
        <v>0</v>
      </c>
      <c r="U128" s="219">
        <v>1</v>
      </c>
      <c r="V128" s="292">
        <v>1</v>
      </c>
      <c r="W128" s="292">
        <v>1</v>
      </c>
      <c r="X128" s="213">
        <f t="shared" si="23"/>
        <v>3</v>
      </c>
      <c r="Y128" s="292"/>
      <c r="Z128" s="292"/>
      <c r="AA128" s="292"/>
      <c r="AB128" s="213">
        <f t="shared" si="24"/>
        <v>0</v>
      </c>
      <c r="AC128" s="292"/>
      <c r="AD128" s="292"/>
      <c r="AE128" s="292"/>
      <c r="AF128" s="291"/>
      <c r="AG128" s="293">
        <f t="shared" si="25"/>
        <v>3</v>
      </c>
    </row>
    <row r="129" spans="1:34" s="11" customFormat="1" ht="66" customHeight="1" thickBot="1">
      <c r="A129" s="206">
        <f t="shared" si="19"/>
        <v>124</v>
      </c>
      <c r="B129" s="206">
        <v>124</v>
      </c>
      <c r="C129" s="216" t="s">
        <v>258</v>
      </c>
      <c r="D129" s="215">
        <v>1984</v>
      </c>
      <c r="E129" s="215" t="s">
        <v>78</v>
      </c>
      <c r="F129" s="215" t="s">
        <v>259</v>
      </c>
      <c r="G129" s="268" t="s">
        <v>255</v>
      </c>
      <c r="H129" s="217" t="s">
        <v>113</v>
      </c>
      <c r="I129" s="218"/>
      <c r="J129" s="211">
        <v>1</v>
      </c>
      <c r="K129" s="292">
        <v>1</v>
      </c>
      <c r="L129" s="291">
        <f>SUM(I129:K129)</f>
        <v>2</v>
      </c>
      <c r="M129" s="211"/>
      <c r="N129" s="219"/>
      <c r="O129" s="219"/>
      <c r="P129" s="262">
        <f>SUM(M129:O129)</f>
        <v>0</v>
      </c>
      <c r="Q129" s="211"/>
      <c r="R129" s="219"/>
      <c r="S129" s="219"/>
      <c r="T129" s="213">
        <f t="shared" si="22"/>
        <v>0</v>
      </c>
      <c r="U129" s="219"/>
      <c r="V129" s="219"/>
      <c r="W129" s="219"/>
      <c r="X129" s="213">
        <f t="shared" si="23"/>
        <v>0</v>
      </c>
      <c r="Y129" s="219"/>
      <c r="Z129" s="219"/>
      <c r="AA129" s="219"/>
      <c r="AB129" s="213">
        <f t="shared" si="24"/>
        <v>0</v>
      </c>
      <c r="AC129" s="292"/>
      <c r="AD129" s="292"/>
      <c r="AE129" s="292"/>
      <c r="AF129" s="213"/>
      <c r="AG129" s="293">
        <f t="shared" si="25"/>
        <v>2</v>
      </c>
    </row>
    <row r="130" spans="1:34" s="11" customFormat="1" ht="48.75" customHeight="1" thickBot="1">
      <c r="A130" s="206">
        <f t="shared" si="19"/>
        <v>125</v>
      </c>
      <c r="B130" s="206">
        <v>124</v>
      </c>
      <c r="C130" s="225" t="s">
        <v>527</v>
      </c>
      <c r="D130" s="224"/>
      <c r="E130" s="224"/>
      <c r="F130" s="224" t="s">
        <v>82</v>
      </c>
      <c r="G130" s="270" t="s">
        <v>17</v>
      </c>
      <c r="H130" s="226" t="s">
        <v>83</v>
      </c>
      <c r="I130" s="218"/>
      <c r="J130" s="289"/>
      <c r="K130" s="292"/>
      <c r="L130" s="291">
        <f>SUM(I130:K130)</f>
        <v>0</v>
      </c>
      <c r="M130" s="211"/>
      <c r="N130" s="218"/>
      <c r="O130" s="218">
        <v>2</v>
      </c>
      <c r="P130" s="261">
        <f>SUM(M130:O130)</f>
        <v>2</v>
      </c>
      <c r="Q130" s="231"/>
      <c r="R130" s="218"/>
      <c r="S130" s="218"/>
      <c r="T130" s="213">
        <f t="shared" si="22"/>
        <v>0</v>
      </c>
      <c r="U130" s="218"/>
      <c r="V130" s="218"/>
      <c r="W130" s="218"/>
      <c r="X130" s="213">
        <f t="shared" si="23"/>
        <v>0</v>
      </c>
      <c r="Y130" s="218"/>
      <c r="Z130" s="218"/>
      <c r="AA130" s="218"/>
      <c r="AB130" s="213">
        <f t="shared" si="24"/>
        <v>0</v>
      </c>
      <c r="AC130" s="292"/>
      <c r="AD130" s="292"/>
      <c r="AE130" s="292"/>
      <c r="AF130" s="213"/>
      <c r="AG130" s="293">
        <f t="shared" si="25"/>
        <v>2</v>
      </c>
    </row>
    <row r="131" spans="1:34" s="11" customFormat="1" ht="48.75" customHeight="1" thickBot="1">
      <c r="A131" s="206">
        <f t="shared" si="19"/>
        <v>126</v>
      </c>
      <c r="B131" s="206">
        <v>124</v>
      </c>
      <c r="C131" s="216" t="s">
        <v>39</v>
      </c>
      <c r="D131" s="215">
        <v>1981</v>
      </c>
      <c r="E131" s="215" t="s">
        <v>78</v>
      </c>
      <c r="F131" s="215" t="s">
        <v>543</v>
      </c>
      <c r="G131" s="271" t="s">
        <v>15</v>
      </c>
      <c r="H131" s="227" t="s">
        <v>40</v>
      </c>
      <c r="I131" s="218"/>
      <c r="J131" s="289"/>
      <c r="K131" s="292"/>
      <c r="L131" s="291">
        <f>SUM(I131:K131)</f>
        <v>0</v>
      </c>
      <c r="M131" s="211"/>
      <c r="N131" s="292"/>
      <c r="O131" s="292"/>
      <c r="P131" s="261">
        <f>SUM(M131:O131)</f>
        <v>0</v>
      </c>
      <c r="Q131" s="211">
        <v>1</v>
      </c>
      <c r="R131" s="292">
        <v>1</v>
      </c>
      <c r="S131" s="292"/>
      <c r="T131" s="213">
        <f t="shared" si="22"/>
        <v>2</v>
      </c>
      <c r="U131" s="219"/>
      <c r="V131" s="292"/>
      <c r="W131" s="292"/>
      <c r="X131" s="213">
        <f t="shared" si="23"/>
        <v>0</v>
      </c>
      <c r="Y131" s="292"/>
      <c r="Z131" s="292"/>
      <c r="AA131" s="292"/>
      <c r="AB131" s="213">
        <f t="shared" si="24"/>
        <v>0</v>
      </c>
      <c r="AC131" s="292"/>
      <c r="AD131" s="292"/>
      <c r="AE131" s="292"/>
      <c r="AF131" s="291">
        <f>SUM(AC131:AE131)</f>
        <v>0</v>
      </c>
      <c r="AG131" s="293">
        <f t="shared" si="25"/>
        <v>2</v>
      </c>
    </row>
    <row r="132" spans="1:34" s="11" customFormat="1" ht="48.75" customHeight="1" thickBot="1">
      <c r="A132" s="206">
        <f t="shared" si="19"/>
        <v>127</v>
      </c>
      <c r="B132" s="206">
        <v>124</v>
      </c>
      <c r="C132" s="225" t="s">
        <v>147</v>
      </c>
      <c r="D132" s="224">
        <v>1988</v>
      </c>
      <c r="E132" s="224" t="s">
        <v>27</v>
      </c>
      <c r="F132" s="224" t="s">
        <v>183</v>
      </c>
      <c r="G132" s="272" t="s">
        <v>15</v>
      </c>
      <c r="H132" s="226" t="s">
        <v>40</v>
      </c>
      <c r="I132" s="218"/>
      <c r="J132" s="289"/>
      <c r="K132" s="292"/>
      <c r="L132" s="291">
        <f>SUM(I132:K132)</f>
        <v>0</v>
      </c>
      <c r="M132" s="211"/>
      <c r="N132" s="292">
        <v>1</v>
      </c>
      <c r="O132" s="292">
        <v>1</v>
      </c>
      <c r="P132" s="261">
        <f>SUM(M132:O132)</f>
        <v>2</v>
      </c>
      <c r="Q132" s="211"/>
      <c r="R132" s="292"/>
      <c r="S132" s="292"/>
      <c r="T132" s="213">
        <f t="shared" si="22"/>
        <v>0</v>
      </c>
      <c r="U132" s="219"/>
      <c r="V132" s="292"/>
      <c r="W132" s="292"/>
      <c r="X132" s="213">
        <f t="shared" si="23"/>
        <v>0</v>
      </c>
      <c r="Y132" s="292"/>
      <c r="Z132" s="292"/>
      <c r="AA132" s="292"/>
      <c r="AB132" s="213">
        <f t="shared" si="24"/>
        <v>0</v>
      </c>
      <c r="AC132" s="292"/>
      <c r="AD132" s="292"/>
      <c r="AE132" s="292"/>
      <c r="AF132" s="291"/>
      <c r="AG132" s="293">
        <f t="shared" si="25"/>
        <v>2</v>
      </c>
    </row>
    <row r="133" spans="1:34" s="11" customFormat="1" ht="54.75" customHeight="1" thickBot="1">
      <c r="A133" s="206">
        <f t="shared" si="19"/>
        <v>128</v>
      </c>
      <c r="B133" s="206">
        <v>124</v>
      </c>
      <c r="C133" s="221" t="s">
        <v>296</v>
      </c>
      <c r="D133" s="220">
        <v>1979</v>
      </c>
      <c r="E133" s="220" t="s">
        <v>81</v>
      </c>
      <c r="F133" s="221" t="s">
        <v>557</v>
      </c>
      <c r="G133" s="269" t="s">
        <v>11</v>
      </c>
      <c r="H133" s="227" t="s">
        <v>298</v>
      </c>
      <c r="I133" s="218"/>
      <c r="J133" s="289"/>
      <c r="K133" s="292"/>
      <c r="L133" s="291">
        <f>SUM(I133:K133)</f>
        <v>0</v>
      </c>
      <c r="M133" s="211"/>
      <c r="N133" s="292"/>
      <c r="O133" s="292"/>
      <c r="P133" s="262">
        <f>SUM(M133:O133)</f>
        <v>0</v>
      </c>
      <c r="Q133" s="211"/>
      <c r="R133" s="292">
        <v>2</v>
      </c>
      <c r="S133" s="292"/>
      <c r="T133" s="213">
        <f t="shared" si="22"/>
        <v>2</v>
      </c>
      <c r="U133" s="219"/>
      <c r="V133" s="292"/>
      <c r="W133" s="292"/>
      <c r="X133" s="213">
        <f t="shared" si="23"/>
        <v>0</v>
      </c>
      <c r="Y133" s="292"/>
      <c r="Z133" s="292"/>
      <c r="AA133" s="292"/>
      <c r="AB133" s="213">
        <f t="shared" si="24"/>
        <v>0</v>
      </c>
      <c r="AC133" s="292"/>
      <c r="AD133" s="292"/>
      <c r="AE133" s="292"/>
      <c r="AF133" s="291"/>
      <c r="AG133" s="293">
        <f t="shared" si="25"/>
        <v>2</v>
      </c>
    </row>
    <row r="134" spans="1:34" s="11" customFormat="1" ht="66" customHeight="1" thickBot="1">
      <c r="A134" s="206">
        <f t="shared" si="19"/>
        <v>129</v>
      </c>
      <c r="B134" s="206">
        <v>124</v>
      </c>
      <c r="C134" s="216" t="s">
        <v>296</v>
      </c>
      <c r="D134" s="215"/>
      <c r="E134" s="215" t="s">
        <v>27</v>
      </c>
      <c r="F134" s="215" t="s">
        <v>615</v>
      </c>
      <c r="G134" s="268" t="s">
        <v>3</v>
      </c>
      <c r="H134" s="227"/>
      <c r="I134" s="218"/>
      <c r="J134" s="289"/>
      <c r="K134" s="292"/>
      <c r="L134" s="291"/>
      <c r="M134" s="211"/>
      <c r="N134" s="292"/>
      <c r="O134" s="292"/>
      <c r="P134" s="297"/>
      <c r="Q134" s="211"/>
      <c r="R134" s="292"/>
      <c r="S134" s="292"/>
      <c r="T134" s="213">
        <f t="shared" ref="T134:T156" si="28">SUM(Q134:S134)</f>
        <v>0</v>
      </c>
      <c r="U134" s="219"/>
      <c r="V134" s="292">
        <v>1</v>
      </c>
      <c r="W134" s="292">
        <v>1</v>
      </c>
      <c r="X134" s="213">
        <f t="shared" ref="X134:X156" si="29">SUM(U134:W134)</f>
        <v>2</v>
      </c>
      <c r="Y134" s="292"/>
      <c r="Z134" s="292"/>
      <c r="AA134" s="292"/>
      <c r="AB134" s="213">
        <f t="shared" ref="AB134:AB156" si="30">SUM(Y134:AA134)</f>
        <v>0</v>
      </c>
      <c r="AC134" s="292"/>
      <c r="AD134" s="292"/>
      <c r="AE134" s="292"/>
      <c r="AF134" s="291"/>
      <c r="AG134" s="293">
        <f t="shared" ref="AG134:AG156" si="31">AF134+AB134+X134+T134+P134+L134</f>
        <v>2</v>
      </c>
    </row>
    <row r="135" spans="1:34" s="11" customFormat="1" ht="66" customHeight="1" thickBot="1">
      <c r="A135" s="206">
        <f t="shared" si="19"/>
        <v>130</v>
      </c>
      <c r="B135" s="206">
        <v>130</v>
      </c>
      <c r="C135" s="216" t="s">
        <v>572</v>
      </c>
      <c r="D135" s="216">
        <v>1992</v>
      </c>
      <c r="E135" s="216" t="s">
        <v>81</v>
      </c>
      <c r="F135" s="216" t="s">
        <v>573</v>
      </c>
      <c r="G135" s="268" t="s">
        <v>553</v>
      </c>
      <c r="H135" s="227" t="s">
        <v>548</v>
      </c>
      <c r="I135" s="218"/>
      <c r="J135" s="289"/>
      <c r="K135" s="292"/>
      <c r="L135" s="291">
        <f>SUM(I135:K135)</f>
        <v>0</v>
      </c>
      <c r="M135" s="211"/>
      <c r="N135" s="292"/>
      <c r="O135" s="292"/>
      <c r="P135" s="261">
        <f>SUM(M135:O135)</f>
        <v>0</v>
      </c>
      <c r="Q135" s="211"/>
      <c r="R135" s="292"/>
      <c r="S135" s="292">
        <v>1</v>
      </c>
      <c r="T135" s="213">
        <f t="shared" si="28"/>
        <v>1</v>
      </c>
      <c r="U135" s="219"/>
      <c r="V135" s="292"/>
      <c r="W135" s="292"/>
      <c r="X135" s="213">
        <f t="shared" si="29"/>
        <v>0</v>
      </c>
      <c r="Y135" s="292"/>
      <c r="Z135" s="292"/>
      <c r="AA135" s="292"/>
      <c r="AB135" s="213">
        <f t="shared" si="30"/>
        <v>0</v>
      </c>
      <c r="AC135" s="292"/>
      <c r="AD135" s="292"/>
      <c r="AE135" s="292"/>
      <c r="AF135" s="291"/>
      <c r="AG135" s="293">
        <f t="shared" si="31"/>
        <v>1</v>
      </c>
    </row>
    <row r="136" spans="1:34" ht="34.5" thickBot="1">
      <c r="A136" s="206">
        <f t="shared" ref="A136:A156" si="32">A135+1</f>
        <v>131</v>
      </c>
      <c r="B136" s="206">
        <v>130</v>
      </c>
      <c r="C136" s="225" t="s">
        <v>106</v>
      </c>
      <c r="D136" s="224">
        <v>1988</v>
      </c>
      <c r="E136" s="224" t="s">
        <v>27</v>
      </c>
      <c r="F136" s="224" t="s">
        <v>159</v>
      </c>
      <c r="G136" s="287" t="s">
        <v>144</v>
      </c>
      <c r="H136" s="226" t="s">
        <v>105</v>
      </c>
      <c r="I136" s="218"/>
      <c r="J136" s="289"/>
      <c r="K136" s="292"/>
      <c r="L136" s="291">
        <f>SUM(I136:K136)</f>
        <v>0</v>
      </c>
      <c r="M136" s="211"/>
      <c r="N136" s="218"/>
      <c r="O136" s="218">
        <v>1</v>
      </c>
      <c r="P136" s="261">
        <f>SUM(M136:O136)</f>
        <v>1</v>
      </c>
      <c r="Q136" s="231"/>
      <c r="R136" s="218"/>
      <c r="S136" s="218"/>
      <c r="T136" s="213">
        <f t="shared" si="28"/>
        <v>0</v>
      </c>
      <c r="U136" s="218"/>
      <c r="V136" s="218"/>
      <c r="W136" s="218"/>
      <c r="X136" s="213">
        <f t="shared" si="29"/>
        <v>0</v>
      </c>
      <c r="Y136" s="218"/>
      <c r="Z136" s="218"/>
      <c r="AA136" s="218"/>
      <c r="AB136" s="213">
        <f t="shared" si="30"/>
        <v>0</v>
      </c>
      <c r="AC136" s="292"/>
      <c r="AD136" s="292"/>
      <c r="AE136" s="292"/>
      <c r="AF136" s="213"/>
      <c r="AG136" s="293">
        <f t="shared" si="31"/>
        <v>1</v>
      </c>
      <c r="AH136" s="294"/>
    </row>
    <row r="137" spans="1:34" ht="67.5" thickBot="1">
      <c r="A137" s="206">
        <f t="shared" si="32"/>
        <v>132</v>
      </c>
      <c r="B137" s="206">
        <v>130</v>
      </c>
      <c r="C137" s="225" t="s">
        <v>109</v>
      </c>
      <c r="D137" s="224">
        <v>1968</v>
      </c>
      <c r="E137" s="224" t="s">
        <v>28</v>
      </c>
      <c r="F137" s="224" t="s">
        <v>286</v>
      </c>
      <c r="G137" s="272" t="s">
        <v>110</v>
      </c>
      <c r="H137" s="240" t="s">
        <v>64</v>
      </c>
      <c r="I137" s="210">
        <v>1</v>
      </c>
      <c r="J137" s="289"/>
      <c r="K137" s="290"/>
      <c r="L137" s="291">
        <f>SUM(I137:K137)</f>
        <v>1</v>
      </c>
      <c r="M137" s="211"/>
      <c r="N137" s="219"/>
      <c r="O137" s="219"/>
      <c r="P137" s="261">
        <f>SUM(M137:O137)</f>
        <v>0</v>
      </c>
      <c r="Q137" s="211"/>
      <c r="R137" s="219"/>
      <c r="S137" s="219"/>
      <c r="T137" s="213">
        <f t="shared" si="28"/>
        <v>0</v>
      </c>
      <c r="U137" s="219"/>
      <c r="V137" s="219"/>
      <c r="W137" s="219"/>
      <c r="X137" s="213">
        <f t="shared" si="29"/>
        <v>0</v>
      </c>
      <c r="Y137" s="219"/>
      <c r="Z137" s="219"/>
      <c r="AA137" s="219"/>
      <c r="AB137" s="213">
        <f t="shared" si="30"/>
        <v>0</v>
      </c>
      <c r="AC137" s="292"/>
      <c r="AD137" s="292"/>
      <c r="AE137" s="292"/>
      <c r="AF137" s="213"/>
      <c r="AG137" s="293">
        <f t="shared" si="31"/>
        <v>1</v>
      </c>
      <c r="AH137" s="294"/>
    </row>
    <row r="138" spans="1:34" ht="67.5" thickBot="1">
      <c r="A138" s="206">
        <f t="shared" si="32"/>
        <v>133</v>
      </c>
      <c r="B138" s="206">
        <v>130</v>
      </c>
      <c r="C138" s="225" t="s">
        <v>119</v>
      </c>
      <c r="D138" s="224">
        <v>1971</v>
      </c>
      <c r="E138" s="224" t="s">
        <v>36</v>
      </c>
      <c r="F138" s="224" t="s">
        <v>194</v>
      </c>
      <c r="G138" s="270" t="s">
        <v>126</v>
      </c>
      <c r="H138" s="240" t="s">
        <v>125</v>
      </c>
      <c r="I138" s="218"/>
      <c r="J138" s="289"/>
      <c r="K138" s="292"/>
      <c r="L138" s="291">
        <f>SUM(I138:K138)</f>
        <v>0</v>
      </c>
      <c r="M138" s="211">
        <v>1</v>
      </c>
      <c r="N138" s="219"/>
      <c r="O138" s="219"/>
      <c r="P138" s="262">
        <f>SUM(M138:O138)</f>
        <v>1</v>
      </c>
      <c r="Q138" s="211"/>
      <c r="R138" s="219"/>
      <c r="S138" s="219"/>
      <c r="T138" s="213">
        <f t="shared" si="28"/>
        <v>0</v>
      </c>
      <c r="U138" s="219"/>
      <c r="V138" s="219"/>
      <c r="W138" s="219"/>
      <c r="X138" s="213">
        <f t="shared" si="29"/>
        <v>0</v>
      </c>
      <c r="Y138" s="219"/>
      <c r="Z138" s="219"/>
      <c r="AA138" s="219"/>
      <c r="AB138" s="213">
        <f t="shared" si="30"/>
        <v>0</v>
      </c>
      <c r="AC138" s="292"/>
      <c r="AD138" s="292"/>
      <c r="AE138" s="292"/>
      <c r="AF138" s="213"/>
      <c r="AG138" s="293">
        <f t="shared" si="31"/>
        <v>1</v>
      </c>
      <c r="AH138" s="294"/>
    </row>
    <row r="139" spans="1:34" ht="34.5" thickBot="1">
      <c r="A139" s="206">
        <f t="shared" si="32"/>
        <v>134</v>
      </c>
      <c r="B139" s="206">
        <v>130</v>
      </c>
      <c r="C139" s="216" t="s">
        <v>611</v>
      </c>
      <c r="D139" s="215">
        <v>1982</v>
      </c>
      <c r="E139" s="215" t="s">
        <v>27</v>
      </c>
      <c r="F139" s="215" t="s">
        <v>614</v>
      </c>
      <c r="G139" s="271" t="s">
        <v>613</v>
      </c>
      <c r="H139" s="217" t="s">
        <v>298</v>
      </c>
      <c r="I139" s="218"/>
      <c r="J139" s="289"/>
      <c r="K139" s="292"/>
      <c r="L139" s="291"/>
      <c r="M139" s="211"/>
      <c r="N139" s="292"/>
      <c r="O139" s="292"/>
      <c r="P139" s="297"/>
      <c r="Q139" s="211"/>
      <c r="R139" s="292"/>
      <c r="S139" s="292"/>
      <c r="T139" s="213">
        <f t="shared" si="28"/>
        <v>0</v>
      </c>
      <c r="U139" s="219"/>
      <c r="V139" s="292">
        <v>1</v>
      </c>
      <c r="W139" s="292"/>
      <c r="X139" s="213">
        <f t="shared" si="29"/>
        <v>1</v>
      </c>
      <c r="Y139" s="219"/>
      <c r="Z139" s="219"/>
      <c r="AA139" s="219"/>
      <c r="AB139" s="213">
        <f t="shared" si="30"/>
        <v>0</v>
      </c>
      <c r="AC139" s="292"/>
      <c r="AD139" s="292"/>
      <c r="AE139" s="292"/>
      <c r="AF139" s="213"/>
      <c r="AG139" s="293">
        <f t="shared" si="31"/>
        <v>1</v>
      </c>
      <c r="AH139" s="294"/>
    </row>
    <row r="140" spans="1:34" ht="34.5" thickBot="1">
      <c r="A140" s="206">
        <f t="shared" si="32"/>
        <v>135</v>
      </c>
      <c r="B140" s="206">
        <v>130</v>
      </c>
      <c r="C140" s="216" t="s">
        <v>375</v>
      </c>
      <c r="D140" s="215">
        <v>1983</v>
      </c>
      <c r="E140" s="215" t="s">
        <v>27</v>
      </c>
      <c r="F140" s="215" t="s">
        <v>522</v>
      </c>
      <c r="G140" s="268" t="s">
        <v>470</v>
      </c>
      <c r="H140" s="217" t="s">
        <v>377</v>
      </c>
      <c r="I140" s="210"/>
      <c r="J140" s="289"/>
      <c r="K140" s="290"/>
      <c r="L140" s="291">
        <f>SUM(I140:K140)</f>
        <v>0</v>
      </c>
      <c r="M140" s="211"/>
      <c r="N140" s="292"/>
      <c r="O140" s="292"/>
      <c r="P140" s="261">
        <f>SUM(M140:O140)</f>
        <v>0</v>
      </c>
      <c r="Q140" s="211"/>
      <c r="R140" s="292"/>
      <c r="S140" s="292"/>
      <c r="T140" s="213">
        <f t="shared" si="28"/>
        <v>0</v>
      </c>
      <c r="U140" s="214"/>
      <c r="V140" s="292"/>
      <c r="W140" s="292"/>
      <c r="X140" s="213">
        <f t="shared" si="29"/>
        <v>0</v>
      </c>
      <c r="Y140" s="292"/>
      <c r="Z140" s="292"/>
      <c r="AA140" s="292">
        <v>1</v>
      </c>
      <c r="AB140" s="213">
        <f t="shared" si="30"/>
        <v>1</v>
      </c>
      <c r="AC140" s="292"/>
      <c r="AD140" s="292"/>
      <c r="AE140" s="292"/>
      <c r="AF140" s="291">
        <f>SUM(AC140:AE140)</f>
        <v>0</v>
      </c>
      <c r="AG140" s="293">
        <f t="shared" si="31"/>
        <v>1</v>
      </c>
      <c r="AH140" s="294"/>
    </row>
    <row r="141" spans="1:34" ht="34.5" thickBot="1">
      <c r="A141" s="206">
        <f t="shared" si="32"/>
        <v>136</v>
      </c>
      <c r="B141" s="206">
        <v>130</v>
      </c>
      <c r="C141" s="216" t="s">
        <v>611</v>
      </c>
      <c r="D141" s="215">
        <v>1982</v>
      </c>
      <c r="E141" s="215" t="s">
        <v>27</v>
      </c>
      <c r="F141" s="215" t="s">
        <v>612</v>
      </c>
      <c r="G141" s="271" t="s">
        <v>613</v>
      </c>
      <c r="H141" s="217" t="s">
        <v>298</v>
      </c>
      <c r="I141" s="218"/>
      <c r="J141" s="289"/>
      <c r="K141" s="292"/>
      <c r="L141" s="291"/>
      <c r="M141" s="211"/>
      <c r="N141" s="292"/>
      <c r="O141" s="292"/>
      <c r="P141" s="297"/>
      <c r="Q141" s="211"/>
      <c r="R141" s="292"/>
      <c r="S141" s="292"/>
      <c r="T141" s="213">
        <f t="shared" si="28"/>
        <v>0</v>
      </c>
      <c r="U141" s="219"/>
      <c r="V141" s="292">
        <v>1</v>
      </c>
      <c r="W141" s="292"/>
      <c r="X141" s="213">
        <f t="shared" si="29"/>
        <v>1</v>
      </c>
      <c r="Y141" s="219"/>
      <c r="Z141" s="219"/>
      <c r="AA141" s="219"/>
      <c r="AB141" s="213">
        <f t="shared" si="30"/>
        <v>0</v>
      </c>
      <c r="AC141" s="292"/>
      <c r="AD141" s="292"/>
      <c r="AE141" s="292"/>
      <c r="AF141" s="213"/>
      <c r="AG141" s="293">
        <f t="shared" si="31"/>
        <v>1</v>
      </c>
      <c r="AH141" s="294"/>
    </row>
    <row r="142" spans="1:34" ht="81.75" thickBot="1">
      <c r="A142" s="206">
        <f t="shared" si="32"/>
        <v>137</v>
      </c>
      <c r="B142" s="206">
        <v>130</v>
      </c>
      <c r="C142" s="216" t="s">
        <v>518</v>
      </c>
      <c r="D142" s="215">
        <v>1983</v>
      </c>
      <c r="E142" s="215" t="s">
        <v>36</v>
      </c>
      <c r="F142" s="215" t="s">
        <v>519</v>
      </c>
      <c r="G142" s="268" t="s">
        <v>520</v>
      </c>
      <c r="H142" s="227" t="s">
        <v>442</v>
      </c>
      <c r="I142" s="210"/>
      <c r="J142" s="289"/>
      <c r="K142" s="290"/>
      <c r="L142" s="291">
        <f>SUM(I142:K142)</f>
        <v>0</v>
      </c>
      <c r="M142" s="211"/>
      <c r="N142" s="292"/>
      <c r="O142" s="292"/>
      <c r="P142" s="262">
        <f>SUM(M142:O142)</f>
        <v>0</v>
      </c>
      <c r="Q142" s="211"/>
      <c r="R142" s="292"/>
      <c r="S142" s="292"/>
      <c r="T142" s="213">
        <f t="shared" si="28"/>
        <v>0</v>
      </c>
      <c r="U142" s="214"/>
      <c r="V142" s="292"/>
      <c r="W142" s="292"/>
      <c r="X142" s="213">
        <f t="shared" si="29"/>
        <v>0</v>
      </c>
      <c r="Y142" s="292"/>
      <c r="Z142" s="292"/>
      <c r="AA142" s="292">
        <v>1</v>
      </c>
      <c r="AB142" s="213">
        <f t="shared" si="30"/>
        <v>1</v>
      </c>
      <c r="AC142" s="292"/>
      <c r="AD142" s="292"/>
      <c r="AE142" s="292"/>
      <c r="AF142" s="291">
        <f>SUM(AC142:AE142)</f>
        <v>0</v>
      </c>
      <c r="AG142" s="293">
        <f t="shared" si="31"/>
        <v>1</v>
      </c>
      <c r="AH142" s="294"/>
    </row>
    <row r="143" spans="1:34" ht="54.75" thickBot="1">
      <c r="A143" s="206">
        <f t="shared" si="32"/>
        <v>138</v>
      </c>
      <c r="B143" s="206">
        <v>130</v>
      </c>
      <c r="C143" s="216" t="s">
        <v>453</v>
      </c>
      <c r="D143" s="215">
        <v>1972</v>
      </c>
      <c r="E143" s="215" t="s">
        <v>28</v>
      </c>
      <c r="F143" s="215" t="s">
        <v>454</v>
      </c>
      <c r="G143" s="268" t="s">
        <v>455</v>
      </c>
      <c r="H143" s="217" t="s">
        <v>61</v>
      </c>
      <c r="I143" s="210"/>
      <c r="J143" s="289"/>
      <c r="K143" s="290"/>
      <c r="L143" s="291">
        <f>SUM(I143:K143)</f>
        <v>0</v>
      </c>
      <c r="M143" s="211"/>
      <c r="N143" s="292"/>
      <c r="O143" s="292"/>
      <c r="P143" s="261">
        <f>SUM(M143:O143)</f>
        <v>0</v>
      </c>
      <c r="Q143" s="211"/>
      <c r="R143" s="292"/>
      <c r="S143" s="292"/>
      <c r="T143" s="213">
        <f t="shared" si="28"/>
        <v>0</v>
      </c>
      <c r="U143" s="214"/>
      <c r="V143" s="292"/>
      <c r="W143" s="292"/>
      <c r="X143" s="213">
        <f t="shared" si="29"/>
        <v>0</v>
      </c>
      <c r="Y143" s="292">
        <v>1</v>
      </c>
      <c r="Z143" s="292"/>
      <c r="AA143" s="292"/>
      <c r="AB143" s="213">
        <f t="shared" si="30"/>
        <v>1</v>
      </c>
      <c r="AC143" s="292"/>
      <c r="AD143" s="292"/>
      <c r="AE143" s="292"/>
      <c r="AF143" s="291">
        <f>SUM(AC143:AE143)</f>
        <v>0</v>
      </c>
      <c r="AG143" s="293">
        <f t="shared" si="31"/>
        <v>1</v>
      </c>
      <c r="AH143" s="294"/>
    </row>
    <row r="144" spans="1:34" ht="57" thickBot="1">
      <c r="A144" s="206">
        <f t="shared" si="32"/>
        <v>139</v>
      </c>
      <c r="B144" s="206">
        <v>130</v>
      </c>
      <c r="C144" s="225" t="s">
        <v>53</v>
      </c>
      <c r="D144" s="224">
        <v>1993</v>
      </c>
      <c r="E144" s="224">
        <v>1</v>
      </c>
      <c r="F144" s="224" t="s">
        <v>292</v>
      </c>
      <c r="G144" s="270" t="s">
        <v>17</v>
      </c>
      <c r="H144" s="226" t="s">
        <v>83</v>
      </c>
      <c r="I144" s="218"/>
      <c r="J144" s="211">
        <v>1</v>
      </c>
      <c r="K144" s="292"/>
      <c r="L144" s="291">
        <f>SUM(I144:K144)</f>
        <v>1</v>
      </c>
      <c r="M144" s="211"/>
      <c r="N144" s="219"/>
      <c r="O144" s="219"/>
      <c r="P144" s="261">
        <f>SUM(M144:O144)</f>
        <v>0</v>
      </c>
      <c r="Q144" s="211"/>
      <c r="R144" s="219"/>
      <c r="S144" s="219"/>
      <c r="T144" s="213">
        <f t="shared" si="28"/>
        <v>0</v>
      </c>
      <c r="U144" s="219"/>
      <c r="V144" s="219"/>
      <c r="W144" s="219"/>
      <c r="X144" s="213">
        <f t="shared" si="29"/>
        <v>0</v>
      </c>
      <c r="Y144" s="219"/>
      <c r="Z144" s="219"/>
      <c r="AA144" s="219"/>
      <c r="AB144" s="213">
        <f t="shared" si="30"/>
        <v>0</v>
      </c>
      <c r="AC144" s="292"/>
      <c r="AD144" s="292"/>
      <c r="AE144" s="292"/>
      <c r="AF144" s="213"/>
      <c r="AG144" s="293">
        <f t="shared" si="31"/>
        <v>1</v>
      </c>
      <c r="AH144" s="294"/>
    </row>
    <row r="145" spans="1:34" ht="34.5" thickBot="1">
      <c r="A145" s="206">
        <f t="shared" si="32"/>
        <v>140</v>
      </c>
      <c r="B145" s="206">
        <v>130</v>
      </c>
      <c r="C145" s="216" t="s">
        <v>604</v>
      </c>
      <c r="D145" s="215">
        <v>1986</v>
      </c>
      <c r="E145" s="215" t="s">
        <v>27</v>
      </c>
      <c r="F145" s="215" t="s">
        <v>605</v>
      </c>
      <c r="G145" s="268" t="s">
        <v>606</v>
      </c>
      <c r="H145" s="217" t="s">
        <v>607</v>
      </c>
      <c r="I145" s="218"/>
      <c r="J145" s="289"/>
      <c r="K145" s="219"/>
      <c r="L145" s="213"/>
      <c r="M145" s="219"/>
      <c r="N145" s="263"/>
      <c r="O145" s="263"/>
      <c r="P145" s="262"/>
      <c r="Q145" s="219"/>
      <c r="R145" s="219"/>
      <c r="S145" s="219"/>
      <c r="T145" s="213">
        <f t="shared" si="28"/>
        <v>0</v>
      </c>
      <c r="U145" s="219">
        <v>1</v>
      </c>
      <c r="V145" s="292"/>
      <c r="W145" s="219"/>
      <c r="X145" s="213">
        <f t="shared" si="29"/>
        <v>1</v>
      </c>
      <c r="Y145" s="292"/>
      <c r="Z145" s="292"/>
      <c r="AA145" s="292"/>
      <c r="AB145" s="213">
        <f t="shared" si="30"/>
        <v>0</v>
      </c>
      <c r="AC145" s="292"/>
      <c r="AD145" s="292"/>
      <c r="AE145" s="292"/>
      <c r="AF145" s="291"/>
      <c r="AG145" s="293">
        <f t="shared" si="31"/>
        <v>1</v>
      </c>
      <c r="AH145" s="294"/>
    </row>
    <row r="146" spans="1:34" ht="57" thickBot="1">
      <c r="A146" s="206">
        <f t="shared" si="32"/>
        <v>141</v>
      </c>
      <c r="B146" s="206">
        <v>130</v>
      </c>
      <c r="C146" s="225" t="s">
        <v>62</v>
      </c>
      <c r="D146" s="224">
        <v>1969</v>
      </c>
      <c r="E146" s="224"/>
      <c r="F146" s="224" t="s">
        <v>211</v>
      </c>
      <c r="G146" s="270" t="s">
        <v>212</v>
      </c>
      <c r="H146" s="226" t="s">
        <v>61</v>
      </c>
      <c r="I146" s="218"/>
      <c r="J146" s="289"/>
      <c r="K146" s="292"/>
      <c r="L146" s="291">
        <f t="shared" ref="L146:L156" si="33">SUM(I146:K146)</f>
        <v>0</v>
      </c>
      <c r="M146" s="211"/>
      <c r="N146" s="263"/>
      <c r="O146" s="263">
        <v>1</v>
      </c>
      <c r="P146" s="261">
        <f t="shared" ref="P146:P156" si="34">SUM(M146:O146)</f>
        <v>1</v>
      </c>
      <c r="Q146" s="219"/>
      <c r="R146" s="219"/>
      <c r="S146" s="219"/>
      <c r="T146" s="213">
        <f t="shared" si="28"/>
        <v>0</v>
      </c>
      <c r="U146" s="263"/>
      <c r="V146" s="292"/>
      <c r="W146" s="219"/>
      <c r="X146" s="213">
        <f t="shared" si="29"/>
        <v>0</v>
      </c>
      <c r="Y146" s="292"/>
      <c r="Z146" s="292"/>
      <c r="AA146" s="292"/>
      <c r="AB146" s="213">
        <f t="shared" si="30"/>
        <v>0</v>
      </c>
      <c r="AC146" s="292"/>
      <c r="AD146" s="292"/>
      <c r="AE146" s="292"/>
      <c r="AF146" s="213"/>
      <c r="AG146" s="293">
        <f t="shared" si="31"/>
        <v>1</v>
      </c>
      <c r="AH146" s="294"/>
    </row>
    <row r="147" spans="1:34" ht="66.75" thickBot="1">
      <c r="A147" s="206">
        <f t="shared" si="32"/>
        <v>142</v>
      </c>
      <c r="B147" s="206">
        <v>130</v>
      </c>
      <c r="C147" s="216" t="s">
        <v>471</v>
      </c>
      <c r="D147" s="215">
        <v>1977</v>
      </c>
      <c r="E147" s="215" t="s">
        <v>253</v>
      </c>
      <c r="F147" s="215" t="s">
        <v>472</v>
      </c>
      <c r="G147" s="268" t="s">
        <v>3</v>
      </c>
      <c r="H147" s="227" t="s">
        <v>473</v>
      </c>
      <c r="I147" s="210"/>
      <c r="J147" s="289"/>
      <c r="K147" s="290"/>
      <c r="L147" s="291">
        <f t="shared" si="33"/>
        <v>0</v>
      </c>
      <c r="M147" s="211"/>
      <c r="N147" s="292"/>
      <c r="O147" s="292"/>
      <c r="P147" s="261">
        <f t="shared" si="34"/>
        <v>0</v>
      </c>
      <c r="Q147" s="211"/>
      <c r="R147" s="292"/>
      <c r="S147" s="292"/>
      <c r="T147" s="213">
        <f t="shared" si="28"/>
        <v>0</v>
      </c>
      <c r="U147" s="214"/>
      <c r="V147" s="292"/>
      <c r="W147" s="292"/>
      <c r="X147" s="213">
        <f t="shared" si="29"/>
        <v>0</v>
      </c>
      <c r="Y147" s="292">
        <v>1</v>
      </c>
      <c r="Z147" s="292"/>
      <c r="AA147" s="292"/>
      <c r="AB147" s="213">
        <f t="shared" si="30"/>
        <v>1</v>
      </c>
      <c r="AC147" s="292"/>
      <c r="AD147" s="292"/>
      <c r="AE147" s="292"/>
      <c r="AF147" s="291">
        <f>SUM(AC147:AE147)</f>
        <v>0</v>
      </c>
      <c r="AG147" s="293">
        <f t="shared" si="31"/>
        <v>1</v>
      </c>
      <c r="AH147" s="294"/>
    </row>
    <row r="148" spans="1:34" ht="66.75" thickBot="1">
      <c r="A148" s="206">
        <f t="shared" si="32"/>
        <v>143</v>
      </c>
      <c r="B148" s="206">
        <v>130</v>
      </c>
      <c r="C148" s="245" t="s">
        <v>563</v>
      </c>
      <c r="D148" s="232">
        <v>1980</v>
      </c>
      <c r="E148" s="232" t="s">
        <v>75</v>
      </c>
      <c r="F148" s="215" t="s">
        <v>564</v>
      </c>
      <c r="G148" s="268" t="s">
        <v>551</v>
      </c>
      <c r="H148" s="217" t="s">
        <v>345</v>
      </c>
      <c r="I148" s="218"/>
      <c r="J148" s="289"/>
      <c r="K148" s="292"/>
      <c r="L148" s="291">
        <f t="shared" si="33"/>
        <v>0</v>
      </c>
      <c r="M148" s="211"/>
      <c r="N148" s="292"/>
      <c r="O148" s="292"/>
      <c r="P148" s="261">
        <f t="shared" si="34"/>
        <v>0</v>
      </c>
      <c r="Q148" s="211"/>
      <c r="R148" s="292">
        <v>1</v>
      </c>
      <c r="S148" s="292"/>
      <c r="T148" s="213">
        <f t="shared" si="28"/>
        <v>1</v>
      </c>
      <c r="U148" s="219"/>
      <c r="V148" s="292"/>
      <c r="W148" s="292"/>
      <c r="X148" s="213">
        <f t="shared" si="29"/>
        <v>0</v>
      </c>
      <c r="Y148" s="292"/>
      <c r="Z148" s="292"/>
      <c r="AA148" s="292"/>
      <c r="AB148" s="213">
        <f t="shared" si="30"/>
        <v>0</v>
      </c>
      <c r="AC148" s="292"/>
      <c r="AD148" s="292"/>
      <c r="AE148" s="292"/>
      <c r="AF148" s="291"/>
      <c r="AG148" s="293">
        <f t="shared" si="31"/>
        <v>1</v>
      </c>
      <c r="AH148" s="294"/>
    </row>
    <row r="149" spans="1:34" ht="34.5" thickBot="1">
      <c r="A149" s="206">
        <f t="shared" si="32"/>
        <v>144</v>
      </c>
      <c r="B149" s="206">
        <v>130</v>
      </c>
      <c r="C149" s="216" t="s">
        <v>493</v>
      </c>
      <c r="D149" s="215">
        <v>1998</v>
      </c>
      <c r="E149" s="215"/>
      <c r="F149" s="215" t="s">
        <v>494</v>
      </c>
      <c r="G149" s="268" t="s">
        <v>495</v>
      </c>
      <c r="H149" s="217" t="s">
        <v>496</v>
      </c>
      <c r="I149" s="210"/>
      <c r="J149" s="289"/>
      <c r="K149" s="290"/>
      <c r="L149" s="291">
        <f t="shared" si="33"/>
        <v>0</v>
      </c>
      <c r="M149" s="211"/>
      <c r="N149" s="292"/>
      <c r="O149" s="292"/>
      <c r="P149" s="261">
        <f t="shared" si="34"/>
        <v>0</v>
      </c>
      <c r="Q149" s="211"/>
      <c r="R149" s="292"/>
      <c r="S149" s="292"/>
      <c r="T149" s="213">
        <f t="shared" si="28"/>
        <v>0</v>
      </c>
      <c r="U149" s="214"/>
      <c r="V149" s="292"/>
      <c r="W149" s="292"/>
      <c r="X149" s="213">
        <f t="shared" si="29"/>
        <v>0</v>
      </c>
      <c r="Y149" s="292">
        <v>1</v>
      </c>
      <c r="Z149" s="292"/>
      <c r="AA149" s="292"/>
      <c r="AB149" s="213">
        <f t="shared" si="30"/>
        <v>1</v>
      </c>
      <c r="AC149" s="292"/>
      <c r="AD149" s="292"/>
      <c r="AE149" s="292"/>
      <c r="AF149" s="291">
        <f>SUM(AC149:AE149)</f>
        <v>0</v>
      </c>
      <c r="AG149" s="293">
        <f t="shared" si="31"/>
        <v>1</v>
      </c>
      <c r="AH149" s="294"/>
    </row>
    <row r="150" spans="1:34" ht="66.75" thickBot="1">
      <c r="A150" s="206">
        <f t="shared" si="32"/>
        <v>145</v>
      </c>
      <c r="B150" s="206">
        <v>130</v>
      </c>
      <c r="C150" s="216" t="s">
        <v>550</v>
      </c>
      <c r="D150" s="216">
        <v>1980</v>
      </c>
      <c r="E150" s="216" t="s">
        <v>75</v>
      </c>
      <c r="F150" s="216" t="s">
        <v>571</v>
      </c>
      <c r="G150" s="268" t="s">
        <v>551</v>
      </c>
      <c r="H150" s="227" t="s">
        <v>345</v>
      </c>
      <c r="I150" s="218"/>
      <c r="J150" s="289"/>
      <c r="K150" s="292"/>
      <c r="L150" s="291">
        <f t="shared" si="33"/>
        <v>0</v>
      </c>
      <c r="M150" s="211"/>
      <c r="N150" s="292"/>
      <c r="O150" s="292"/>
      <c r="P150" s="261">
        <f t="shared" si="34"/>
        <v>0</v>
      </c>
      <c r="Q150" s="211"/>
      <c r="R150" s="292"/>
      <c r="S150" s="292">
        <v>1</v>
      </c>
      <c r="T150" s="213">
        <f t="shared" si="28"/>
        <v>1</v>
      </c>
      <c r="U150" s="219"/>
      <c r="V150" s="292"/>
      <c r="W150" s="292"/>
      <c r="X150" s="213">
        <f t="shared" si="29"/>
        <v>0</v>
      </c>
      <c r="Y150" s="292"/>
      <c r="Z150" s="292"/>
      <c r="AA150" s="292"/>
      <c r="AB150" s="213">
        <f t="shared" si="30"/>
        <v>0</v>
      </c>
      <c r="AC150" s="292"/>
      <c r="AD150" s="292"/>
      <c r="AE150" s="292"/>
      <c r="AF150" s="291"/>
      <c r="AG150" s="293">
        <f t="shared" si="31"/>
        <v>1</v>
      </c>
      <c r="AH150" s="294"/>
    </row>
    <row r="151" spans="1:34" ht="34.5" thickBot="1">
      <c r="A151" s="206">
        <f t="shared" si="32"/>
        <v>146</v>
      </c>
      <c r="B151" s="206">
        <v>130</v>
      </c>
      <c r="C151" s="266" t="s">
        <v>296</v>
      </c>
      <c r="D151" s="264">
        <v>1979</v>
      </c>
      <c r="E151" s="224" t="s">
        <v>27</v>
      </c>
      <c r="F151" s="224" t="s">
        <v>297</v>
      </c>
      <c r="G151" s="288" t="s">
        <v>11</v>
      </c>
      <c r="H151" s="226" t="s">
        <v>298</v>
      </c>
      <c r="I151" s="229">
        <v>0</v>
      </c>
      <c r="J151" s="230"/>
      <c r="K151" s="229">
        <v>1</v>
      </c>
      <c r="L151" s="291">
        <f t="shared" si="33"/>
        <v>1</v>
      </c>
      <c r="M151" s="231"/>
      <c r="N151" s="218"/>
      <c r="O151" s="218"/>
      <c r="P151" s="262">
        <f t="shared" si="34"/>
        <v>0</v>
      </c>
      <c r="Q151" s="231"/>
      <c r="R151" s="218"/>
      <c r="S151" s="218"/>
      <c r="T151" s="213">
        <f t="shared" si="28"/>
        <v>0</v>
      </c>
      <c r="U151" s="218"/>
      <c r="V151" s="218"/>
      <c r="W151" s="218"/>
      <c r="X151" s="213">
        <f t="shared" si="29"/>
        <v>0</v>
      </c>
      <c r="Y151" s="218"/>
      <c r="Z151" s="218"/>
      <c r="AA151" s="218"/>
      <c r="AB151" s="213">
        <f t="shared" si="30"/>
        <v>0</v>
      </c>
      <c r="AC151" s="292"/>
      <c r="AD151" s="292"/>
      <c r="AE151" s="292"/>
      <c r="AF151" s="213"/>
      <c r="AG151" s="293">
        <f t="shared" si="31"/>
        <v>1</v>
      </c>
      <c r="AH151" s="294"/>
    </row>
    <row r="152" spans="1:34" ht="34.5" thickBot="1">
      <c r="A152" s="206">
        <f t="shared" si="32"/>
        <v>147</v>
      </c>
      <c r="B152" s="206">
        <v>130</v>
      </c>
      <c r="C152" s="225" t="s">
        <v>223</v>
      </c>
      <c r="D152" s="224">
        <v>1972</v>
      </c>
      <c r="E152" s="224" t="s">
        <v>28</v>
      </c>
      <c r="F152" s="224" t="s">
        <v>295</v>
      </c>
      <c r="G152" s="274" t="s">
        <v>225</v>
      </c>
      <c r="H152" s="226" t="s">
        <v>37</v>
      </c>
      <c r="I152" s="229">
        <v>0</v>
      </c>
      <c r="J152" s="230"/>
      <c r="K152" s="229">
        <v>1</v>
      </c>
      <c r="L152" s="291">
        <f t="shared" si="33"/>
        <v>1</v>
      </c>
      <c r="M152" s="231"/>
      <c r="N152" s="218"/>
      <c r="O152" s="218"/>
      <c r="P152" s="261">
        <f t="shared" si="34"/>
        <v>0</v>
      </c>
      <c r="Q152" s="231"/>
      <c r="R152" s="218"/>
      <c r="S152" s="218"/>
      <c r="T152" s="213">
        <f t="shared" si="28"/>
        <v>0</v>
      </c>
      <c r="U152" s="218"/>
      <c r="V152" s="218"/>
      <c r="W152" s="218"/>
      <c r="X152" s="213">
        <f t="shared" si="29"/>
        <v>0</v>
      </c>
      <c r="Y152" s="218"/>
      <c r="Z152" s="218"/>
      <c r="AA152" s="218"/>
      <c r="AB152" s="213">
        <f t="shared" si="30"/>
        <v>0</v>
      </c>
      <c r="AC152" s="292"/>
      <c r="AD152" s="292"/>
      <c r="AE152" s="292"/>
      <c r="AF152" s="213"/>
      <c r="AG152" s="293">
        <f t="shared" si="31"/>
        <v>1</v>
      </c>
      <c r="AH152" s="294"/>
    </row>
    <row r="153" spans="1:34" ht="67.5" thickBot="1">
      <c r="A153" s="206">
        <f t="shared" si="32"/>
        <v>148</v>
      </c>
      <c r="B153" s="206">
        <v>130</v>
      </c>
      <c r="C153" s="225" t="s">
        <v>288</v>
      </c>
      <c r="D153" s="224">
        <v>1994</v>
      </c>
      <c r="E153" s="224">
        <v>2</v>
      </c>
      <c r="F153" s="224" t="s">
        <v>293</v>
      </c>
      <c r="G153" s="276" t="s">
        <v>289</v>
      </c>
      <c r="H153" s="226" t="s">
        <v>278</v>
      </c>
      <c r="I153" s="229">
        <v>0</v>
      </c>
      <c r="J153" s="230"/>
      <c r="K153" s="229">
        <v>1</v>
      </c>
      <c r="L153" s="291">
        <f t="shared" si="33"/>
        <v>1</v>
      </c>
      <c r="M153" s="231"/>
      <c r="N153" s="218"/>
      <c r="O153" s="218"/>
      <c r="P153" s="261">
        <f t="shared" si="34"/>
        <v>0</v>
      </c>
      <c r="Q153" s="231"/>
      <c r="R153" s="218"/>
      <c r="S153" s="218"/>
      <c r="T153" s="213">
        <f t="shared" si="28"/>
        <v>0</v>
      </c>
      <c r="U153" s="218"/>
      <c r="V153" s="218"/>
      <c r="W153" s="218"/>
      <c r="X153" s="213">
        <f t="shared" si="29"/>
        <v>0</v>
      </c>
      <c r="Y153" s="218"/>
      <c r="Z153" s="218"/>
      <c r="AA153" s="218"/>
      <c r="AB153" s="213">
        <f t="shared" si="30"/>
        <v>0</v>
      </c>
      <c r="AC153" s="292"/>
      <c r="AD153" s="292"/>
      <c r="AE153" s="292"/>
      <c r="AF153" s="213"/>
      <c r="AG153" s="293">
        <f t="shared" si="31"/>
        <v>1</v>
      </c>
      <c r="AH153" s="294"/>
    </row>
    <row r="154" spans="1:34" ht="66.75" thickBot="1">
      <c r="A154" s="206">
        <f t="shared" si="32"/>
        <v>149</v>
      </c>
      <c r="B154" s="206">
        <v>130</v>
      </c>
      <c r="C154" s="216" t="s">
        <v>298</v>
      </c>
      <c r="D154" s="216"/>
      <c r="E154" s="216"/>
      <c r="F154" s="216" t="s">
        <v>570</v>
      </c>
      <c r="G154" s="268" t="s">
        <v>11</v>
      </c>
      <c r="H154" s="227" t="s">
        <v>61</v>
      </c>
      <c r="I154" s="218"/>
      <c r="J154" s="289"/>
      <c r="K154" s="292"/>
      <c r="L154" s="291">
        <f t="shared" si="33"/>
        <v>0</v>
      </c>
      <c r="M154" s="211"/>
      <c r="N154" s="292"/>
      <c r="O154" s="292"/>
      <c r="P154" s="262">
        <f t="shared" si="34"/>
        <v>0</v>
      </c>
      <c r="Q154" s="211"/>
      <c r="R154" s="292"/>
      <c r="S154" s="292">
        <v>1</v>
      </c>
      <c r="T154" s="213">
        <f t="shared" si="28"/>
        <v>1</v>
      </c>
      <c r="U154" s="219"/>
      <c r="V154" s="292"/>
      <c r="W154" s="292"/>
      <c r="X154" s="213">
        <f t="shared" si="29"/>
        <v>0</v>
      </c>
      <c r="Y154" s="292"/>
      <c r="Z154" s="292"/>
      <c r="AA154" s="292"/>
      <c r="AB154" s="213">
        <f t="shared" si="30"/>
        <v>0</v>
      </c>
      <c r="AC154" s="292"/>
      <c r="AD154" s="292"/>
      <c r="AE154" s="292"/>
      <c r="AF154" s="291"/>
      <c r="AG154" s="293">
        <f t="shared" si="31"/>
        <v>1</v>
      </c>
      <c r="AH154" s="294"/>
    </row>
    <row r="155" spans="1:34" ht="54.75" thickBot="1">
      <c r="A155" s="206">
        <f t="shared" si="32"/>
        <v>150</v>
      </c>
      <c r="B155" s="206">
        <v>130</v>
      </c>
      <c r="C155" s="221" t="s">
        <v>558</v>
      </c>
      <c r="D155" s="220"/>
      <c r="E155" s="220" t="s">
        <v>81</v>
      </c>
      <c r="F155" s="221" t="s">
        <v>559</v>
      </c>
      <c r="G155" s="269" t="s">
        <v>560</v>
      </c>
      <c r="H155" s="227" t="s">
        <v>561</v>
      </c>
      <c r="I155" s="218"/>
      <c r="J155" s="289"/>
      <c r="K155" s="292"/>
      <c r="L155" s="291">
        <f t="shared" si="33"/>
        <v>0</v>
      </c>
      <c r="M155" s="211"/>
      <c r="N155" s="292"/>
      <c r="O155" s="292"/>
      <c r="P155" s="262">
        <f t="shared" si="34"/>
        <v>0</v>
      </c>
      <c r="Q155" s="211"/>
      <c r="R155" s="292">
        <v>1</v>
      </c>
      <c r="S155" s="292"/>
      <c r="T155" s="213">
        <f t="shared" si="28"/>
        <v>1</v>
      </c>
      <c r="U155" s="219"/>
      <c r="V155" s="292"/>
      <c r="W155" s="292"/>
      <c r="X155" s="213">
        <f t="shared" si="29"/>
        <v>0</v>
      </c>
      <c r="Y155" s="292"/>
      <c r="Z155" s="292"/>
      <c r="AA155" s="292"/>
      <c r="AB155" s="213">
        <f t="shared" si="30"/>
        <v>0</v>
      </c>
      <c r="AC155" s="292"/>
      <c r="AD155" s="292"/>
      <c r="AE155" s="292"/>
      <c r="AF155" s="291"/>
      <c r="AG155" s="293">
        <f t="shared" si="31"/>
        <v>1</v>
      </c>
      <c r="AH155" s="294"/>
    </row>
    <row r="156" spans="1:34" ht="33.75">
      <c r="A156" s="206">
        <f t="shared" si="32"/>
        <v>151</v>
      </c>
      <c r="B156" s="206"/>
      <c r="C156" s="216" t="s">
        <v>502</v>
      </c>
      <c r="D156" s="215">
        <f>2012-14</f>
        <v>1998</v>
      </c>
      <c r="E156" s="215"/>
      <c r="F156" s="215" t="s">
        <v>503</v>
      </c>
      <c r="G156" s="271" t="s">
        <v>459</v>
      </c>
      <c r="H156" s="217" t="s">
        <v>460</v>
      </c>
      <c r="I156" s="236"/>
      <c r="J156" s="289"/>
      <c r="K156" s="290"/>
      <c r="L156" s="291">
        <f t="shared" si="33"/>
        <v>0</v>
      </c>
      <c r="M156" s="237"/>
      <c r="N156" s="292"/>
      <c r="O156" s="292"/>
      <c r="P156" s="262">
        <f t="shared" si="34"/>
        <v>0</v>
      </c>
      <c r="Q156" s="237"/>
      <c r="R156" s="292"/>
      <c r="S156" s="292"/>
      <c r="T156" s="213">
        <f t="shared" si="28"/>
        <v>0</v>
      </c>
      <c r="U156" s="238"/>
      <c r="V156" s="292"/>
      <c r="W156" s="292"/>
      <c r="X156" s="213">
        <f t="shared" si="29"/>
        <v>0</v>
      </c>
      <c r="Y156" s="292">
        <v>0</v>
      </c>
      <c r="Z156" s="292"/>
      <c r="AA156" s="292"/>
      <c r="AB156" s="213">
        <f t="shared" si="30"/>
        <v>0</v>
      </c>
      <c r="AC156" s="292"/>
      <c r="AD156" s="292"/>
      <c r="AE156" s="292"/>
      <c r="AF156" s="291">
        <f>SUM(AC156:AE156)</f>
        <v>0</v>
      </c>
      <c r="AG156" s="293">
        <f t="shared" si="31"/>
        <v>0</v>
      </c>
      <c r="AH156" s="294"/>
    </row>
    <row r="157" spans="1:34" ht="30"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C157" s="63"/>
      <c r="AD157" s="63"/>
      <c r="AE157" s="63"/>
      <c r="AF157" s="63"/>
      <c r="AG157" s="63"/>
    </row>
  </sheetData>
  <sortState ref="A8:AG158">
    <sortCondition descending="1" ref="AG8:AG158"/>
  </sortState>
  <mergeCells count="46">
    <mergeCell ref="AF2:AF3"/>
    <mergeCell ref="AC2:AC3"/>
    <mergeCell ref="AD2:AD3"/>
    <mergeCell ref="AE2:AE3"/>
    <mergeCell ref="A3:H3"/>
    <mergeCell ref="AA2:AA3"/>
    <mergeCell ref="AB2:AB3"/>
    <mergeCell ref="Y2:Y3"/>
    <mergeCell ref="Z2:Z3"/>
    <mergeCell ref="A1:H1"/>
    <mergeCell ref="A2:H2"/>
    <mergeCell ref="G4:G5"/>
    <mergeCell ref="H4:H5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I2:L2"/>
    <mergeCell ref="I3:L3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G4:AG5"/>
    <mergeCell ref="AB4:AB5"/>
    <mergeCell ref="AC4:AC5"/>
    <mergeCell ref="AD4:AD5"/>
    <mergeCell ref="AE4:AE5"/>
    <mergeCell ref="AF4:AF5"/>
  </mergeCells>
  <pageMargins left="0.7" right="0.7" top="0.75" bottom="0.75" header="0.3" footer="0.3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6 р</vt:lpstr>
      <vt:lpstr>5 р</vt:lpstr>
      <vt:lpstr>7 р і ст</vt:lpstr>
      <vt:lpstr>відкритий клас</vt:lpstr>
      <vt:lpstr>'5 р'!Область_печати</vt:lpstr>
      <vt:lpstr>'6 р'!Область_печати</vt:lpstr>
      <vt:lpstr>'7 р і ст'!Область_печати</vt:lpstr>
      <vt:lpstr>'відкритий клас'!Область_печати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MPK-1</dc:creator>
  <cp:lastModifiedBy>noname</cp:lastModifiedBy>
  <cp:lastPrinted>2012-09-20T08:06:04Z</cp:lastPrinted>
  <dcterms:created xsi:type="dcterms:W3CDTF">1996-10-14T23:33:28Z</dcterms:created>
  <dcterms:modified xsi:type="dcterms:W3CDTF">2012-09-20T11:20:23Z</dcterms:modified>
</cp:coreProperties>
</file>