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345" windowWidth="15120" windowHeight="7770" tabRatio="851" activeTab="7"/>
  </bookViews>
  <sheets>
    <sheet name="ТР(ВК)" sheetId="6" r:id="rId1"/>
    <sheet name="ТР(Діти 110)" sheetId="7" r:id="rId2"/>
    <sheet name="діти 80" sheetId="26" r:id="rId3"/>
    <sheet name="ТР(Коні5р)" sheetId="8" r:id="rId4"/>
    <sheet name="ТР(Коні6р)" sheetId="10" r:id="rId5"/>
    <sheet name="ТР(Юнаки)" sheetId="11" r:id="rId6"/>
    <sheet name="7 р не осн" sheetId="24" r:id="rId7"/>
    <sheet name="ТР(Коні7р)" sheetId="13" r:id="rId8"/>
  </sheets>
  <definedNames>
    <definedName name="_xlnm.Print_Area" localSheetId="0">'ТР(ВК)'!$A$1:$AE$138</definedName>
    <definedName name="_xlnm.Print_Area" localSheetId="1">'ТР(Діти 110)'!$A$1:$U$30</definedName>
    <definedName name="_xlnm.Print_Area" localSheetId="3">'ТР(Коні5р)'!$A$1:$L$42</definedName>
    <definedName name="_xlnm.Print_Area" localSheetId="4">'ТР(Коні6р)'!$A$1:$AC$64</definedName>
    <definedName name="_xlnm.Print_Area" localSheetId="7">'ТР(Коні7р)'!$A$1:$AK$92</definedName>
    <definedName name="_xlnm.Print_Area" localSheetId="5">'ТР(Юнаки)'!$A$1:$AE$31</definedName>
  </definedNames>
  <calcPr calcId="125725"/>
</workbook>
</file>

<file path=xl/calcChain.xml><?xml version="1.0" encoding="utf-8"?>
<calcChain xmlns="http://schemas.openxmlformats.org/spreadsheetml/2006/main">
  <c r="A41" i="10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B64" i="6"/>
  <c r="AB84"/>
  <c r="AB87"/>
  <c r="AB83"/>
  <c r="AB14"/>
  <c r="AB74"/>
  <c r="AB36"/>
  <c r="AB88"/>
  <c r="AB38"/>
  <c r="AB10"/>
  <c r="AB61"/>
  <c r="AB91"/>
  <c r="AB85"/>
  <c r="AB9"/>
  <c r="AB25"/>
  <c r="AB35"/>
  <c r="AB94"/>
  <c r="AB93"/>
  <c r="AB23"/>
  <c r="AB95"/>
  <c r="AB76"/>
  <c r="AB39"/>
  <c r="AB96"/>
  <c r="AB21"/>
  <c r="AB11"/>
  <c r="AB29"/>
  <c r="AB97"/>
  <c r="AB26"/>
  <c r="AB98"/>
  <c r="AB48"/>
  <c r="AB73"/>
  <c r="AB34"/>
  <c r="AB50"/>
  <c r="AB77"/>
  <c r="AB41"/>
  <c r="AB24"/>
  <c r="AB75"/>
  <c r="AB18"/>
  <c r="AB99"/>
  <c r="AB100"/>
  <c r="AB37"/>
  <c r="AB20"/>
  <c r="AB43"/>
  <c r="AB101"/>
  <c r="AB62"/>
  <c r="AB46"/>
  <c r="AB102"/>
  <c r="AB81"/>
  <c r="AB103"/>
  <c r="AB104"/>
  <c r="AB105"/>
  <c r="AB106"/>
  <c r="AB107"/>
  <c r="AB86"/>
  <c r="AB108"/>
  <c r="AB58"/>
  <c r="AB89"/>
  <c r="AB27"/>
  <c r="AB59"/>
  <c r="AB82"/>
  <c r="AB109"/>
  <c r="AB110"/>
  <c r="AB111"/>
  <c r="AB68"/>
  <c r="AB112"/>
  <c r="AB13"/>
  <c r="AB22"/>
  <c r="AB12"/>
  <c r="AB28"/>
  <c r="AB113"/>
  <c r="AB114"/>
  <c r="AB78"/>
  <c r="AB32"/>
  <c r="AB65"/>
  <c r="AB15"/>
  <c r="AB49"/>
  <c r="AB40"/>
  <c r="AB54"/>
  <c r="AB16"/>
  <c r="AB90"/>
  <c r="AB79"/>
  <c r="AB60"/>
  <c r="AB80"/>
  <c r="AB42"/>
  <c r="AB115"/>
  <c r="AB66"/>
  <c r="AB51"/>
  <c r="AB67"/>
  <c r="AB116"/>
  <c r="AB117"/>
  <c r="AB118"/>
  <c r="AB33"/>
  <c r="AB44"/>
  <c r="AB30"/>
  <c r="AB19"/>
  <c r="AB63"/>
  <c r="AB119"/>
  <c r="AB120"/>
  <c r="AB121"/>
  <c r="AB45"/>
  <c r="AB71"/>
  <c r="AB69"/>
  <c r="AB55"/>
  <c r="AB122"/>
  <c r="AB70"/>
  <c r="AB53"/>
  <c r="AB123"/>
  <c r="AB47"/>
  <c r="AB124"/>
  <c r="AB52"/>
  <c r="AB125"/>
  <c r="AB126"/>
  <c r="AB127"/>
  <c r="AB72"/>
  <c r="AB128"/>
  <c r="AB129"/>
  <c r="AB56"/>
  <c r="AB92"/>
  <c r="AB57"/>
  <c r="AB130"/>
  <c r="AB131"/>
  <c r="AB132"/>
  <c r="AB133"/>
  <c r="T64"/>
  <c r="T84"/>
  <c r="T87"/>
  <c r="T83"/>
  <c r="T14"/>
  <c r="T74"/>
  <c r="T36"/>
  <c r="T88"/>
  <c r="T38"/>
  <c r="T10"/>
  <c r="T61"/>
  <c r="T91"/>
  <c r="T85"/>
  <c r="T9"/>
  <c r="T25"/>
  <c r="T35"/>
  <c r="T94"/>
  <c r="T93"/>
  <c r="T23"/>
  <c r="T95"/>
  <c r="T76"/>
  <c r="T39"/>
  <c r="T96"/>
  <c r="T21"/>
  <c r="T11"/>
  <c r="T29"/>
  <c r="T97"/>
  <c r="T26"/>
  <c r="T98"/>
  <c r="T48"/>
  <c r="T73"/>
  <c r="T34"/>
  <c r="T50"/>
  <c r="T77"/>
  <c r="T41"/>
  <c r="T24"/>
  <c r="T75"/>
  <c r="T18"/>
  <c r="T99"/>
  <c r="T100"/>
  <c r="T37"/>
  <c r="T20"/>
  <c r="T43"/>
  <c r="T101"/>
  <c r="T62"/>
  <c r="T46"/>
  <c r="T102"/>
  <c r="T81"/>
  <c r="T103"/>
  <c r="T104"/>
  <c r="T105"/>
  <c r="T106"/>
  <c r="T107"/>
  <c r="T86"/>
  <c r="T108"/>
  <c r="T58"/>
  <c r="T89"/>
  <c r="T27"/>
  <c r="T59"/>
  <c r="T82"/>
  <c r="T109"/>
  <c r="T110"/>
  <c r="T111"/>
  <c r="T68"/>
  <c r="T112"/>
  <c r="T13"/>
  <c r="T22"/>
  <c r="T12"/>
  <c r="T28"/>
  <c r="T113"/>
  <c r="T114"/>
  <c r="T78"/>
  <c r="T32"/>
  <c r="T65"/>
  <c r="T15"/>
  <c r="T49"/>
  <c r="T40"/>
  <c r="T54"/>
  <c r="T16"/>
  <c r="T90"/>
  <c r="T79"/>
  <c r="T60"/>
  <c r="T80"/>
  <c r="T42"/>
  <c r="T115"/>
  <c r="T66"/>
  <c r="T51"/>
  <c r="T67"/>
  <c r="T116"/>
  <c r="T117"/>
  <c r="T118"/>
  <c r="T33"/>
  <c r="T44"/>
  <c r="T30"/>
  <c r="T19"/>
  <c r="T63"/>
  <c r="T119"/>
  <c r="T120"/>
  <c r="T121"/>
  <c r="T45"/>
  <c r="T71"/>
  <c r="T69"/>
  <c r="T55"/>
  <c r="T122"/>
  <c r="T70"/>
  <c r="T53"/>
  <c r="T123"/>
  <c r="T47"/>
  <c r="T124"/>
  <c r="T52"/>
  <c r="T125"/>
  <c r="T126"/>
  <c r="T127"/>
  <c r="T72"/>
  <c r="T128"/>
  <c r="T129"/>
  <c r="T56"/>
  <c r="T92"/>
  <c r="T57"/>
  <c r="T130"/>
  <c r="T131"/>
  <c r="T132"/>
  <c r="T133"/>
  <c r="P64"/>
  <c r="P84"/>
  <c r="P87"/>
  <c r="P83"/>
  <c r="P14"/>
  <c r="P74"/>
  <c r="P36"/>
  <c r="P88"/>
  <c r="P38"/>
  <c r="P10"/>
  <c r="P61"/>
  <c r="P91"/>
  <c r="P85"/>
  <c r="P9"/>
  <c r="P25"/>
  <c r="P35"/>
  <c r="P94"/>
  <c r="P93"/>
  <c r="P23"/>
  <c r="P95"/>
  <c r="P76"/>
  <c r="P39"/>
  <c r="P96"/>
  <c r="P21"/>
  <c r="P11"/>
  <c r="P29"/>
  <c r="P97"/>
  <c r="P26"/>
  <c r="P98"/>
  <c r="P48"/>
  <c r="P73"/>
  <c r="P34"/>
  <c r="P50"/>
  <c r="P77"/>
  <c r="P41"/>
  <c r="P24"/>
  <c r="P75"/>
  <c r="P18"/>
  <c r="P99"/>
  <c r="P100"/>
  <c r="P37"/>
  <c r="P20"/>
  <c r="P43"/>
  <c r="P101"/>
  <c r="P62"/>
  <c r="P46"/>
  <c r="P102"/>
  <c r="P81"/>
  <c r="P103"/>
  <c r="P104"/>
  <c r="P105"/>
  <c r="P106"/>
  <c r="P107"/>
  <c r="P86"/>
  <c r="P108"/>
  <c r="P58"/>
  <c r="P89"/>
  <c r="P27"/>
  <c r="P59"/>
  <c r="P82"/>
  <c r="P109"/>
  <c r="P110"/>
  <c r="P111"/>
  <c r="P68"/>
  <c r="P112"/>
  <c r="P13"/>
  <c r="P22"/>
  <c r="P12"/>
  <c r="P28"/>
  <c r="P113"/>
  <c r="P114"/>
  <c r="P78"/>
  <c r="P32"/>
  <c r="P65"/>
  <c r="P15"/>
  <c r="P49"/>
  <c r="P40"/>
  <c r="P54"/>
  <c r="P16"/>
  <c r="P90"/>
  <c r="P79"/>
  <c r="P60"/>
  <c r="P80"/>
  <c r="P42"/>
  <c r="P115"/>
  <c r="P66"/>
  <c r="P51"/>
  <c r="P67"/>
  <c r="P116"/>
  <c r="P117"/>
  <c r="P118"/>
  <c r="P33"/>
  <c r="P44"/>
  <c r="P30"/>
  <c r="P19"/>
  <c r="P63"/>
  <c r="P119"/>
  <c r="P120"/>
  <c r="P121"/>
  <c r="P45"/>
  <c r="P71"/>
  <c r="P69"/>
  <c r="P55"/>
  <c r="P122"/>
  <c r="P70"/>
  <c r="P53"/>
  <c r="P123"/>
  <c r="P47"/>
  <c r="P124"/>
  <c r="P52"/>
  <c r="P125"/>
  <c r="P126"/>
  <c r="P127"/>
  <c r="P72"/>
  <c r="P128"/>
  <c r="P129"/>
  <c r="P56"/>
  <c r="P92"/>
  <c r="P57"/>
  <c r="P130"/>
  <c r="P131"/>
  <c r="P132"/>
  <c r="P133"/>
  <c r="L64"/>
  <c r="L84"/>
  <c r="L87"/>
  <c r="L83"/>
  <c r="L14"/>
  <c r="L74"/>
  <c r="L36"/>
  <c r="L88"/>
  <c r="L38"/>
  <c r="L10"/>
  <c r="L61"/>
  <c r="L91"/>
  <c r="L85"/>
  <c r="L9"/>
  <c r="L25"/>
  <c r="L35"/>
  <c r="L94"/>
  <c r="L93"/>
  <c r="L23"/>
  <c r="L95"/>
  <c r="L76"/>
  <c r="L39"/>
  <c r="L96"/>
  <c r="L21"/>
  <c r="L11"/>
  <c r="L29"/>
  <c r="L97"/>
  <c r="L26"/>
  <c r="L98"/>
  <c r="L48"/>
  <c r="L73"/>
  <c r="L34"/>
  <c r="L50"/>
  <c r="L77"/>
  <c r="L41"/>
  <c r="L24"/>
  <c r="L75"/>
  <c r="L18"/>
  <c r="L99"/>
  <c r="L100"/>
  <c r="L37"/>
  <c r="L20"/>
  <c r="L43"/>
  <c r="L101"/>
  <c r="L62"/>
  <c r="L46"/>
  <c r="L102"/>
  <c r="L81"/>
  <c r="L103"/>
  <c r="L104"/>
  <c r="L105"/>
  <c r="L106"/>
  <c r="L107"/>
  <c r="L86"/>
  <c r="L108"/>
  <c r="L58"/>
  <c r="L89"/>
  <c r="L27"/>
  <c r="L59"/>
  <c r="L82"/>
  <c r="L109"/>
  <c r="L110"/>
  <c r="L111"/>
  <c r="L68"/>
  <c r="L112"/>
  <c r="L13"/>
  <c r="L22"/>
  <c r="L12"/>
  <c r="L28"/>
  <c r="L113"/>
  <c r="L114"/>
  <c r="L78"/>
  <c r="L32"/>
  <c r="L65"/>
  <c r="L15"/>
  <c r="L49"/>
  <c r="L40"/>
  <c r="L54"/>
  <c r="L16"/>
  <c r="L90"/>
  <c r="L79"/>
  <c r="L60"/>
  <c r="L80"/>
  <c r="L42"/>
  <c r="L115"/>
  <c r="L66"/>
  <c r="L51"/>
  <c r="L67"/>
  <c r="L116"/>
  <c r="L117"/>
  <c r="L118"/>
  <c r="L33"/>
  <c r="L44"/>
  <c r="L30"/>
  <c r="L19"/>
  <c r="L63"/>
  <c r="L119"/>
  <c r="L120"/>
  <c r="L121"/>
  <c r="L45"/>
  <c r="L71"/>
  <c r="L69"/>
  <c r="L55"/>
  <c r="L122"/>
  <c r="L70"/>
  <c r="L53"/>
  <c r="L123"/>
  <c r="L47"/>
  <c r="L124"/>
  <c r="L52"/>
  <c r="L125"/>
  <c r="L126"/>
  <c r="L127"/>
  <c r="L72"/>
  <c r="L128"/>
  <c r="L129"/>
  <c r="L56"/>
  <c r="L92"/>
  <c r="L57"/>
  <c r="L130"/>
  <c r="L131"/>
  <c r="L132"/>
  <c r="L133"/>
  <c r="X123"/>
  <c r="X27"/>
  <c r="AB17"/>
  <c r="X128"/>
  <c r="X16"/>
  <c r="A25" i="13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T10" i="11"/>
  <c r="T13"/>
  <c r="T12"/>
  <c r="T16"/>
  <c r="T14"/>
  <c r="T18"/>
  <c r="T15"/>
  <c r="T17"/>
  <c r="T19"/>
  <c r="T20"/>
  <c r="T21"/>
  <c r="T22"/>
  <c r="T23"/>
  <c r="T24"/>
  <c r="T25"/>
  <c r="T26"/>
  <c r="T27"/>
  <c r="T28"/>
  <c r="T11"/>
  <c r="AB15" i="26"/>
  <c r="AB29"/>
  <c r="AB28"/>
  <c r="AB11"/>
  <c r="AB30"/>
  <c r="AB31"/>
  <c r="AB33"/>
  <c r="AB21"/>
  <c r="AB19"/>
  <c r="AB20"/>
  <c r="AB23"/>
  <c r="AB16"/>
  <c r="AB17"/>
  <c r="AB34"/>
  <c r="AB22"/>
  <c r="AB18"/>
  <c r="AB24"/>
  <c r="AB26"/>
  <c r="AB12"/>
  <c r="AB10"/>
  <c r="AB32"/>
  <c r="AB27"/>
  <c r="AB13"/>
  <c r="AB25"/>
  <c r="X15"/>
  <c r="X29"/>
  <c r="X28"/>
  <c r="X11"/>
  <c r="X30"/>
  <c r="X31"/>
  <c r="X33"/>
  <c r="X21"/>
  <c r="X19"/>
  <c r="X20"/>
  <c r="X23"/>
  <c r="X16"/>
  <c r="X17"/>
  <c r="X34"/>
  <c r="X22"/>
  <c r="X18"/>
  <c r="X24"/>
  <c r="X26"/>
  <c r="X12"/>
  <c r="X10"/>
  <c r="X32"/>
  <c r="X27"/>
  <c r="X13"/>
  <c r="X25"/>
  <c r="T15"/>
  <c r="T29"/>
  <c r="T28"/>
  <c r="T11"/>
  <c r="T30"/>
  <c r="T31"/>
  <c r="T33"/>
  <c r="T21"/>
  <c r="T19"/>
  <c r="T20"/>
  <c r="T23"/>
  <c r="T16"/>
  <c r="T17"/>
  <c r="T34"/>
  <c r="T22"/>
  <c r="T18"/>
  <c r="T24"/>
  <c r="T26"/>
  <c r="T12"/>
  <c r="T10"/>
  <c r="T32"/>
  <c r="T27"/>
  <c r="T13"/>
  <c r="T25"/>
  <c r="P29"/>
  <c r="P28"/>
  <c r="P11"/>
  <c r="P30"/>
  <c r="P31"/>
  <c r="P33"/>
  <c r="P21"/>
  <c r="P19"/>
  <c r="P20"/>
  <c r="P23"/>
  <c r="P16"/>
  <c r="P17"/>
  <c r="P34"/>
  <c r="P22"/>
  <c r="P18"/>
  <c r="P24"/>
  <c r="P26"/>
  <c r="P12"/>
  <c r="P10"/>
  <c r="P32"/>
  <c r="P27"/>
  <c r="P13"/>
  <c r="P25"/>
  <c r="P15"/>
  <c r="AB14"/>
  <c r="T74" i="24"/>
  <c r="T53"/>
  <c r="P74"/>
  <c r="L74"/>
  <c r="AJ69" i="13"/>
  <c r="AF22"/>
  <c r="AF52"/>
  <c r="AF13"/>
  <c r="AF48"/>
  <c r="AF15"/>
  <c r="AF46"/>
  <c r="AF9"/>
  <c r="AF42"/>
  <c r="AF16"/>
  <c r="AF68"/>
  <c r="AF30"/>
  <c r="AF47"/>
  <c r="AF25"/>
  <c r="AF24"/>
  <c r="AF23"/>
  <c r="AF70"/>
  <c r="AF10"/>
  <c r="AF33"/>
  <c r="AF44"/>
  <c r="AF32"/>
  <c r="AF37"/>
  <c r="AF35"/>
  <c r="AF72"/>
  <c r="AF27"/>
  <c r="AF34"/>
  <c r="AF74"/>
  <c r="AF18"/>
  <c r="AF38"/>
  <c r="AF14"/>
  <c r="AF54"/>
  <c r="AF75"/>
  <c r="AF71"/>
  <c r="AF26"/>
  <c r="AF28"/>
  <c r="AF56"/>
  <c r="AF50"/>
  <c r="AF11"/>
  <c r="AF53"/>
  <c r="AF57"/>
  <c r="AF36"/>
  <c r="AF12"/>
  <c r="AF17"/>
  <c r="AF76"/>
  <c r="AF49"/>
  <c r="AF73"/>
  <c r="AF58"/>
  <c r="AF29"/>
  <c r="AF20"/>
  <c r="AF77"/>
  <c r="AF19"/>
  <c r="AF51"/>
  <c r="AF31"/>
  <c r="AF59"/>
  <c r="AF78"/>
  <c r="AF21"/>
  <c r="AF79"/>
  <c r="AF39"/>
  <c r="AF80"/>
  <c r="AF55"/>
  <c r="AF81"/>
  <c r="AF82"/>
  <c r="AF83"/>
  <c r="AF60"/>
  <c r="AF45"/>
  <c r="AF61"/>
  <c r="AF62"/>
  <c r="AF40"/>
  <c r="AF41"/>
  <c r="AF84"/>
  <c r="AF85"/>
  <c r="AF63"/>
  <c r="AF86"/>
  <c r="AF87"/>
  <c r="AF64"/>
  <c r="AF65"/>
  <c r="AF66"/>
  <c r="AF88"/>
  <c r="AF67"/>
  <c r="AF69"/>
  <c r="AB22"/>
  <c r="AB52"/>
  <c r="AB13"/>
  <c r="AB48"/>
  <c r="AB15"/>
  <c r="AB46"/>
  <c r="AB9"/>
  <c r="AB42"/>
  <c r="AB16"/>
  <c r="AB68"/>
  <c r="AB30"/>
  <c r="AB47"/>
  <c r="AB25"/>
  <c r="AB24"/>
  <c r="AB23"/>
  <c r="AB70"/>
  <c r="AB10"/>
  <c r="AB33"/>
  <c r="AB44"/>
  <c r="AB32"/>
  <c r="AB37"/>
  <c r="AB35"/>
  <c r="AB72"/>
  <c r="AB27"/>
  <c r="AB34"/>
  <c r="AB74"/>
  <c r="AB18"/>
  <c r="AB38"/>
  <c r="AB14"/>
  <c r="AB54"/>
  <c r="AB75"/>
  <c r="AB71"/>
  <c r="AB26"/>
  <c r="AB28"/>
  <c r="AB56"/>
  <c r="AB50"/>
  <c r="AB11"/>
  <c r="AB53"/>
  <c r="AB57"/>
  <c r="AB36"/>
  <c r="AB12"/>
  <c r="AB17"/>
  <c r="AB76"/>
  <c r="AB49"/>
  <c r="AB73"/>
  <c r="AB58"/>
  <c r="AB29"/>
  <c r="AB20"/>
  <c r="AB77"/>
  <c r="AB19"/>
  <c r="AB51"/>
  <c r="AB31"/>
  <c r="AB59"/>
  <c r="AB78"/>
  <c r="AB21"/>
  <c r="AB79"/>
  <c r="AB39"/>
  <c r="AB80"/>
  <c r="AB55"/>
  <c r="AB81"/>
  <c r="AB82"/>
  <c r="AB83"/>
  <c r="AB60"/>
  <c r="AB45"/>
  <c r="AB61"/>
  <c r="AB62"/>
  <c r="AB40"/>
  <c r="AB41"/>
  <c r="AB84"/>
  <c r="AB85"/>
  <c r="AB63"/>
  <c r="AB86"/>
  <c r="AB87"/>
  <c r="AB64"/>
  <c r="AB65"/>
  <c r="AB66"/>
  <c r="AB88"/>
  <c r="AB67"/>
  <c r="AB69"/>
  <c r="X22"/>
  <c r="X52"/>
  <c r="X13"/>
  <c r="X48"/>
  <c r="X15"/>
  <c r="X46"/>
  <c r="X9"/>
  <c r="X42"/>
  <c r="X16"/>
  <c r="X68"/>
  <c r="X30"/>
  <c r="X47"/>
  <c r="X25"/>
  <c r="X24"/>
  <c r="X23"/>
  <c r="X70"/>
  <c r="X10"/>
  <c r="X33"/>
  <c r="X44"/>
  <c r="X32"/>
  <c r="X37"/>
  <c r="X35"/>
  <c r="X72"/>
  <c r="X27"/>
  <c r="X34"/>
  <c r="X74"/>
  <c r="X18"/>
  <c r="X38"/>
  <c r="X14"/>
  <c r="X54"/>
  <c r="X75"/>
  <c r="X71"/>
  <c r="X26"/>
  <c r="X28"/>
  <c r="X56"/>
  <c r="X50"/>
  <c r="X11"/>
  <c r="X53"/>
  <c r="X57"/>
  <c r="X36"/>
  <c r="X12"/>
  <c r="X17"/>
  <c r="X76"/>
  <c r="X49"/>
  <c r="X73"/>
  <c r="X58"/>
  <c r="X29"/>
  <c r="X20"/>
  <c r="X77"/>
  <c r="X19"/>
  <c r="X51"/>
  <c r="X31"/>
  <c r="X59"/>
  <c r="X78"/>
  <c r="X21"/>
  <c r="X79"/>
  <c r="X39"/>
  <c r="X80"/>
  <c r="X55"/>
  <c r="X81"/>
  <c r="X82"/>
  <c r="X83"/>
  <c r="X60"/>
  <c r="X45"/>
  <c r="X61"/>
  <c r="X62"/>
  <c r="X40"/>
  <c r="X41"/>
  <c r="X84"/>
  <c r="X85"/>
  <c r="X63"/>
  <c r="X86"/>
  <c r="X87"/>
  <c r="X64"/>
  <c r="X65"/>
  <c r="X66"/>
  <c r="X88"/>
  <c r="X67"/>
  <c r="X69"/>
  <c r="T22"/>
  <c r="T52"/>
  <c r="T13"/>
  <c r="T48"/>
  <c r="T15"/>
  <c r="T46"/>
  <c r="T9"/>
  <c r="T42"/>
  <c r="T16"/>
  <c r="T68"/>
  <c r="T30"/>
  <c r="T47"/>
  <c r="T25"/>
  <c r="T24"/>
  <c r="T23"/>
  <c r="T70"/>
  <c r="T10"/>
  <c r="T33"/>
  <c r="T44"/>
  <c r="T32"/>
  <c r="T37"/>
  <c r="T35"/>
  <c r="T72"/>
  <c r="T27"/>
  <c r="T34"/>
  <c r="T74"/>
  <c r="T18"/>
  <c r="T38"/>
  <c r="T14"/>
  <c r="T54"/>
  <c r="T75"/>
  <c r="T71"/>
  <c r="T26"/>
  <c r="T28"/>
  <c r="T56"/>
  <c r="T50"/>
  <c r="T11"/>
  <c r="T53"/>
  <c r="T57"/>
  <c r="T36"/>
  <c r="T12"/>
  <c r="T17"/>
  <c r="T76"/>
  <c r="T49"/>
  <c r="T73"/>
  <c r="T58"/>
  <c r="T29"/>
  <c r="T20"/>
  <c r="T77"/>
  <c r="T19"/>
  <c r="T51"/>
  <c r="T31"/>
  <c r="T59"/>
  <c r="T78"/>
  <c r="T21"/>
  <c r="T79"/>
  <c r="T39"/>
  <c r="T80"/>
  <c r="T55"/>
  <c r="T81"/>
  <c r="T82"/>
  <c r="T83"/>
  <c r="T60"/>
  <c r="T45"/>
  <c r="T61"/>
  <c r="T62"/>
  <c r="T40"/>
  <c r="T41"/>
  <c r="T84"/>
  <c r="T85"/>
  <c r="T63"/>
  <c r="T86"/>
  <c r="T87"/>
  <c r="T64"/>
  <c r="T65"/>
  <c r="T66"/>
  <c r="T88"/>
  <c r="T67"/>
  <c r="T69"/>
  <c r="P22"/>
  <c r="P52"/>
  <c r="P13"/>
  <c r="P48"/>
  <c r="P15"/>
  <c r="P46"/>
  <c r="P9"/>
  <c r="P42"/>
  <c r="P16"/>
  <c r="P68"/>
  <c r="P30"/>
  <c r="P47"/>
  <c r="P25"/>
  <c r="P24"/>
  <c r="P23"/>
  <c r="P70"/>
  <c r="P10"/>
  <c r="P33"/>
  <c r="P44"/>
  <c r="P32"/>
  <c r="P37"/>
  <c r="P35"/>
  <c r="P72"/>
  <c r="P27"/>
  <c r="P34"/>
  <c r="P74"/>
  <c r="P18"/>
  <c r="P38"/>
  <c r="P14"/>
  <c r="P54"/>
  <c r="P75"/>
  <c r="P71"/>
  <c r="P26"/>
  <c r="P28"/>
  <c r="P56"/>
  <c r="P50"/>
  <c r="P11"/>
  <c r="P53"/>
  <c r="P57"/>
  <c r="P36"/>
  <c r="P12"/>
  <c r="P17"/>
  <c r="P76"/>
  <c r="P49"/>
  <c r="P73"/>
  <c r="P58"/>
  <c r="P29"/>
  <c r="P20"/>
  <c r="P77"/>
  <c r="P19"/>
  <c r="P51"/>
  <c r="P31"/>
  <c r="P59"/>
  <c r="P78"/>
  <c r="P21"/>
  <c r="P79"/>
  <c r="P39"/>
  <c r="P80"/>
  <c r="P55"/>
  <c r="P81"/>
  <c r="P82"/>
  <c r="P83"/>
  <c r="P60"/>
  <c r="P45"/>
  <c r="P61"/>
  <c r="P62"/>
  <c r="P40"/>
  <c r="P41"/>
  <c r="P84"/>
  <c r="P85"/>
  <c r="P63"/>
  <c r="P86"/>
  <c r="P87"/>
  <c r="P64"/>
  <c r="P65"/>
  <c r="P66"/>
  <c r="P88"/>
  <c r="P67"/>
  <c r="P69"/>
  <c r="L22"/>
  <c r="L52"/>
  <c r="L13"/>
  <c r="L48"/>
  <c r="L15"/>
  <c r="L46"/>
  <c r="L9"/>
  <c r="L42"/>
  <c r="L16"/>
  <c r="L68"/>
  <c r="L30"/>
  <c r="L47"/>
  <c r="L25"/>
  <c r="L24"/>
  <c r="L23"/>
  <c r="L70"/>
  <c r="L10"/>
  <c r="L33"/>
  <c r="L44"/>
  <c r="L32"/>
  <c r="L37"/>
  <c r="L35"/>
  <c r="L72"/>
  <c r="L27"/>
  <c r="L34"/>
  <c r="L74"/>
  <c r="L18"/>
  <c r="L38"/>
  <c r="L14"/>
  <c r="L54"/>
  <c r="L75"/>
  <c r="L71"/>
  <c r="L26"/>
  <c r="L28"/>
  <c r="L56"/>
  <c r="L50"/>
  <c r="L11"/>
  <c r="L53"/>
  <c r="L57"/>
  <c r="L36"/>
  <c r="L12"/>
  <c r="L17"/>
  <c r="L76"/>
  <c r="L49"/>
  <c r="L73"/>
  <c r="L58"/>
  <c r="L29"/>
  <c r="L20"/>
  <c r="L77"/>
  <c r="L19"/>
  <c r="L51"/>
  <c r="L31"/>
  <c r="L59"/>
  <c r="L78"/>
  <c r="L21"/>
  <c r="L79"/>
  <c r="L39"/>
  <c r="L80"/>
  <c r="L55"/>
  <c r="L81"/>
  <c r="L82"/>
  <c r="L83"/>
  <c r="L60"/>
  <c r="L45"/>
  <c r="L61"/>
  <c r="L62"/>
  <c r="L40"/>
  <c r="L41"/>
  <c r="L84"/>
  <c r="L85"/>
  <c r="L63"/>
  <c r="L86"/>
  <c r="L87"/>
  <c r="L64"/>
  <c r="L65"/>
  <c r="L66"/>
  <c r="L88"/>
  <c r="L67"/>
  <c r="L69"/>
  <c r="AK69" s="1"/>
  <c r="AJ67"/>
  <c r="AJ17"/>
  <c r="AJ11"/>
  <c r="AJ57"/>
  <c r="AJ47"/>
  <c r="AJ59"/>
  <c r="AJ75"/>
  <c r="AJ50"/>
  <c r="AJ88"/>
  <c r="AJ46"/>
  <c r="AJ66"/>
  <c r="AJ48"/>
  <c r="AJ42"/>
  <c r="AJ43"/>
  <c r="AJ14"/>
  <c r="AJ19"/>
  <c r="AJ49"/>
  <c r="AJ35"/>
  <c r="AJ68"/>
  <c r="AJ22"/>
  <c r="AJ65"/>
  <c r="AJ30"/>
  <c r="AJ64"/>
  <c r="AJ53"/>
  <c r="AJ87"/>
  <c r="AJ76"/>
  <c r="AJ86"/>
  <c r="AJ31"/>
  <c r="AJ63"/>
  <c r="AJ55"/>
  <c r="AJ54"/>
  <c r="AJ9"/>
  <c r="AJ85"/>
  <c r="AJ84"/>
  <c r="AJ10"/>
  <c r="AJ41"/>
  <c r="AJ40"/>
  <c r="AJ36"/>
  <c r="AJ79"/>
  <c r="AJ70"/>
  <c r="AJ20"/>
  <c r="AJ16"/>
  <c r="AJ62"/>
  <c r="AJ61"/>
  <c r="AJ28"/>
  <c r="AJ21"/>
  <c r="AJ12"/>
  <c r="AJ45"/>
  <c r="AJ26"/>
  <c r="AJ74"/>
  <c r="AJ37"/>
  <c r="AJ51"/>
  <c r="AJ60"/>
  <c r="AJ29"/>
  <c r="AJ38"/>
  <c r="AJ34"/>
  <c r="AJ58"/>
  <c r="AJ80"/>
  <c r="AJ83"/>
  <c r="AJ82"/>
  <c r="AJ81"/>
  <c r="AJ77"/>
  <c r="AJ56"/>
  <c r="AJ72"/>
  <c r="AJ39"/>
  <c r="AJ18"/>
  <c r="AJ78"/>
  <c r="AJ44"/>
  <c r="AJ32"/>
  <c r="AJ33"/>
  <c r="AJ73"/>
  <c r="AJ71"/>
  <c r="AJ23"/>
  <c r="AJ27"/>
  <c r="AJ24"/>
  <c r="AJ25"/>
  <c r="AJ13"/>
  <c r="AJ52"/>
  <c r="AJ15"/>
  <c r="AF43"/>
  <c r="AK73"/>
  <c r="AB43"/>
  <c r="AB78" i="24"/>
  <c r="AB73"/>
  <c r="X73"/>
  <c r="AB70"/>
  <c r="AB91"/>
  <c r="AB90"/>
  <c r="AB89"/>
  <c r="AB88"/>
  <c r="AB87"/>
  <c r="AB86"/>
  <c r="AB85"/>
  <c r="AB57"/>
  <c r="AB84"/>
  <c r="AB83"/>
  <c r="AB82"/>
  <c r="AB56"/>
  <c r="AB55"/>
  <c r="AB81"/>
  <c r="AB54"/>
  <c r="AB80"/>
  <c r="AB60"/>
  <c r="AB79"/>
  <c r="AB69"/>
  <c r="AB53"/>
  <c r="AB71"/>
  <c r="AB29"/>
  <c r="AB43"/>
  <c r="AB28"/>
  <c r="AB39"/>
  <c r="AB77"/>
  <c r="AB51"/>
  <c r="AB42"/>
  <c r="AB76"/>
  <c r="AB50"/>
  <c r="AB75"/>
  <c r="AB16"/>
  <c r="AB74"/>
  <c r="AB31"/>
  <c r="AB52"/>
  <c r="AB41"/>
  <c r="AB15"/>
  <c r="AB32"/>
  <c r="AB72"/>
  <c r="AB24"/>
  <c r="AB18"/>
  <c r="AB9"/>
  <c r="AB68"/>
  <c r="AB67"/>
  <c r="AB37"/>
  <c r="AB48"/>
  <c r="AB66"/>
  <c r="AB65"/>
  <c r="AB64"/>
  <c r="AB12"/>
  <c r="AB63"/>
  <c r="AB19"/>
  <c r="AB62"/>
  <c r="AB61"/>
  <c r="AB44"/>
  <c r="AB25"/>
  <c r="AB13"/>
  <c r="AB34"/>
  <c r="AB26"/>
  <c r="AB59"/>
  <c r="AB49"/>
  <c r="AB14"/>
  <c r="AB46"/>
  <c r="AB30"/>
  <c r="AB58"/>
  <c r="AB47"/>
  <c r="AB35"/>
  <c r="AB45"/>
  <c r="AB38"/>
  <c r="AB17"/>
  <c r="AB27"/>
  <c r="AB11"/>
  <c r="AB40"/>
  <c r="AB23"/>
  <c r="AB20"/>
  <c r="AB21"/>
  <c r="AB33"/>
  <c r="AB36"/>
  <c r="AB22"/>
  <c r="AB10"/>
  <c r="X21" i="11"/>
  <c r="X26"/>
  <c r="X24"/>
  <c r="X23"/>
  <c r="X22"/>
  <c r="X25"/>
  <c r="P21"/>
  <c r="P26"/>
  <c r="P24"/>
  <c r="P23"/>
  <c r="P22"/>
  <c r="P25"/>
  <c r="L21"/>
  <c r="L26"/>
  <c r="L24"/>
  <c r="L23"/>
  <c r="L22"/>
  <c r="AB21"/>
  <c r="AC21" s="1"/>
  <c r="AB26"/>
  <c r="AC26" s="1"/>
  <c r="AB24"/>
  <c r="AC24" s="1"/>
  <c r="AB23"/>
  <c r="AC23" s="1"/>
  <c r="AB22"/>
  <c r="AC22" s="1"/>
  <c r="AB25"/>
  <c r="AB20"/>
  <c r="AB19"/>
  <c r="AB28"/>
  <c r="AB27"/>
  <c r="AB17"/>
  <c r="AB15"/>
  <c r="AB18"/>
  <c r="AB14"/>
  <c r="AB16"/>
  <c r="AB12"/>
  <c r="AB13"/>
  <c r="AB10"/>
  <c r="AB11"/>
  <c r="D100" i="6"/>
  <c r="X104"/>
  <c r="AA134"/>
  <c r="AB134" s="1"/>
  <c r="P43" i="10"/>
  <c r="P23"/>
  <c r="P29"/>
  <c r="P37"/>
  <c r="P21"/>
  <c r="P32"/>
  <c r="P40"/>
  <c r="P26"/>
  <c r="P31"/>
  <c r="P20"/>
  <c r="P11"/>
  <c r="P17"/>
  <c r="P59"/>
  <c r="P52"/>
  <c r="P46"/>
  <c r="P36"/>
  <c r="P39"/>
  <c r="P14"/>
  <c r="P47"/>
  <c r="P27"/>
  <c r="P28"/>
  <c r="P15"/>
  <c r="P19"/>
  <c r="P35"/>
  <c r="P50"/>
  <c r="P54"/>
  <c r="P41"/>
  <c r="P58"/>
  <c r="P34"/>
  <c r="P60"/>
  <c r="P45"/>
  <c r="P18"/>
  <c r="P57"/>
  <c r="P13"/>
  <c r="P22"/>
  <c r="P48"/>
  <c r="P55"/>
  <c r="P9"/>
  <c r="P10"/>
  <c r="P12"/>
  <c r="P38"/>
  <c r="P25"/>
  <c r="P56"/>
  <c r="P53"/>
  <c r="P33"/>
  <c r="P49"/>
  <c r="P16"/>
  <c r="P24"/>
  <c r="P42"/>
  <c r="P51"/>
  <c r="P30"/>
  <c r="L43"/>
  <c r="L23"/>
  <c r="L29"/>
  <c r="L37"/>
  <c r="L21"/>
  <c r="L32"/>
  <c r="L40"/>
  <c r="L26"/>
  <c r="L31"/>
  <c r="L20"/>
  <c r="L11"/>
  <c r="L17"/>
  <c r="L59"/>
  <c r="L52"/>
  <c r="L46"/>
  <c r="L36"/>
  <c r="L39"/>
  <c r="L14"/>
  <c r="L47"/>
  <c r="L27"/>
  <c r="L28"/>
  <c r="L15"/>
  <c r="L19"/>
  <c r="L35"/>
  <c r="L50"/>
  <c r="L54"/>
  <c r="L41"/>
  <c r="L58"/>
  <c r="L34"/>
  <c r="L60"/>
  <c r="L45"/>
  <c r="L18"/>
  <c r="L57"/>
  <c r="L13"/>
  <c r="L22"/>
  <c r="L48"/>
  <c r="L55"/>
  <c r="L9"/>
  <c r="L10"/>
  <c r="L12"/>
  <c r="L38"/>
  <c r="L25"/>
  <c r="L56"/>
  <c r="L53"/>
  <c r="L33"/>
  <c r="L49"/>
  <c r="L16"/>
  <c r="L24"/>
  <c r="L42"/>
  <c r="L51"/>
  <c r="L30"/>
  <c r="AB52"/>
  <c r="AC52" s="1"/>
  <c r="AB46"/>
  <c r="AB36"/>
  <c r="AB39"/>
  <c r="AB14"/>
  <c r="AB47"/>
  <c r="AB27"/>
  <c r="AB28"/>
  <c r="AB15"/>
  <c r="AB19"/>
  <c r="AB35"/>
  <c r="AB50"/>
  <c r="AB54"/>
  <c r="AB41"/>
  <c r="AB58"/>
  <c r="AB34"/>
  <c r="AB60"/>
  <c r="AB45"/>
  <c r="AB18"/>
  <c r="AB57"/>
  <c r="AB13"/>
  <c r="AB22"/>
  <c r="AB48"/>
  <c r="AB55"/>
  <c r="AB9"/>
  <c r="AB10"/>
  <c r="AB12"/>
  <c r="AB38"/>
  <c r="AB25"/>
  <c r="AB56"/>
  <c r="AB53"/>
  <c r="AB33"/>
  <c r="AB49"/>
  <c r="AB16"/>
  <c r="AB24"/>
  <c r="AB42"/>
  <c r="AB51"/>
  <c r="AB30"/>
  <c r="X56"/>
  <c r="X50"/>
  <c r="X54"/>
  <c r="X41"/>
  <c r="X58"/>
  <c r="T54"/>
  <c r="T41"/>
  <c r="T58"/>
  <c r="T34"/>
  <c r="AB59"/>
  <c r="AB17"/>
  <c r="AB29"/>
  <c r="AB32"/>
  <c r="AB31"/>
  <c r="AB43"/>
  <c r="AB11"/>
  <c r="AB44"/>
  <c r="AB26"/>
  <c r="AB21"/>
  <c r="AB40"/>
  <c r="AB23"/>
  <c r="AB20"/>
  <c r="AB37"/>
  <c r="AB39" i="8"/>
  <c r="AB25"/>
  <c r="AB38"/>
  <c r="AB37"/>
  <c r="AB36"/>
  <c r="AB18"/>
  <c r="AB10"/>
  <c r="AB35"/>
  <c r="AB24"/>
  <c r="AB31"/>
  <c r="AB29"/>
  <c r="AB23"/>
  <c r="AB32"/>
  <c r="AB9"/>
  <c r="AB27"/>
  <c r="AB30"/>
  <c r="AB17"/>
  <c r="AB28"/>
  <c r="AB34"/>
  <c r="AB19"/>
  <c r="AB21"/>
  <c r="AB26"/>
  <c r="AB33"/>
  <c r="AB20"/>
  <c r="AB13"/>
  <c r="AB16"/>
  <c r="AB15"/>
  <c r="AB12"/>
  <c r="AB11"/>
  <c r="AB22"/>
  <c r="AB14"/>
  <c r="X29" i="6"/>
  <c r="X33"/>
  <c r="X32"/>
  <c r="X12"/>
  <c r="X11"/>
  <c r="X23"/>
  <c r="X22"/>
  <c r="X21"/>
  <c r="X20"/>
  <c r="X19"/>
  <c r="X18"/>
  <c r="X17"/>
  <c r="X15"/>
  <c r="X14"/>
  <c r="X13"/>
  <c r="X67"/>
  <c r="A11" i="8"/>
  <c r="A12" s="1"/>
  <c r="A13" s="1"/>
  <c r="A14" s="1"/>
  <c r="A15" s="1"/>
  <c r="A16" s="1"/>
  <c r="A17" s="1"/>
  <c r="A18" s="1"/>
  <c r="A19" s="1"/>
  <c r="A20" s="1"/>
  <c r="A21" s="1"/>
  <c r="A22" s="1"/>
  <c r="A10" i="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10" i="13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X14" i="26"/>
  <c r="X14" i="10"/>
  <c r="X83" i="24"/>
  <c r="T19"/>
  <c r="P19"/>
  <c r="L10" i="8"/>
  <c r="P10"/>
  <c r="T10"/>
  <c r="X10"/>
  <c r="X28"/>
  <c r="AC33" i="6" l="1"/>
  <c r="AC117"/>
  <c r="AC67"/>
  <c r="AC113"/>
  <c r="AC12"/>
  <c r="AC13"/>
  <c r="AC110"/>
  <c r="AC27"/>
  <c r="AC104"/>
  <c r="AC101"/>
  <c r="AC20"/>
  <c r="AC100"/>
  <c r="AC18"/>
  <c r="AC29"/>
  <c r="AC21"/>
  <c r="AC128"/>
  <c r="AC123"/>
  <c r="AC121"/>
  <c r="AC19"/>
  <c r="AC118"/>
  <c r="AC16"/>
  <c r="AC15"/>
  <c r="AC32"/>
  <c r="AC22"/>
  <c r="AC112"/>
  <c r="AC111"/>
  <c r="AC105"/>
  <c r="AC97"/>
  <c r="AC11"/>
  <c r="AC96"/>
  <c r="AC23"/>
  <c r="AC94"/>
  <c r="AC14"/>
  <c r="AC13" i="26"/>
  <c r="AC32"/>
  <c r="AC12"/>
  <c r="AK78" i="13"/>
  <c r="AC10" i="8"/>
  <c r="A28" i="10"/>
  <c r="A29" s="1"/>
  <c r="A30" s="1"/>
  <c r="A31" s="1"/>
  <c r="A32" s="1"/>
  <c r="A33" s="1"/>
  <c r="A34" s="1"/>
  <c r="A35" s="1"/>
  <c r="A36" s="1"/>
  <c r="A37" s="1"/>
  <c r="A38" s="1"/>
  <c r="A39" s="1"/>
  <c r="A40" s="1"/>
  <c r="AC41"/>
  <c r="AC24" i="26"/>
  <c r="AC22"/>
  <c r="AC17"/>
  <c r="AC23"/>
  <c r="AC19"/>
  <c r="AC33"/>
  <c r="AC30"/>
  <c r="AC28"/>
  <c r="AC15"/>
  <c r="AC25"/>
  <c r="AC27"/>
  <c r="AC10"/>
  <c r="AC26"/>
  <c r="AC18"/>
  <c r="AC34"/>
  <c r="AC16"/>
  <c r="AC20"/>
  <c r="AC21"/>
  <c r="AC31"/>
  <c r="AC11"/>
  <c r="AC29"/>
  <c r="AC56" i="10"/>
  <c r="AC54"/>
  <c r="AC58"/>
  <c r="X30" i="6"/>
  <c r="AC30" s="1"/>
  <c r="X28"/>
  <c r="AC28" s="1"/>
  <c r="X91"/>
  <c r="AC91" s="1"/>
  <c r="X34"/>
  <c r="AC34" s="1"/>
  <c r="X52"/>
  <c r="AC52" s="1"/>
  <c r="X39"/>
  <c r="AC39" s="1"/>
  <c r="X9"/>
  <c r="AC9" s="1"/>
  <c r="X10"/>
  <c r="AC10" s="1"/>
  <c r="X58"/>
  <c r="AC58" s="1"/>
  <c r="X26"/>
  <c r="AC26" s="1"/>
  <c r="X25"/>
  <c r="AC25" s="1"/>
  <c r="W134"/>
  <c r="X134" s="1"/>
  <c r="X133"/>
  <c r="AC133" s="1"/>
  <c r="X132"/>
  <c r="AC132" s="1"/>
  <c r="X131"/>
  <c r="AC131" s="1"/>
  <c r="X130"/>
  <c r="AC130" s="1"/>
  <c r="X56"/>
  <c r="AC56" s="1"/>
  <c r="X57"/>
  <c r="AC57" s="1"/>
  <c r="X92"/>
  <c r="AC92" s="1"/>
  <c r="X59"/>
  <c r="AC59" s="1"/>
  <c r="X129"/>
  <c r="AC129" s="1"/>
  <c r="X72"/>
  <c r="AC72" s="1"/>
  <c r="X127"/>
  <c r="AC127" s="1"/>
  <c r="X126"/>
  <c r="AC126" s="1"/>
  <c r="X125"/>
  <c r="AC125" s="1"/>
  <c r="X124"/>
  <c r="AC124" s="1"/>
  <c r="X47"/>
  <c r="AC47" s="1"/>
  <c r="X55"/>
  <c r="AC55" s="1"/>
  <c r="X53"/>
  <c r="AC53" s="1"/>
  <c r="X70"/>
  <c r="AC70" s="1"/>
  <c r="X122"/>
  <c r="AC122" s="1"/>
  <c r="X24"/>
  <c r="AC24" s="1"/>
  <c r="X69"/>
  <c r="AC69" s="1"/>
  <c r="X71"/>
  <c r="AC71" s="1"/>
  <c r="X45"/>
  <c r="AC45" s="1"/>
  <c r="X120"/>
  <c r="AC120" s="1"/>
  <c r="X119"/>
  <c r="AC119" s="1"/>
  <c r="X63"/>
  <c r="AC63" s="1"/>
  <c r="X43"/>
  <c r="AC43" s="1"/>
  <c r="X44"/>
  <c r="AC44" s="1"/>
  <c r="X116"/>
  <c r="AC116" s="1"/>
  <c r="X37"/>
  <c r="AC37" s="1"/>
  <c r="X51"/>
  <c r="AC51" s="1"/>
  <c r="X66"/>
  <c r="AC66" s="1"/>
  <c r="X115"/>
  <c r="AC115" s="1"/>
  <c r="X80"/>
  <c r="AC80" s="1"/>
  <c r="X42"/>
  <c r="AC42" s="1"/>
  <c r="X60"/>
  <c r="AC60" s="1"/>
  <c r="X79"/>
  <c r="AC79" s="1"/>
  <c r="X90"/>
  <c r="AC90" s="1"/>
  <c r="X54"/>
  <c r="AC54" s="1"/>
  <c r="X40"/>
  <c r="AC40" s="1"/>
  <c r="X49"/>
  <c r="AC49" s="1"/>
  <c r="X65"/>
  <c r="AC65" s="1"/>
  <c r="X78"/>
  <c r="AC78" s="1"/>
  <c r="X114"/>
  <c r="AC114" s="1"/>
  <c r="X48"/>
  <c r="AC48" s="1"/>
  <c r="X68"/>
  <c r="AC68" s="1"/>
  <c r="X109"/>
  <c r="AC109" s="1"/>
  <c r="X82"/>
  <c r="AC82" s="1"/>
  <c r="X89"/>
  <c r="AC89" s="1"/>
  <c r="X108"/>
  <c r="AC108" s="1"/>
  <c r="X86"/>
  <c r="AC86" s="1"/>
  <c r="X107"/>
  <c r="AC107" s="1"/>
  <c r="X106"/>
  <c r="AC106" s="1"/>
  <c r="X103"/>
  <c r="AC103" s="1"/>
  <c r="X81"/>
  <c r="AC81" s="1"/>
  <c r="X102"/>
  <c r="AC102" s="1"/>
  <c r="X46"/>
  <c r="AC46" s="1"/>
  <c r="X62"/>
  <c r="AC62" s="1"/>
  <c r="X99"/>
  <c r="AC99" s="1"/>
  <c r="X75"/>
  <c r="AC75" s="1"/>
  <c r="X41"/>
  <c r="AC41" s="1"/>
  <c r="X77"/>
  <c r="AC77" s="1"/>
  <c r="X50"/>
  <c r="AC50" s="1"/>
  <c r="X73"/>
  <c r="AC73" s="1"/>
  <c r="X98"/>
  <c r="AC98" s="1"/>
  <c r="X76"/>
  <c r="AC76" s="1"/>
  <c r="X36"/>
  <c r="AC36" s="1"/>
  <c r="X95"/>
  <c r="AC95" s="1"/>
  <c r="X93"/>
  <c r="AC93" s="1"/>
  <c r="X35"/>
  <c r="AC35" s="1"/>
  <c r="X85"/>
  <c r="AC85" s="1"/>
  <c r="X61"/>
  <c r="AC61" s="1"/>
  <c r="X64"/>
  <c r="AC64" s="1"/>
  <c r="X38"/>
  <c r="AC38" s="1"/>
  <c r="X88"/>
  <c r="AC88" s="1"/>
  <c r="X83"/>
  <c r="AC83" s="1"/>
  <c r="X87"/>
  <c r="AC87" s="1"/>
  <c r="X74"/>
  <c r="AC74" s="1"/>
  <c r="X84"/>
  <c r="AC84" s="1"/>
  <c r="L25" i="11"/>
  <c r="AC25" s="1"/>
  <c r="X10"/>
  <c r="X13"/>
  <c r="X12"/>
  <c r="X16"/>
  <c r="X14"/>
  <c r="X18"/>
  <c r="X15"/>
  <c r="X17"/>
  <c r="X27"/>
  <c r="X28"/>
  <c r="X19"/>
  <c r="X20"/>
  <c r="X11"/>
  <c r="P19"/>
  <c r="P20"/>
  <c r="L19"/>
  <c r="L20"/>
  <c r="T14" i="10"/>
  <c r="AC14" s="1"/>
  <c r="X17"/>
  <c r="T17"/>
  <c r="X11"/>
  <c r="T11"/>
  <c r="T10"/>
  <c r="X10"/>
  <c r="X16"/>
  <c r="T16"/>
  <c r="X19"/>
  <c r="T19"/>
  <c r="X60"/>
  <c r="X59"/>
  <c r="X47"/>
  <c r="X33"/>
  <c r="X46"/>
  <c r="X29"/>
  <c r="X48"/>
  <c r="X32"/>
  <c r="X57"/>
  <c r="X30"/>
  <c r="X31"/>
  <c r="X43"/>
  <c r="X42"/>
  <c r="X55"/>
  <c r="X28"/>
  <c r="X39"/>
  <c r="X53"/>
  <c r="X44"/>
  <c r="X51"/>
  <c r="X49"/>
  <c r="X36"/>
  <c r="X24"/>
  <c r="X38"/>
  <c r="X45"/>
  <c r="X21"/>
  <c r="X12"/>
  <c r="X27"/>
  <c r="X18"/>
  <c r="X26"/>
  <c r="X9"/>
  <c r="X40"/>
  <c r="X34"/>
  <c r="AC34" s="1"/>
  <c r="X23"/>
  <c r="X13"/>
  <c r="X25"/>
  <c r="X22"/>
  <c r="X20"/>
  <c r="X35"/>
  <c r="X37"/>
  <c r="X15"/>
  <c r="AK14" i="13"/>
  <c r="AK17"/>
  <c r="AK11"/>
  <c r="AK85"/>
  <c r="AK21"/>
  <c r="AK62"/>
  <c r="AK19"/>
  <c r="AK12"/>
  <c r="AK81"/>
  <c r="AK82"/>
  <c r="AK60"/>
  <c r="AK84"/>
  <c r="AK63"/>
  <c r="AK86"/>
  <c r="AK87"/>
  <c r="AK64"/>
  <c r="AK65"/>
  <c r="AK66"/>
  <c r="AK88"/>
  <c r="AK67"/>
  <c r="AK39"/>
  <c r="AK40"/>
  <c r="AK45"/>
  <c r="AK80"/>
  <c r="AK55"/>
  <c r="AK20"/>
  <c r="AK79"/>
  <c r="AK59"/>
  <c r="AK77"/>
  <c r="AK58"/>
  <c r="AK71"/>
  <c r="AK29"/>
  <c r="AK18"/>
  <c r="AK49"/>
  <c r="AK76"/>
  <c r="AK27"/>
  <c r="AK36"/>
  <c r="AK57"/>
  <c r="AK50"/>
  <c r="AK28"/>
  <c r="AK26"/>
  <c r="AK75"/>
  <c r="AK74"/>
  <c r="AK10"/>
  <c r="AK33"/>
  <c r="AK44"/>
  <c r="AK23"/>
  <c r="AK16"/>
  <c r="AK35"/>
  <c r="AK25"/>
  <c r="AK70"/>
  <c r="AK47"/>
  <c r="AK30"/>
  <c r="AK68"/>
  <c r="AK42"/>
  <c r="AK46"/>
  <c r="AK52"/>
  <c r="AK48"/>
  <c r="X43"/>
  <c r="X12" i="24"/>
  <c r="X41"/>
  <c r="X15"/>
  <c r="X33"/>
  <c r="X48"/>
  <c r="X51"/>
  <c r="X53"/>
  <c r="X60"/>
  <c r="X80"/>
  <c r="X52"/>
  <c r="X76"/>
  <c r="X44"/>
  <c r="X45"/>
  <c r="X43"/>
  <c r="X31"/>
  <c r="X69"/>
  <c r="X20"/>
  <c r="X23"/>
  <c r="X47"/>
  <c r="X63"/>
  <c r="X40"/>
  <c r="X9"/>
  <c r="X49"/>
  <c r="X61"/>
  <c r="X79"/>
  <c r="X54"/>
  <c r="X13"/>
  <c r="X34"/>
  <c r="X36"/>
  <c r="X74"/>
  <c r="X37"/>
  <c r="X35"/>
  <c r="X81"/>
  <c r="X58"/>
  <c r="X64"/>
  <c r="X77"/>
  <c r="X55"/>
  <c r="X56"/>
  <c r="X21"/>
  <c r="X46"/>
  <c r="X72"/>
  <c r="X82"/>
  <c r="X25"/>
  <c r="X29"/>
  <c r="X22"/>
  <c r="X11"/>
  <c r="X84"/>
  <c r="X27"/>
  <c r="X65"/>
  <c r="X62"/>
  <c r="X18"/>
  <c r="X17"/>
  <c r="X14"/>
  <c r="X16"/>
  <c r="X19"/>
  <c r="X42"/>
  <c r="X26"/>
  <c r="X57"/>
  <c r="X24"/>
  <c r="X30"/>
  <c r="X67"/>
  <c r="X59"/>
  <c r="X66"/>
  <c r="X85"/>
  <c r="X39"/>
  <c r="X75"/>
  <c r="X28"/>
  <c r="X71"/>
  <c r="X32"/>
  <c r="X86"/>
  <c r="X50"/>
  <c r="X87"/>
  <c r="X68"/>
  <c r="X88"/>
  <c r="X89"/>
  <c r="X90"/>
  <c r="X38"/>
  <c r="X91"/>
  <c r="T18"/>
  <c r="T42"/>
  <c r="T22"/>
  <c r="T35"/>
  <c r="T49"/>
  <c r="T52"/>
  <c r="T54"/>
  <c r="T61"/>
  <c r="T81"/>
  <c r="T77"/>
  <c r="T45"/>
  <c r="T46"/>
  <c r="T44"/>
  <c r="T33"/>
  <c r="T70"/>
  <c r="T24"/>
  <c r="T25"/>
  <c r="T48"/>
  <c r="T64"/>
  <c r="T41"/>
  <c r="T20"/>
  <c r="T50"/>
  <c r="T62"/>
  <c r="T80"/>
  <c r="T55"/>
  <c r="T12"/>
  <c r="T15"/>
  <c r="T37"/>
  <c r="T75"/>
  <c r="T38"/>
  <c r="T36"/>
  <c r="T82"/>
  <c r="T59"/>
  <c r="T65"/>
  <c r="T78"/>
  <c r="T56"/>
  <c r="T57"/>
  <c r="T13"/>
  <c r="T47"/>
  <c r="T73"/>
  <c r="T83"/>
  <c r="T27"/>
  <c r="T31"/>
  <c r="T9"/>
  <c r="T14"/>
  <c r="T84"/>
  <c r="T29"/>
  <c r="T66"/>
  <c r="T63"/>
  <c r="T16"/>
  <c r="T17"/>
  <c r="T21"/>
  <c r="T23"/>
  <c r="T11"/>
  <c r="T43"/>
  <c r="T28"/>
  <c r="T58"/>
  <c r="T26"/>
  <c r="T32"/>
  <c r="T68"/>
  <c r="T60"/>
  <c r="T67"/>
  <c r="T85"/>
  <c r="T40"/>
  <c r="T76"/>
  <c r="T30"/>
  <c r="T72"/>
  <c r="T34"/>
  <c r="T86"/>
  <c r="T51"/>
  <c r="T87"/>
  <c r="T69"/>
  <c r="T88"/>
  <c r="T89"/>
  <c r="T90"/>
  <c r="T39"/>
  <c r="T91"/>
  <c r="P18"/>
  <c r="P42"/>
  <c r="P22"/>
  <c r="P35"/>
  <c r="P49"/>
  <c r="P52"/>
  <c r="P54"/>
  <c r="P61"/>
  <c r="P81"/>
  <c r="P53"/>
  <c r="P77"/>
  <c r="P45"/>
  <c r="P46"/>
  <c r="P44"/>
  <c r="P33"/>
  <c r="P70"/>
  <c r="P24"/>
  <c r="P25"/>
  <c r="P48"/>
  <c r="P64"/>
  <c r="P41"/>
  <c r="P20"/>
  <c r="P50"/>
  <c r="P62"/>
  <c r="P80"/>
  <c r="P55"/>
  <c r="P12"/>
  <c r="P15"/>
  <c r="P37"/>
  <c r="P75"/>
  <c r="P38"/>
  <c r="P36"/>
  <c r="P82"/>
  <c r="P59"/>
  <c r="P65"/>
  <c r="P78"/>
  <c r="P56"/>
  <c r="P57"/>
  <c r="P13"/>
  <c r="P47"/>
  <c r="P73"/>
  <c r="P83"/>
  <c r="P27"/>
  <c r="P31"/>
  <c r="P9"/>
  <c r="P14"/>
  <c r="P84"/>
  <c r="P29"/>
  <c r="P66"/>
  <c r="P63"/>
  <c r="P16"/>
  <c r="P17"/>
  <c r="P21"/>
  <c r="P23"/>
  <c r="P11"/>
  <c r="P43"/>
  <c r="P28"/>
  <c r="P58"/>
  <c r="P26"/>
  <c r="P32"/>
  <c r="P68"/>
  <c r="P60"/>
  <c r="P67"/>
  <c r="P85"/>
  <c r="P40"/>
  <c r="P76"/>
  <c r="P30"/>
  <c r="P72"/>
  <c r="P34"/>
  <c r="P86"/>
  <c r="P51"/>
  <c r="P87"/>
  <c r="P69"/>
  <c r="P88"/>
  <c r="P89"/>
  <c r="P90"/>
  <c r="P39"/>
  <c r="P91"/>
  <c r="L18"/>
  <c r="L42"/>
  <c r="L22"/>
  <c r="L35"/>
  <c r="L49"/>
  <c r="L52"/>
  <c r="L54"/>
  <c r="L61"/>
  <c r="L81"/>
  <c r="L53"/>
  <c r="L77"/>
  <c r="L45"/>
  <c r="L46"/>
  <c r="L44"/>
  <c r="L33"/>
  <c r="L70"/>
  <c r="L24"/>
  <c r="L25"/>
  <c r="L48"/>
  <c r="L64"/>
  <c r="L41"/>
  <c r="L20"/>
  <c r="L50"/>
  <c r="L62"/>
  <c r="L80"/>
  <c r="L55"/>
  <c r="L12"/>
  <c r="L15"/>
  <c r="L37"/>
  <c r="L75"/>
  <c r="L38"/>
  <c r="L36"/>
  <c r="L82"/>
  <c r="L59"/>
  <c r="L65"/>
  <c r="L78"/>
  <c r="L56"/>
  <c r="L57"/>
  <c r="L13"/>
  <c r="L47"/>
  <c r="L73"/>
  <c r="L83"/>
  <c r="L27"/>
  <c r="L31"/>
  <c r="L9"/>
  <c r="L14"/>
  <c r="L84"/>
  <c r="L29"/>
  <c r="L66"/>
  <c r="L63"/>
  <c r="L16"/>
  <c r="L17"/>
  <c r="L21"/>
  <c r="L23"/>
  <c r="L11"/>
  <c r="L43"/>
  <c r="L28"/>
  <c r="L58"/>
  <c r="L26"/>
  <c r="L32"/>
  <c r="L68"/>
  <c r="L60"/>
  <c r="L67"/>
  <c r="L85"/>
  <c r="L40"/>
  <c r="L76"/>
  <c r="L30"/>
  <c r="L72"/>
  <c r="L34"/>
  <c r="L86"/>
  <c r="L51"/>
  <c r="L87"/>
  <c r="L69"/>
  <c r="L88"/>
  <c r="L89"/>
  <c r="L90"/>
  <c r="L39"/>
  <c r="L91"/>
  <c r="P10"/>
  <c r="T10"/>
  <c r="X10"/>
  <c r="X14" i="8"/>
  <c r="X11"/>
  <c r="X12"/>
  <c r="X16"/>
  <c r="X20"/>
  <c r="X18"/>
  <c r="AC18" s="1"/>
  <c r="X15"/>
  <c r="X13"/>
  <c r="X33"/>
  <c r="X26"/>
  <c r="X34"/>
  <c r="X19"/>
  <c r="X21"/>
  <c r="X30"/>
  <c r="X27"/>
  <c r="X32"/>
  <c r="X29"/>
  <c r="X23"/>
  <c r="X31"/>
  <c r="X24"/>
  <c r="X17"/>
  <c r="X35"/>
  <c r="X36"/>
  <c r="X37"/>
  <c r="X38"/>
  <c r="X25"/>
  <c r="X9"/>
  <c r="X39"/>
  <c r="T9"/>
  <c r="L9"/>
  <c r="P9"/>
  <c r="X22"/>
  <c r="A10" i="6"/>
  <c r="A11" s="1"/>
  <c r="A13" s="1"/>
  <c r="A14" s="1"/>
  <c r="T21" i="7"/>
  <c r="T19"/>
  <c r="U19" s="1"/>
  <c r="T13"/>
  <c r="P14" i="26"/>
  <c r="P11" i="11"/>
  <c r="P15"/>
  <c r="P16"/>
  <c r="P27"/>
  <c r="P28"/>
  <c r="L11"/>
  <c r="L15"/>
  <c r="L16"/>
  <c r="L27"/>
  <c r="L28"/>
  <c r="T43" i="10"/>
  <c r="T23"/>
  <c r="T29"/>
  <c r="T37"/>
  <c r="T32"/>
  <c r="T21"/>
  <c r="T40"/>
  <c r="T26"/>
  <c r="T31"/>
  <c r="T20"/>
  <c r="T59"/>
  <c r="T46"/>
  <c r="AC46" s="1"/>
  <c r="T36"/>
  <c r="T39"/>
  <c r="AC39" s="1"/>
  <c r="T47"/>
  <c r="T28"/>
  <c r="AC28" s="1"/>
  <c r="T27"/>
  <c r="T15"/>
  <c r="AC15" s="1"/>
  <c r="T35"/>
  <c r="AC35" s="1"/>
  <c r="T50"/>
  <c r="AC50" s="1"/>
  <c r="T60"/>
  <c r="AC60" s="1"/>
  <c r="T45"/>
  <c r="AC45" s="1"/>
  <c r="T18"/>
  <c r="AC18" s="1"/>
  <c r="T57"/>
  <c r="AC57" s="1"/>
  <c r="T13"/>
  <c r="AC13" s="1"/>
  <c r="T22"/>
  <c r="AC22" s="1"/>
  <c r="T48"/>
  <c r="AC48" s="1"/>
  <c r="T55"/>
  <c r="AC55" s="1"/>
  <c r="T9"/>
  <c r="AC9" s="1"/>
  <c r="T12"/>
  <c r="AC12" s="1"/>
  <c r="T38"/>
  <c r="AC38" s="1"/>
  <c r="T25"/>
  <c r="AC25" s="1"/>
  <c r="T53"/>
  <c r="AC53" s="1"/>
  <c r="T49"/>
  <c r="AC49" s="1"/>
  <c r="T24"/>
  <c r="AC24" s="1"/>
  <c r="T33"/>
  <c r="AC33" s="1"/>
  <c r="T42"/>
  <c r="AC42" s="1"/>
  <c r="T51"/>
  <c r="AC51" s="1"/>
  <c r="T30"/>
  <c r="AC30" s="1"/>
  <c r="T17" i="6"/>
  <c r="T24" i="7"/>
  <c r="T25"/>
  <c r="T16"/>
  <c r="T26"/>
  <c r="T14"/>
  <c r="T23"/>
  <c r="T18"/>
  <c r="T15"/>
  <c r="T22"/>
  <c r="T12"/>
  <c r="T20"/>
  <c r="T17"/>
  <c r="P17" i="6"/>
  <c r="L17"/>
  <c r="T14" i="8"/>
  <c r="T11"/>
  <c r="T12"/>
  <c r="T16"/>
  <c r="T20"/>
  <c r="T15"/>
  <c r="T13"/>
  <c r="T33"/>
  <c r="T26"/>
  <c r="T34"/>
  <c r="T28"/>
  <c r="T19"/>
  <c r="T21"/>
  <c r="T30"/>
  <c r="T27"/>
  <c r="T32"/>
  <c r="T29"/>
  <c r="T23"/>
  <c r="T31"/>
  <c r="T24"/>
  <c r="T17"/>
  <c r="T35"/>
  <c r="T36"/>
  <c r="T37"/>
  <c r="T38"/>
  <c r="T25"/>
  <c r="T39"/>
  <c r="P14"/>
  <c r="P11"/>
  <c r="P12"/>
  <c r="P16"/>
  <c r="P20"/>
  <c r="P15"/>
  <c r="P13"/>
  <c r="P33"/>
  <c r="P26"/>
  <c r="P34"/>
  <c r="P28"/>
  <c r="P19"/>
  <c r="P21"/>
  <c r="P30"/>
  <c r="P27"/>
  <c r="P32"/>
  <c r="P29"/>
  <c r="P23"/>
  <c r="P31"/>
  <c r="P24"/>
  <c r="P17"/>
  <c r="P35"/>
  <c r="P36"/>
  <c r="P37"/>
  <c r="P38"/>
  <c r="P25"/>
  <c r="L14"/>
  <c r="L11"/>
  <c r="L12"/>
  <c r="L16"/>
  <c r="L20"/>
  <c r="L15"/>
  <c r="L13"/>
  <c r="L33"/>
  <c r="L26"/>
  <c r="L34"/>
  <c r="L28"/>
  <c r="L19"/>
  <c r="L21"/>
  <c r="L30"/>
  <c r="L27"/>
  <c r="L32"/>
  <c r="L29"/>
  <c r="L23"/>
  <c r="L31"/>
  <c r="L24"/>
  <c r="L17"/>
  <c r="L35"/>
  <c r="L36"/>
  <c r="L37"/>
  <c r="L38"/>
  <c r="L25"/>
  <c r="L39"/>
  <c r="S134" i="6"/>
  <c r="T134" s="1"/>
  <c r="AC59" i="10"/>
  <c r="T44"/>
  <c r="T22" i="8"/>
  <c r="AK56" i="13"/>
  <c r="AK38"/>
  <c r="AK53"/>
  <c r="AK9"/>
  <c r="AK83"/>
  <c r="AK34"/>
  <c r="AK32"/>
  <c r="AK24"/>
  <c r="AK31"/>
  <c r="AK13"/>
  <c r="AK22"/>
  <c r="AK72"/>
  <c r="AK15"/>
  <c r="AK54"/>
  <c r="AK37"/>
  <c r="AK51"/>
  <c r="AK61"/>
  <c r="AK41"/>
  <c r="T43"/>
  <c r="T14" i="26"/>
  <c r="L13" i="7"/>
  <c r="L20"/>
  <c r="L22"/>
  <c r="L21"/>
  <c r="L12"/>
  <c r="L15"/>
  <c r="L18"/>
  <c r="L23"/>
  <c r="L14"/>
  <c r="L26"/>
  <c r="L16"/>
  <c r="L25"/>
  <c r="L24"/>
  <c r="L17"/>
  <c r="P13"/>
  <c r="U13" s="1"/>
  <c r="P25"/>
  <c r="U25" s="1"/>
  <c r="P18"/>
  <c r="P14"/>
  <c r="U14" s="1"/>
  <c r="P17"/>
  <c r="P16"/>
  <c r="U16" s="1"/>
  <c r="P12"/>
  <c r="U12" s="1"/>
  <c r="P21"/>
  <c r="U21" s="1"/>
  <c r="P20"/>
  <c r="P22"/>
  <c r="U22" s="1"/>
  <c r="P15"/>
  <c r="P23"/>
  <c r="U23" s="1"/>
  <c r="P24"/>
  <c r="P26"/>
  <c r="U26" s="1"/>
  <c r="O134" i="6"/>
  <c r="P134" s="1"/>
  <c r="D25" i="7"/>
  <c r="D18"/>
  <c r="P14" i="11"/>
  <c r="L14"/>
  <c r="P18"/>
  <c r="L18"/>
  <c r="L12"/>
  <c r="L17"/>
  <c r="P17"/>
  <c r="P13"/>
  <c r="P12"/>
  <c r="L13"/>
  <c r="P10"/>
  <c r="L10"/>
  <c r="P39" i="8"/>
  <c r="P22"/>
  <c r="P43" i="13"/>
  <c r="P44" i="10"/>
  <c r="L10" i="24"/>
  <c r="L43" i="13"/>
  <c r="L22" i="8"/>
  <c r="L44" i="10"/>
  <c r="D10" i="11"/>
  <c r="D13" i="7"/>
  <c r="K134" i="6"/>
  <c r="L134" s="1"/>
  <c r="AC73" i="24" l="1"/>
  <c r="AC83"/>
  <c r="AC78"/>
  <c r="AC70"/>
  <c r="AC17" i="6"/>
  <c r="AC20" i="11"/>
  <c r="AC28"/>
  <c r="AC17"/>
  <c r="AC18"/>
  <c r="AC16"/>
  <c r="AC13"/>
  <c r="AC11"/>
  <c r="AC19"/>
  <c r="AC27"/>
  <c r="AC15"/>
  <c r="AC14"/>
  <c r="AC12"/>
  <c r="AC10"/>
  <c r="A15" i="6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C91" i="24"/>
  <c r="AC90"/>
  <c r="AC88"/>
  <c r="AC87"/>
  <c r="AC86"/>
  <c r="AC71"/>
  <c r="AC75"/>
  <c r="AC85"/>
  <c r="AC59"/>
  <c r="AC30"/>
  <c r="AC57"/>
  <c r="AC26"/>
  <c r="AC19"/>
  <c r="AC14"/>
  <c r="AC18"/>
  <c r="AC65"/>
  <c r="AC84"/>
  <c r="AC22"/>
  <c r="AC25"/>
  <c r="AC72"/>
  <c r="AC21"/>
  <c r="AC55"/>
  <c r="AC64"/>
  <c r="AC81"/>
  <c r="AC37"/>
  <c r="AC36"/>
  <c r="AC13"/>
  <c r="AC79"/>
  <c r="AC49"/>
  <c r="AC40"/>
  <c r="AC47"/>
  <c r="AC20"/>
  <c r="AC31"/>
  <c r="AC45"/>
  <c r="AC76"/>
  <c r="AC80"/>
  <c r="AC53"/>
  <c r="AC48"/>
  <c r="AC15"/>
  <c r="AC12"/>
  <c r="AC10"/>
  <c r="AC38"/>
  <c r="AC89"/>
  <c r="AC68"/>
  <c r="AC50"/>
  <c r="AC32"/>
  <c r="AC28"/>
  <c r="AC39"/>
  <c r="AC66"/>
  <c r="AC67"/>
  <c r="AC24"/>
  <c r="AC42"/>
  <c r="AC16"/>
  <c r="AC17"/>
  <c r="AC62"/>
  <c r="AC27"/>
  <c r="AC11"/>
  <c r="AC29"/>
  <c r="AC82"/>
  <c r="AC46"/>
  <c r="AC56"/>
  <c r="AC77"/>
  <c r="AC58"/>
  <c r="AC35"/>
  <c r="AC74"/>
  <c r="AC34"/>
  <c r="AC54"/>
  <c r="AC61"/>
  <c r="AC9"/>
  <c r="AC63"/>
  <c r="AC23"/>
  <c r="AC69"/>
  <c r="AC43"/>
  <c r="AC44"/>
  <c r="AC52"/>
  <c r="AC60"/>
  <c r="AC51"/>
  <c r="AC33"/>
  <c r="AC41"/>
  <c r="AC38" i="8"/>
  <c r="AC36"/>
  <c r="AC17"/>
  <c r="AC29"/>
  <c r="AC27"/>
  <c r="AC21"/>
  <c r="AC34"/>
  <c r="AC33"/>
  <c r="AC15"/>
  <c r="AC14"/>
  <c r="AC39"/>
  <c r="AC24"/>
  <c r="AC32"/>
  <c r="AC13"/>
  <c r="AC11"/>
  <c r="AC19" i="10"/>
  <c r="AC27"/>
  <c r="AC36"/>
  <c r="AC16"/>
  <c r="AC10"/>
  <c r="AC22" i="8"/>
  <c r="AC25"/>
  <c r="AC37"/>
  <c r="AC35"/>
  <c r="AC23"/>
  <c r="AC30"/>
  <c r="AC19"/>
  <c r="AC26"/>
  <c r="AC16"/>
  <c r="AC28"/>
  <c r="AC9"/>
  <c r="AC31"/>
  <c r="AC20"/>
  <c r="AC12"/>
  <c r="AC14" i="26"/>
  <c r="AC47" i="10"/>
  <c r="AK43" i="13"/>
  <c r="AC11" i="10"/>
  <c r="AC37"/>
  <c r="AC44"/>
  <c r="AC17"/>
  <c r="AC31"/>
  <c r="AC40"/>
  <c r="AC32"/>
  <c r="AC29"/>
  <c r="AC43"/>
  <c r="AC20"/>
  <c r="AC26"/>
  <c r="AC21"/>
  <c r="AC23"/>
  <c r="U24" i="7"/>
  <c r="U15"/>
  <c r="U20"/>
  <c r="U17"/>
  <c r="U18"/>
  <c r="A9" i="8"/>
  <c r="A10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9" s="1"/>
  <c r="A9" i="24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</calcChain>
</file>

<file path=xl/comments1.xml><?xml version="1.0" encoding="utf-8"?>
<comments xmlns="http://schemas.openxmlformats.org/spreadsheetml/2006/main">
  <authors>
    <author>Автор</author>
  </authors>
  <commentList>
    <comment ref="I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<sst xmlns="http://schemas.openxmlformats.org/spreadsheetml/2006/main" count="2334" uniqueCount="771">
  <si>
    <t>Розряд</t>
  </si>
  <si>
    <t>Кличка коня</t>
  </si>
  <si>
    <t>Тренер</t>
  </si>
  <si>
    <t>Команда</t>
  </si>
  <si>
    <t>КМС</t>
  </si>
  <si>
    <t>Самостійно</t>
  </si>
  <si>
    <t>ФГ Єгор Черкаська обл.</t>
  </si>
  <si>
    <t>Адоніна Дар"я</t>
  </si>
  <si>
    <t>Токтаренко Анатолій</t>
  </si>
  <si>
    <t>КСК Болівар</t>
  </si>
  <si>
    <t>Баранчикова Ірина</t>
  </si>
  <si>
    <t>МС</t>
  </si>
  <si>
    <t>Матюк Ігор</t>
  </si>
  <si>
    <t>м. Люботин JB stable</t>
  </si>
  <si>
    <t>Биков Володимир</t>
  </si>
  <si>
    <t>Бондаренко Валерій</t>
  </si>
  <si>
    <t>Дружба Народів Миронівський хлібопродукт</t>
  </si>
  <si>
    <t>А</t>
  </si>
  <si>
    <t>Сумцов Анатолій</t>
  </si>
  <si>
    <t>Востріков Олексій</t>
  </si>
  <si>
    <t>Вощакін Володимир</t>
  </si>
  <si>
    <t>МСМК</t>
  </si>
  <si>
    <t>Вощакіна Віра</t>
  </si>
  <si>
    <t xml:space="preserve">Олександрійський к/з 174 </t>
  </si>
  <si>
    <t xml:space="preserve">Гафілін Артур </t>
  </si>
  <si>
    <t>Петриківський к/з</t>
  </si>
  <si>
    <t>м.Київ</t>
  </si>
  <si>
    <t xml:space="preserve">Грегорі Робен </t>
  </si>
  <si>
    <t>Жашківський кінний завод м.Жашків</t>
  </si>
  <si>
    <t>Конгресс - 06</t>
  </si>
  <si>
    <t>Мун Рей - 05</t>
  </si>
  <si>
    <t>Губанов Віктор</t>
  </si>
  <si>
    <t>Рудий Ігор</t>
  </si>
  <si>
    <t>м. Одеса</t>
  </si>
  <si>
    <t>Єршова Анастасія</t>
  </si>
  <si>
    <t>Жолобенко Ігор</t>
  </si>
  <si>
    <t>Зайцев Василь</t>
  </si>
  <si>
    <t>Хеміграфіс 06</t>
  </si>
  <si>
    <t>Голіков Юрій</t>
  </si>
  <si>
    <t>КСК "Шостка"</t>
  </si>
  <si>
    <t>Інтоп - 04</t>
  </si>
  <si>
    <t>самостійно</t>
  </si>
  <si>
    <t>Лошак Едуард</t>
  </si>
  <si>
    <t>Райтспорт Айленбург м. Тірасполь</t>
  </si>
  <si>
    <t>Пархоменко Анна</t>
  </si>
  <si>
    <t>Мартинова Ксенія</t>
  </si>
  <si>
    <t>Пилипенко Михайло</t>
  </si>
  <si>
    <t>м. Київ</t>
  </si>
  <si>
    <t>Порвіна Ірина</t>
  </si>
  <si>
    <t>Тарасюк Анна</t>
  </si>
  <si>
    <t>Прокопюк Ігор</t>
  </si>
  <si>
    <t>Радіонов Максим</t>
  </si>
  <si>
    <t>Левицький Анатолій</t>
  </si>
  <si>
    <t>Рак Лілія</t>
  </si>
  <si>
    <t>Рудий Констянтин</t>
  </si>
  <si>
    <t>Савченко Сергій</t>
  </si>
  <si>
    <t>Самолюк Валерія</t>
  </si>
  <si>
    <t>Київська область</t>
  </si>
  <si>
    <t>Бабенко Віктор</t>
  </si>
  <si>
    <t>Усенко Олег</t>
  </si>
  <si>
    <t>Магера Василь</t>
  </si>
  <si>
    <t>КСК Посейдон</t>
  </si>
  <si>
    <t>Черних Сергій</t>
  </si>
  <si>
    <t>Копилов Володимир Пономарьов Андрій</t>
  </si>
  <si>
    <t xml:space="preserve">Шевчук Максим </t>
  </si>
  <si>
    <t>Колізей - 05</t>
  </si>
  <si>
    <t>Шелім Микола</t>
  </si>
  <si>
    <t xml:space="preserve">м. Миколаїв </t>
  </si>
  <si>
    <t>Гафілін Артур</t>
  </si>
  <si>
    <t>мс</t>
  </si>
  <si>
    <t xml:space="preserve">Копилов Володимир  </t>
  </si>
  <si>
    <t xml:space="preserve">Золін  Констянтин </t>
  </si>
  <si>
    <t>ІІ</t>
  </si>
  <si>
    <t xml:space="preserve">Якименко Євгеній </t>
  </si>
  <si>
    <t xml:space="preserve">Філонова Катерина </t>
  </si>
  <si>
    <t xml:space="preserve">Пилипенко Михайло </t>
  </si>
  <si>
    <t>Аккерман Юрій</t>
  </si>
  <si>
    <t>Ярошенко Костянтин</t>
  </si>
  <si>
    <t xml:space="preserve">Ярошенко Наталія </t>
  </si>
  <si>
    <t xml:space="preserve">Кирилюк Іван </t>
  </si>
  <si>
    <t>Голіаф 08</t>
  </si>
  <si>
    <t>Робен Грегорі</t>
  </si>
  <si>
    <t>Лакі Стар - 05</t>
  </si>
  <si>
    <t>КСК Ягуар Донецк</t>
  </si>
  <si>
    <t xml:space="preserve">Денисова Олександра  </t>
  </si>
  <si>
    <t>Хмельницький,  КСК "Парадіз"</t>
  </si>
  <si>
    <t>Аура -05</t>
  </si>
  <si>
    <t xml:space="preserve">Луспікаєва  Наталія </t>
  </si>
  <si>
    <t>Белікова Марія</t>
  </si>
  <si>
    <t>КСК "Торнадо "  м. Бучач</t>
  </si>
  <si>
    <t>м. Ровно</t>
  </si>
  <si>
    <t xml:space="preserve"> кск Royal Horse Club</t>
  </si>
  <si>
    <t>Юрченко Дарья</t>
  </si>
  <si>
    <t>Гайдай Олег</t>
  </si>
  <si>
    <t xml:space="preserve">Перелигін Олег </t>
  </si>
  <si>
    <t xml:space="preserve">Кирилюк Михайло </t>
  </si>
  <si>
    <t>Савін Бетта</t>
  </si>
  <si>
    <t>ІІІ</t>
  </si>
  <si>
    <t xml:space="preserve">Шелім Микола </t>
  </si>
  <si>
    <t>Усенко  Назар</t>
  </si>
  <si>
    <t xml:space="preserve">Гладкий В </t>
  </si>
  <si>
    <t>Ай Ай Сі Хорс</t>
  </si>
  <si>
    <t xml:space="preserve">Ведмідь Роман </t>
  </si>
  <si>
    <t>Черняк Констянтин</t>
  </si>
  <si>
    <t>Родіонов Максим</t>
  </si>
  <si>
    <t>м. Луганськ  Агро Фірма  "Зоря"</t>
  </si>
  <si>
    <t xml:space="preserve">Барашкін Євген </t>
  </si>
  <si>
    <t>МСМС</t>
  </si>
  <si>
    <t>Погановський В</t>
  </si>
  <si>
    <t xml:space="preserve">Мехович  Єкатерина </t>
  </si>
  <si>
    <t xml:space="preserve">Мехович  Єлизавета </t>
  </si>
  <si>
    <t>Дмітрієв Ігор</t>
  </si>
  <si>
    <t>Золомайкін Максим</t>
  </si>
  <si>
    <t>Бризолін  03</t>
  </si>
  <si>
    <t xml:space="preserve">Рудий Констянтин </t>
  </si>
  <si>
    <t>Казакстан, Клуб "Grand Horses"</t>
  </si>
  <si>
    <t>Imperial Horse Club</t>
  </si>
  <si>
    <t>Айкон-08</t>
  </si>
  <si>
    <t>Барбі-06</t>
  </si>
  <si>
    <t>Батік-05</t>
  </si>
  <si>
    <t>Оренбург-08</t>
  </si>
  <si>
    <t>Кирилюк Михайло</t>
  </si>
  <si>
    <t>Буленція PKZ-01</t>
  </si>
  <si>
    <t>Делмар PKZ- 08</t>
  </si>
  <si>
    <t>Горізонт PKZ- 07</t>
  </si>
  <si>
    <t>Ягода Оксана</t>
  </si>
  <si>
    <t>Фокер-08</t>
  </si>
  <si>
    <t>м.Запоріжжя</t>
  </si>
  <si>
    <t>Остерікс-08</t>
  </si>
  <si>
    <t>м.Луганськ КСК "Колос"</t>
  </si>
  <si>
    <t>Лагерман-03</t>
  </si>
  <si>
    <t>Іванченко Ела</t>
  </si>
  <si>
    <t>Ашот-04</t>
  </si>
  <si>
    <t>Палагута Володимир</t>
  </si>
  <si>
    <t>Емілія-07</t>
  </si>
  <si>
    <t>Бікеша-04</t>
  </si>
  <si>
    <t>Баскак-07</t>
  </si>
  <si>
    <t>Галій Сергій</t>
  </si>
  <si>
    <t>м. Житомир КСК "Аллюр"</t>
  </si>
  <si>
    <t>Кардинал-04</t>
  </si>
  <si>
    <t>Валента-02</t>
  </si>
  <si>
    <t>Віконт-07</t>
  </si>
  <si>
    <t xml:space="preserve">Вектор-07 </t>
  </si>
  <si>
    <t>Болівія-05</t>
  </si>
  <si>
    <t>Купер-07</t>
  </si>
  <si>
    <t>Дарлінг ІІ - 99</t>
  </si>
  <si>
    <t>Лесів Дар'я</t>
  </si>
  <si>
    <t>Тайна-03</t>
  </si>
  <si>
    <t>Дементьєв Ростіслав</t>
  </si>
  <si>
    <t>І</t>
  </si>
  <si>
    <t>Фідель Кастро-07</t>
  </si>
  <si>
    <t>Стенпковський Андрій</t>
  </si>
  <si>
    <t>КСК "Ескадрон",м.Одеса</t>
  </si>
  <si>
    <t>Бі-Самбонелс-06</t>
  </si>
  <si>
    <t>Смалюх Степан</t>
  </si>
  <si>
    <t>Гауді PKZ-06</t>
  </si>
  <si>
    <t>Труханова Аліса</t>
  </si>
  <si>
    <t>Нахтуб-00</t>
  </si>
  <si>
    <t xml:space="preserve">Косик Денис </t>
  </si>
  <si>
    <t>Граф Ефе-08</t>
  </si>
  <si>
    <t>Бучнєва Ірина</t>
  </si>
  <si>
    <t>КСК Патріот,  м.Рівне</t>
  </si>
  <si>
    <t>Атлантік-08</t>
  </si>
  <si>
    <t>Ланкас-08</t>
  </si>
  <si>
    <t>Капітан-04</t>
  </si>
  <si>
    <t>Червона Рута-08</t>
  </si>
  <si>
    <t>Індюшкін Євгеній</t>
  </si>
  <si>
    <t>Ліон-07</t>
  </si>
  <si>
    <t>Ромашка-07</t>
  </si>
  <si>
    <t>Кіпень Дмитро</t>
  </si>
  <si>
    <t>Грета-07</t>
  </si>
  <si>
    <t>Іділія-08</t>
  </si>
  <si>
    <t>СДЮШСК "Динамо"</t>
  </si>
  <si>
    <t>Капучіно-08</t>
  </si>
  <si>
    <t>Санта Сільвія-01</t>
  </si>
  <si>
    <t>Коломоєць Віктор</t>
  </si>
  <si>
    <t xml:space="preserve">Вальпургія-04  </t>
  </si>
  <si>
    <t>Петриківський к/з - Черкаси ШВСМ "Д"</t>
  </si>
  <si>
    <t>Жашківський кінний завод м.Жашків, Черкаси ШВСМ</t>
  </si>
  <si>
    <t>кон-ня Левіцького, Черкаси ШВСМ "Д"</t>
  </si>
  <si>
    <t>Левицький Анатолій, Пономарьов Андрій</t>
  </si>
  <si>
    <t>Юрців Олена</t>
  </si>
  <si>
    <t xml:space="preserve"> "Royal Horse Club"</t>
  </si>
  <si>
    <t>Артек-05</t>
  </si>
  <si>
    <t>Аргамак-05</t>
  </si>
  <si>
    <t>Джеремі Вінсер-08</t>
  </si>
  <si>
    <t>Лисенко Катерина</t>
  </si>
  <si>
    <t>Хазбулат-02</t>
  </si>
  <si>
    <t>Бабочка-03</t>
  </si>
  <si>
    <t>Лакі Леді-07</t>
  </si>
  <si>
    <t>Зам-04</t>
  </si>
  <si>
    <t>Дервіш-06</t>
  </si>
  <si>
    <t>Ільхан-04</t>
  </si>
  <si>
    <t>Лас Вегас - 08</t>
  </si>
  <si>
    <t>Обзор-05</t>
  </si>
  <si>
    <t>Royal Hors Club</t>
  </si>
  <si>
    <t>Гілберт-07</t>
  </si>
  <si>
    <t>Фирма "Стерх"</t>
  </si>
  <si>
    <t>Максімус-08</t>
  </si>
  <si>
    <t>Бакарра-07</t>
  </si>
  <si>
    <t xml:space="preserve">Лавринец Валентин </t>
  </si>
  <si>
    <t>Хабаз-06</t>
  </si>
  <si>
    <t>Корсар-03</t>
  </si>
  <si>
    <t>Шевцов Володимир</t>
  </si>
  <si>
    <t>Аккорд-07</t>
  </si>
  <si>
    <t>Олівендер-08</t>
  </si>
  <si>
    <t>Гіша-06</t>
  </si>
  <si>
    <t>Відкриті Всеукраїнські змагання з кінного спорту по подоланню перешкод</t>
  </si>
  <si>
    <t xml:space="preserve">КСК "Parade Allure" м.Жашків, вул.Артема, 6 </t>
  </si>
  <si>
    <t>ІН</t>
  </si>
  <si>
    <t>Прізвище, ім'я вершника</t>
  </si>
  <si>
    <t>Рік народж.</t>
  </si>
  <si>
    <t>1 етап</t>
  </si>
  <si>
    <t xml:space="preserve">Василишин Роман </t>
  </si>
  <si>
    <t>Водопад-08</t>
  </si>
  <si>
    <t>кон-ня Левіцького</t>
  </si>
  <si>
    <t xml:space="preserve">Арсенал-06 </t>
  </si>
  <si>
    <t>Арбат-04</t>
  </si>
  <si>
    <t xml:space="preserve">Браслет-03 </t>
  </si>
  <si>
    <t>Касаландро PKZ-08</t>
  </si>
  <si>
    <t>Ко-Ко PKZ-08</t>
  </si>
  <si>
    <t>Ілан PKZ-08</t>
  </si>
  <si>
    <t>Копилов Володимир, Пономарьов Андрій</t>
  </si>
  <si>
    <t>Фройлен Сміле-06</t>
  </si>
  <si>
    <t>Лінкольн-07</t>
  </si>
  <si>
    <t>Плазма-06</t>
  </si>
  <si>
    <t>Люблін-05</t>
  </si>
  <si>
    <t>Кодекс-07</t>
  </si>
  <si>
    <t xml:space="preserve">Кравченко Світлана </t>
  </si>
  <si>
    <t>Раунд-01</t>
  </si>
  <si>
    <t>Кабур-97</t>
  </si>
  <si>
    <t>Проксімус Центавр-08</t>
  </si>
  <si>
    <t>Купідон-04</t>
  </si>
  <si>
    <t>Аліса Z-06</t>
  </si>
  <si>
    <t>Тарквіні-07</t>
  </si>
  <si>
    <t xml:space="preserve">Ковтун Софія </t>
  </si>
  <si>
    <t>Ярошенко Наталія, Скабард Анна</t>
  </si>
  <si>
    <t xml:space="preserve">Кантіро Б-07 </t>
  </si>
  <si>
    <t>Вентура PKZ-07</t>
  </si>
  <si>
    <t>Шантеклер-07</t>
  </si>
  <si>
    <t>Тархун-07</t>
  </si>
  <si>
    <t>Оскар-07</t>
  </si>
  <si>
    <t>Лаклін-07</t>
  </si>
  <si>
    <t>Плюшевий-07</t>
  </si>
  <si>
    <t>Биков Віктор</t>
  </si>
  <si>
    <t>Перфект Дрім-05</t>
  </si>
  <si>
    <t xml:space="preserve">Мюрід-03 </t>
  </si>
  <si>
    <t>Маестро-04</t>
  </si>
  <si>
    <t>Адаша-04</t>
  </si>
  <si>
    <t>Бомбей-01</t>
  </si>
  <si>
    <t>Петало де Сан Джовані-02</t>
  </si>
  <si>
    <t>Леді М-06</t>
  </si>
  <si>
    <t>Казанова-04</t>
  </si>
  <si>
    <t>Водан - 03</t>
  </si>
  <si>
    <t xml:space="preserve">Лотта-06 </t>
  </si>
  <si>
    <t>Ізбератель-00</t>
  </si>
  <si>
    <t>Еней-05</t>
  </si>
  <si>
    <t xml:space="preserve">Батискаф-03 </t>
  </si>
  <si>
    <t>Армані-06</t>
  </si>
  <si>
    <t>Карамо-03</t>
  </si>
  <si>
    <t>Зайняте місце</t>
  </si>
  <si>
    <t xml:space="preserve">Головний суддя:   </t>
  </si>
  <si>
    <t>Головний секретар:</t>
  </si>
  <si>
    <t>Шкуринська Т. А.</t>
  </si>
  <si>
    <t xml:space="preserve">Черних Сергій </t>
  </si>
  <si>
    <t>м.Київ "Динамо"</t>
  </si>
  <si>
    <t>знятий</t>
  </si>
  <si>
    <t>Прокопюк І.</t>
  </si>
  <si>
    <r>
      <t xml:space="preserve">Востріков Микола </t>
    </r>
    <r>
      <rPr>
        <b/>
        <sz val="22"/>
        <color indexed="8"/>
        <rFont val="Bookman Old Style"/>
        <family val="1"/>
        <charset val="204"/>
      </rPr>
      <t>А</t>
    </r>
  </si>
  <si>
    <t>Травіанто-03</t>
  </si>
  <si>
    <t>Хорунжий -04</t>
  </si>
  <si>
    <t>КСК "Ескадрон" м.Одеса</t>
  </si>
  <si>
    <t xml:space="preserve">Ульянченко  Олексій </t>
  </si>
  <si>
    <t xml:space="preserve">Ланцелот - 07 </t>
  </si>
  <si>
    <t>Кінний клуб "ТаксіЕліт", Київськ.</t>
  </si>
  <si>
    <t>Бучков Ельдар</t>
  </si>
  <si>
    <t>Д</t>
  </si>
  <si>
    <t>КСК "Ескадрон", м.Одеса</t>
  </si>
  <si>
    <t xml:space="preserve">Трохімчук Юрій </t>
  </si>
  <si>
    <t>Скабард А.В.</t>
  </si>
  <si>
    <t>Ларі Карлтон PKZ-07</t>
  </si>
  <si>
    <t>Казахстан, Клуб "Grand Horses"</t>
  </si>
  <si>
    <t>Копилов Володимир,  Пономарьов Андрій</t>
  </si>
  <si>
    <t xml:space="preserve">Ікарус PKZ-08 </t>
  </si>
  <si>
    <t>Кадет PKZ-04</t>
  </si>
  <si>
    <t>ВеренаII  PK-07</t>
  </si>
  <si>
    <t xml:space="preserve">Луі Вітон-05 </t>
  </si>
  <si>
    <t>Мускат -05</t>
  </si>
  <si>
    <t xml:space="preserve">Стакатус-03 </t>
  </si>
  <si>
    <t>Якушева Ярослава</t>
  </si>
  <si>
    <t>КСК Фараон</t>
  </si>
  <si>
    <t xml:space="preserve">Яковлева Дарья </t>
  </si>
  <si>
    <t>Малиш-02</t>
  </si>
  <si>
    <t>Брайтон-02</t>
  </si>
  <si>
    <t>23,03,2013</t>
  </si>
  <si>
    <t>24,03,2013</t>
  </si>
  <si>
    <t>Всього  за 1 етап</t>
  </si>
  <si>
    <t xml:space="preserve">всього   за  1  етап </t>
  </si>
  <si>
    <t>всього  за 1 етап</t>
  </si>
  <si>
    <t>22,03,2013</t>
  </si>
  <si>
    <t>всього   за  1  етап</t>
  </si>
  <si>
    <t xml:space="preserve"> 1 етап</t>
  </si>
  <si>
    <t>всього за 1 еап</t>
  </si>
  <si>
    <t>Кейптаун -05</t>
  </si>
  <si>
    <t>Купідон -04</t>
  </si>
  <si>
    <t>Альтер Его</t>
  </si>
  <si>
    <t xml:space="preserve">Жашківський кінний завод м.Жашків, </t>
  </si>
  <si>
    <t xml:space="preserve">Грищенко Анрій  </t>
  </si>
  <si>
    <t>Барбетта - 07</t>
  </si>
  <si>
    <t>Тихонова Олена</t>
  </si>
  <si>
    <t xml:space="preserve">Сумцов Анатолій </t>
  </si>
  <si>
    <t>Кліо-04</t>
  </si>
  <si>
    <t>Поліщук Артем</t>
  </si>
  <si>
    <t>Артек 05</t>
  </si>
  <si>
    <t>Ярошенко Євгенія</t>
  </si>
  <si>
    <t>Юрченко Дар"я</t>
  </si>
  <si>
    <t>Аліса Зет-06</t>
  </si>
  <si>
    <t>м. Запоріжжя</t>
  </si>
  <si>
    <t>Арсенал -06</t>
  </si>
  <si>
    <t>Мабат -06</t>
  </si>
  <si>
    <t xml:space="preserve">Токтаренко Анатолій </t>
  </si>
  <si>
    <t>Джеремі Вінсер -08</t>
  </si>
  <si>
    <t>Ванесса -03</t>
  </si>
  <si>
    <t>Сільвер Чіта</t>
  </si>
  <si>
    <t>Тарквіні -07</t>
  </si>
  <si>
    <t>Мір -04</t>
  </si>
  <si>
    <t xml:space="preserve">Лошак  Едуард  </t>
  </si>
  <si>
    <t>2 етап</t>
  </si>
  <si>
    <t>Всього  за 2 етап</t>
  </si>
  <si>
    <t>Глюкоза  -07</t>
  </si>
  <si>
    <t>Луцкевич Ігор</t>
  </si>
  <si>
    <t>м. Миргород</t>
  </si>
  <si>
    <t>Луіза-07</t>
  </si>
  <si>
    <t>Айвазовский-07</t>
  </si>
  <si>
    <t>Стакатус -PKZ</t>
  </si>
  <si>
    <t>Ємельянов Ігор</t>
  </si>
  <si>
    <t>Спартакус -PKZ</t>
  </si>
  <si>
    <t xml:space="preserve">Інорен де Лаузела-07 </t>
  </si>
  <si>
    <t>Якименко Євгеній</t>
  </si>
  <si>
    <t>Бонд-07</t>
  </si>
  <si>
    <t>КСК "Ескадрон"м. Одеса</t>
  </si>
  <si>
    <t>Лейпциг -PKZ</t>
  </si>
  <si>
    <t xml:space="preserve">м.Дніпропетровськ, кон-ня Галанова </t>
  </si>
  <si>
    <t>Клаудіа-07</t>
  </si>
  <si>
    <t>м.Харків</t>
  </si>
  <si>
    <t>мсмк</t>
  </si>
  <si>
    <t>Затоп-07</t>
  </si>
  <si>
    <t>всього за 2 еап</t>
  </si>
  <si>
    <t>Кольт-04</t>
  </si>
  <si>
    <t>Аве Марія -03</t>
  </si>
  <si>
    <t>Лінкор -08</t>
  </si>
  <si>
    <t>Зідан -08</t>
  </si>
  <si>
    <t>КСК "Болівар"</t>
  </si>
  <si>
    <t>Аляска - 05</t>
  </si>
  <si>
    <t xml:space="preserve">Рудий Андрій </t>
  </si>
  <si>
    <t>Баллібо-05</t>
  </si>
  <si>
    <t>Панченко Юрій</t>
  </si>
  <si>
    <t>КСК "Бреч"</t>
  </si>
  <si>
    <t>Каріота - 06</t>
  </si>
  <si>
    <t>Смірнова Валентина</t>
  </si>
  <si>
    <t>Батий  - 05</t>
  </si>
  <si>
    <t>Довгополов В</t>
  </si>
  <si>
    <t>Лексус  - 05</t>
  </si>
  <si>
    <t xml:space="preserve">Кіпень Дмитро </t>
  </si>
  <si>
    <t>Аміна -05</t>
  </si>
  <si>
    <t>м.ЖитомирКСК "Аллюр"</t>
  </si>
  <si>
    <t>"Дергачев Femely Club"</t>
  </si>
  <si>
    <t>Красний Принц - 08</t>
  </si>
  <si>
    <t xml:space="preserve">Смірнова Валентина </t>
  </si>
  <si>
    <t>Ланцетат -05</t>
  </si>
  <si>
    <t>"дергачевFamely Club"</t>
  </si>
  <si>
    <t>Драйв Круіз-00</t>
  </si>
  <si>
    <t>Остріков Олег</t>
  </si>
  <si>
    <t>Біг Фаєр-04</t>
  </si>
  <si>
    <t>Антонов -Агро</t>
  </si>
  <si>
    <t>Літл Гьорл-04</t>
  </si>
  <si>
    <t>Гіша 06</t>
  </si>
  <si>
    <t>Томагавк-05</t>
  </si>
  <si>
    <t>Шефлера -06</t>
  </si>
  <si>
    <t>Аляска-05</t>
  </si>
  <si>
    <t>Томагавк  - 05</t>
  </si>
  <si>
    <t>Олімп -08</t>
  </si>
  <si>
    <t>12,04,2013</t>
  </si>
  <si>
    <t>13,04,2014</t>
  </si>
  <si>
    <t>14,04,2015</t>
  </si>
  <si>
    <t xml:space="preserve"> 2 етап</t>
  </si>
  <si>
    <t>13,04,2013</t>
  </si>
  <si>
    <t>Кривкіна Оксана</t>
  </si>
  <si>
    <t>Карат - 06</t>
  </si>
  <si>
    <t>КДЮСШ</t>
  </si>
  <si>
    <t>Яковлєва  Даря</t>
  </si>
  <si>
    <t>Шарман Батерфляй -02</t>
  </si>
  <si>
    <t xml:space="preserve">Петров Микола </t>
  </si>
  <si>
    <t>Етоша -05</t>
  </si>
  <si>
    <t>Довгополов Александр</t>
  </si>
  <si>
    <t>Авангард, Київ</t>
  </si>
  <si>
    <t>Рекорд - 07</t>
  </si>
  <si>
    <t>Шевцова Інга</t>
  </si>
  <si>
    <t>Бі-Самбонелс-07</t>
  </si>
  <si>
    <t>Ландар Влад</t>
  </si>
  <si>
    <t>Фаза-98</t>
  </si>
  <si>
    <t>Riding School</t>
  </si>
  <si>
    <t>Київська обл</t>
  </si>
  <si>
    <t xml:space="preserve">Примаченко Анатолій </t>
  </si>
  <si>
    <t>всього   за  2  етап</t>
  </si>
  <si>
    <t>Петало де Сан Джовані -02</t>
  </si>
  <si>
    <t>Назарова Єлизавета</t>
  </si>
  <si>
    <t>Цай Єлизавета</t>
  </si>
  <si>
    <t>Тільбюрі-97</t>
  </si>
  <si>
    <t>Бравий  Вальс-03</t>
  </si>
  <si>
    <t>Стакатус-03</t>
  </si>
  <si>
    <t>Образец-04</t>
  </si>
  <si>
    <t>Дервіш-07</t>
  </si>
  <si>
    <t>Авангард-06</t>
  </si>
  <si>
    <t>Едельвейс-04</t>
  </si>
  <si>
    <t>Лурістан-04</t>
  </si>
  <si>
    <t>Віртуоз-03</t>
  </si>
  <si>
    <t xml:space="preserve">м.Люботин </t>
  </si>
  <si>
    <t xml:space="preserve">Янковська Анна </t>
  </si>
  <si>
    <t>Рекорд-07</t>
  </si>
  <si>
    <t>"Антонов -Агро"</t>
  </si>
  <si>
    <t>Молодожон Тетяна</t>
  </si>
  <si>
    <t>Калхан-05</t>
  </si>
  <si>
    <t>Довгополов Олександр</t>
  </si>
  <si>
    <t>Дергачев Фемелі Клаб</t>
  </si>
  <si>
    <t xml:space="preserve">Губанкова Анна </t>
  </si>
  <si>
    <t>Дон Карлеоне-03</t>
  </si>
  <si>
    <t>Червонюк Михайло</t>
  </si>
  <si>
    <t>Золін Констянтин</t>
  </si>
  <si>
    <t>Зола-08</t>
  </si>
  <si>
    <t>Копилов Володимир</t>
  </si>
  <si>
    <t>Петриковський к/з</t>
  </si>
  <si>
    <t>Закревська Анна</t>
  </si>
  <si>
    <t>Ковальська  Олена</t>
  </si>
  <si>
    <t>Мангуста 03</t>
  </si>
  <si>
    <t>Усенко Наталія</t>
  </si>
  <si>
    <t>Вівєн-13</t>
  </si>
  <si>
    <t xml:space="preserve">Потіліціна Ксенія </t>
  </si>
  <si>
    <t>Альфарес-05</t>
  </si>
  <si>
    <t>Шкіпер -02</t>
  </si>
  <si>
    <t>Понтій Пілат</t>
  </si>
  <si>
    <t>Петров Микола</t>
  </si>
  <si>
    <t>Етоша-05</t>
  </si>
  <si>
    <t>м. Київ "Авангард"</t>
  </si>
  <si>
    <t>Пшенична Анна</t>
  </si>
  <si>
    <t>Геній-01</t>
  </si>
  <si>
    <t>Луцкевич  Вадим</t>
  </si>
  <si>
    <t>Глюкоза-07</t>
  </si>
  <si>
    <t>м.Миргород</t>
  </si>
  <si>
    <t>14.04,2013</t>
  </si>
  <si>
    <t>Рейтинг</t>
  </si>
  <si>
    <t xml:space="preserve">  Відкритий клас</t>
  </si>
  <si>
    <t>12,04,13</t>
  </si>
  <si>
    <t>13,04,14</t>
  </si>
  <si>
    <t>15,04,15</t>
  </si>
  <si>
    <t xml:space="preserve">  Коні 5 років</t>
  </si>
  <si>
    <t>Рейтинги</t>
  </si>
  <si>
    <t xml:space="preserve">  Коні 6 років</t>
  </si>
  <si>
    <t xml:space="preserve">  Юнаки</t>
  </si>
  <si>
    <t>рейтинги</t>
  </si>
  <si>
    <t xml:space="preserve">  Коні 7 років</t>
  </si>
  <si>
    <t>3 етап</t>
  </si>
  <si>
    <t>всього за 3 еап</t>
  </si>
  <si>
    <t>Всього за 3 етапи</t>
  </si>
  <si>
    <t xml:space="preserve">Кузик Юрій </t>
  </si>
  <si>
    <t>Бедат-94</t>
  </si>
  <si>
    <t xml:space="preserve">Західно-Український кінний  двір </t>
  </si>
  <si>
    <t>Дзидзан Богдан</t>
  </si>
  <si>
    <t xml:space="preserve">Медяник  Кароліна </t>
  </si>
  <si>
    <t>Контенсіна-02</t>
  </si>
  <si>
    <t>Кон-ня Бутенко О"</t>
  </si>
  <si>
    <t>Іванова Ю</t>
  </si>
  <si>
    <t xml:space="preserve">Сокол Софія </t>
  </si>
  <si>
    <t xml:space="preserve">Юкрейн Фореве </t>
  </si>
  <si>
    <t xml:space="preserve">Якимчук  Влада </t>
  </si>
  <si>
    <t>Феб-03</t>
  </si>
  <si>
    <t xml:space="preserve">Квятковська Лоліта </t>
  </si>
  <si>
    <t>Зебаш -04</t>
  </si>
  <si>
    <t>Royal  Horse Club</t>
  </si>
  <si>
    <t>Герц Крістіна</t>
  </si>
  <si>
    <t>Арахіс -98</t>
  </si>
  <si>
    <t>Грядовкін Єгор</t>
  </si>
  <si>
    <t>Шторм-01</t>
  </si>
  <si>
    <t>Галушко О</t>
  </si>
  <si>
    <t>КСК "Магнат"</t>
  </si>
  <si>
    <t xml:space="preserve">Соловйова Олена </t>
  </si>
  <si>
    <t>Казіно -06</t>
  </si>
  <si>
    <t>Пархоменко А.</t>
  </si>
  <si>
    <t>Юрцев  О.</t>
  </si>
  <si>
    <t>Павлюченко  М.</t>
  </si>
  <si>
    <t>КСК "Фаворит"</t>
  </si>
  <si>
    <t>Чорний Ігор</t>
  </si>
  <si>
    <t>Консул 06</t>
  </si>
  <si>
    <t xml:space="preserve">Чорна Яна </t>
  </si>
  <si>
    <t>К-ня Нестерчука.  Мала Вільшанка</t>
  </si>
  <si>
    <t>Кураж -06</t>
  </si>
  <si>
    <t>Вар Принц 05</t>
  </si>
  <si>
    <t>Осман 05</t>
  </si>
  <si>
    <t>Кассандро 03</t>
  </si>
  <si>
    <t xml:space="preserve">Гапонова  Галина </t>
  </si>
  <si>
    <t>Леопольд 01</t>
  </si>
  <si>
    <t>Уманьавтодор</t>
  </si>
  <si>
    <t>Амстердам 05</t>
  </si>
  <si>
    <t xml:space="preserve">Настенко  Наталія </t>
  </si>
  <si>
    <t xml:space="preserve">Сенін Андрій </t>
  </si>
  <si>
    <t>Ель Банді  ІІ-05</t>
  </si>
  <si>
    <t>Віницький В</t>
  </si>
  <si>
    <t>Альтер  Его -06</t>
  </si>
  <si>
    <t>Бризг-06</t>
  </si>
  <si>
    <t>Камелот -04</t>
  </si>
  <si>
    <t>Бондарев К</t>
  </si>
  <si>
    <t xml:space="preserve">Розсоха Володимир </t>
  </si>
  <si>
    <t>Сільвер Рейн-03</t>
  </si>
  <si>
    <t>м. Полтава КСК "Імпульс"</t>
  </si>
  <si>
    <t>Че Гевара -08</t>
  </si>
  <si>
    <t>Віта-08</t>
  </si>
  <si>
    <t>ГалійСергій</t>
  </si>
  <si>
    <t xml:space="preserve">Галій Сергій </t>
  </si>
  <si>
    <t>Стакато Пан-08</t>
  </si>
  <si>
    <t>Бондаренко В</t>
  </si>
  <si>
    <t>м. Житомир КСК Аллюр"</t>
  </si>
  <si>
    <t>Всього  за 3 етап</t>
  </si>
  <si>
    <t>Слободанюк Едуард</t>
  </si>
  <si>
    <t>Левіцький А</t>
  </si>
  <si>
    <t>Кон-ня Левіцького</t>
  </si>
  <si>
    <t>Сенін Андрій</t>
  </si>
  <si>
    <t>Кадмус -07</t>
  </si>
  <si>
    <t>Вініцкий В</t>
  </si>
  <si>
    <t>Сан Клер-07</t>
  </si>
  <si>
    <t>Кембрідж -07</t>
  </si>
  <si>
    <t>Ленокс Пан-07</t>
  </si>
  <si>
    <t>Вівєн-07</t>
  </si>
  <si>
    <t>КСК "Бреч</t>
  </si>
  <si>
    <t>кск "Болівар"</t>
  </si>
  <si>
    <t xml:space="preserve">Синявська  Наталія </t>
  </si>
  <si>
    <t>Веніс -05</t>
  </si>
  <si>
    <t>Рудик Ігор</t>
  </si>
  <si>
    <t>Філонова  Катерина</t>
  </si>
  <si>
    <t>Кумір -07</t>
  </si>
  <si>
    <t>Кузик Ольга</t>
  </si>
  <si>
    <t>Сахадор -98</t>
  </si>
  <si>
    <t>Дзидзан Б</t>
  </si>
  <si>
    <t>Західно-Європейський кінний двір</t>
  </si>
  <si>
    <t>Леді -В 07</t>
  </si>
  <si>
    <t>Климець Катерина</t>
  </si>
  <si>
    <t>Вектор-07</t>
  </si>
  <si>
    <t>Плекан Петро</t>
  </si>
  <si>
    <t>мкмс</t>
  </si>
  <si>
    <t>Рекрут-06</t>
  </si>
  <si>
    <t>Жогов С. Плекан  О</t>
  </si>
  <si>
    <t>ДЮСШ "Буревісник"</t>
  </si>
  <si>
    <t>Розсоха Володимир</t>
  </si>
  <si>
    <t>кмс</t>
  </si>
  <si>
    <t>Мельбурн-06</t>
  </si>
  <si>
    <t>м. Полтава КСК  Імпульс"</t>
  </si>
  <si>
    <t xml:space="preserve">Шейніч Тетяна </t>
  </si>
  <si>
    <t>Фантастік Лайт -02</t>
  </si>
  <si>
    <t>Санін  Андрій</t>
  </si>
  <si>
    <t>Рак Богдан</t>
  </si>
  <si>
    <t>Понтій Пілат03</t>
  </si>
  <si>
    <t>Регламент -06</t>
  </si>
  <si>
    <t>Медяник Кароліна</t>
  </si>
  <si>
    <t>Контенсіна -02</t>
  </si>
  <si>
    <t>Кон-ня Бутенко</t>
  </si>
  <si>
    <t>Чучков Антон</t>
  </si>
  <si>
    <t>Карнавал PKZ</t>
  </si>
  <si>
    <t>м. Дніпропетровськ</t>
  </si>
  <si>
    <t>Ванкувер -03</t>
  </si>
  <si>
    <t>Рудий Андрій</t>
  </si>
  <si>
    <t>Дайтона Плежер 05</t>
  </si>
  <si>
    <t>Кріштіан Штампель</t>
  </si>
  <si>
    <t>Пономарьов Антон</t>
  </si>
  <si>
    <t>Капенгаген -06</t>
  </si>
  <si>
    <t>м. Житомир  КСК Аллюр"</t>
  </si>
  <si>
    <t>Флайн Гел 04</t>
  </si>
  <si>
    <t xml:space="preserve">Бондаренко Василиса </t>
  </si>
  <si>
    <t>Сюзон де Каскатель  -02</t>
  </si>
  <si>
    <t>Лаклін -07</t>
  </si>
  <si>
    <t>Сан Клер -07</t>
  </si>
  <si>
    <t>Сокол Софія</t>
  </si>
  <si>
    <t>Юкрейн Фореве-98</t>
  </si>
  <si>
    <t>Кон "Бутенка"</t>
  </si>
  <si>
    <t>Палій Сергій</t>
  </si>
  <si>
    <t>м.Житомир КСК Аллюр"</t>
  </si>
  <si>
    <t xml:space="preserve">Коваль Олександр </t>
  </si>
  <si>
    <t>Чайхара-08</t>
  </si>
  <si>
    <t>Корвет-07</t>
  </si>
  <si>
    <t>Улещенко Данііл</t>
  </si>
  <si>
    <t>РЕЙТИНГИ</t>
  </si>
  <si>
    <t>Кретова Олена</t>
  </si>
  <si>
    <t>Примаченко Анатолій</t>
  </si>
  <si>
    <t>Амстердам -05</t>
  </si>
  <si>
    <t>Консул06</t>
  </si>
  <si>
    <t>Казанова -04</t>
  </si>
  <si>
    <t>КСК "Княжичі"</t>
  </si>
  <si>
    <t>Топольницький Олег</t>
  </si>
  <si>
    <t>Мотигін  С</t>
  </si>
  <si>
    <t>Чехія</t>
  </si>
  <si>
    <t xml:space="preserve"> Діти                </t>
  </si>
  <si>
    <t>всього   за  3  етап</t>
  </si>
  <si>
    <t xml:space="preserve"> 3 етап</t>
  </si>
  <si>
    <t>Шкіпер</t>
  </si>
  <si>
    <t>Гран При</t>
  </si>
  <si>
    <t xml:space="preserve"> 100см -120Діти</t>
  </si>
  <si>
    <t>Лапигін А.</t>
  </si>
  <si>
    <t>Софія -04</t>
  </si>
  <si>
    <t>4 етап</t>
  </si>
  <si>
    <t>всього за 4 еап</t>
  </si>
  <si>
    <t>ВощакІн Володимир</t>
  </si>
  <si>
    <t>Капучіно-09</t>
  </si>
  <si>
    <t xml:space="preserve">Коновалов  Валерій </t>
  </si>
  <si>
    <t>м.Бахчисарай</t>
  </si>
  <si>
    <t>Лейпциг 05</t>
  </si>
  <si>
    <t>Котді Вуар-03</t>
  </si>
  <si>
    <t>Чатаго</t>
  </si>
  <si>
    <t xml:space="preserve">Страшок  Павло </t>
  </si>
  <si>
    <t>Кьортіс -04</t>
  </si>
  <si>
    <t>КСК "Люкс"</t>
  </si>
  <si>
    <t>Аніспектид-01</t>
  </si>
  <si>
    <t xml:space="preserve">Жилкіна Кіра </t>
  </si>
  <si>
    <t>Ребус-00</t>
  </si>
  <si>
    <t>м.Миколїв</t>
  </si>
  <si>
    <t>Капрі-07</t>
  </si>
  <si>
    <t>ВеренаII  PKZ-07</t>
  </si>
  <si>
    <t>Хартман PKZ-07</t>
  </si>
  <si>
    <t>Єщенко Юрій</t>
  </si>
  <si>
    <t>Шельф-07</t>
  </si>
  <si>
    <t>Токтаренко А</t>
  </si>
  <si>
    <t>05,07,2013</t>
  </si>
  <si>
    <t>06,07.2013</t>
  </si>
  <si>
    <t>Маєвська Ірина</t>
  </si>
  <si>
    <t>Бабіт-00</t>
  </si>
  <si>
    <t>Ясинський В</t>
  </si>
  <si>
    <t>КСК "Дербі" м.Житомир</t>
  </si>
  <si>
    <t>вього  за  4  етап</t>
  </si>
  <si>
    <t>всього  за 1  етап</t>
  </si>
  <si>
    <t>всього за  3  етап</t>
  </si>
  <si>
    <t xml:space="preserve">Кулага Даря </t>
  </si>
  <si>
    <t>Армагедон -PKZ-06</t>
  </si>
  <si>
    <t xml:space="preserve">Ржоткевич Єлизаветта </t>
  </si>
  <si>
    <t>Блек Бюті-04</t>
  </si>
  <si>
    <t>Горбик Марія</t>
  </si>
  <si>
    <t>Фрегат-04</t>
  </si>
  <si>
    <t>всього   за  4  етап</t>
  </si>
  <si>
    <t>Хаваджа Марям</t>
  </si>
  <si>
    <t>Пепсі-06</t>
  </si>
  <si>
    <t>Коновалов В</t>
  </si>
  <si>
    <t>м.Бахчисарай.</t>
  </si>
  <si>
    <t>КСК "Західна Зірка" м.Луцьк</t>
  </si>
  <si>
    <t>Афон-05</t>
  </si>
  <si>
    <t>Колонель-06</t>
  </si>
  <si>
    <t>Стакато Пам-08</t>
  </si>
  <si>
    <t>м.Бучач, КСК  "Торнадо"</t>
  </si>
  <si>
    <t>Акробат-</t>
  </si>
  <si>
    <t>Жилкіна Кіра</t>
  </si>
  <si>
    <t>Бекхем-05</t>
  </si>
  <si>
    <t>Собко Тамара</t>
  </si>
  <si>
    <t>Лумпаци-02</t>
  </si>
  <si>
    <t>Страшок Павло</t>
  </si>
  <si>
    <t>КСК "Люкс" м.Донецьк</t>
  </si>
  <si>
    <t>Артаго -01</t>
  </si>
  <si>
    <t>Завертана Ірина</t>
  </si>
  <si>
    <t>Прибой-99</t>
  </si>
  <si>
    <t>Лобунець Володимир</t>
  </si>
  <si>
    <t>Туристка-05</t>
  </si>
  <si>
    <t>Гапонова Галина</t>
  </si>
  <si>
    <t>Касівель-05</t>
  </si>
  <si>
    <t>Савостіна Т</t>
  </si>
  <si>
    <t>Кон-ня ім. савостіна</t>
  </si>
  <si>
    <t xml:space="preserve">4етап </t>
  </si>
  <si>
    <t>Кассіна-03</t>
  </si>
  <si>
    <t>Кептен Фаєр-01</t>
  </si>
  <si>
    <t>Коваленко Віталій</t>
  </si>
  <si>
    <t>Лідер-09</t>
  </si>
  <si>
    <t>Каневский Сергій</t>
  </si>
  <si>
    <t>Робін Гуд-03</t>
  </si>
  <si>
    <t>м.Миколаїв</t>
  </si>
  <si>
    <t>Харвей -02</t>
  </si>
  <si>
    <t>Оскар-09</t>
  </si>
  <si>
    <t>Габой-02</t>
  </si>
  <si>
    <t>Чатаго-05</t>
  </si>
  <si>
    <t>Кузик О Жогов С.</t>
  </si>
  <si>
    <t>Зазідно=Український кінний двір м.Львів</t>
  </si>
  <si>
    <t>Цезар Гросс 07</t>
  </si>
  <si>
    <t xml:space="preserve">Колобова Олександра </t>
  </si>
  <si>
    <t>Трон-04</t>
  </si>
  <si>
    <t>Колонель-08</t>
  </si>
  <si>
    <t xml:space="preserve">Бондарева Анастасія </t>
  </si>
  <si>
    <t>Геделікс-07</t>
  </si>
  <si>
    <t>Київська Область</t>
  </si>
  <si>
    <t xml:space="preserve">Бучкевич Даря </t>
  </si>
  <si>
    <t>Артаго-01</t>
  </si>
  <si>
    <t>Ратуй-04</t>
  </si>
  <si>
    <t>Кот ді Вуар-03</t>
  </si>
  <si>
    <t>Кoнстанта PKZ</t>
  </si>
  <si>
    <t>Аврора 05</t>
  </si>
  <si>
    <t>разом</t>
  </si>
  <si>
    <t xml:space="preserve">5 етап </t>
  </si>
  <si>
    <t>02,08,2013</t>
  </si>
  <si>
    <t>03,08.2013</t>
  </si>
  <si>
    <t>всього за 5етап</t>
  </si>
  <si>
    <t>5 етап</t>
  </si>
  <si>
    <t>всього за 5 етапи</t>
  </si>
  <si>
    <t>Коротченко Тетяна</t>
  </si>
  <si>
    <t>Ле Поінт-07</t>
  </si>
  <si>
    <t>Кіпр-07</t>
  </si>
  <si>
    <t>Елефант-07</t>
  </si>
  <si>
    <t>03,08,2013</t>
  </si>
  <si>
    <t>04,08,2013</t>
  </si>
  <si>
    <t>Всього  за 4 етап</t>
  </si>
  <si>
    <t>Всього  за 5 етап</t>
  </si>
  <si>
    <t>всього   за  5  етап</t>
  </si>
  <si>
    <t>Брабус-09</t>
  </si>
  <si>
    <t xml:space="preserve">Стеценко Маргарита </t>
  </si>
  <si>
    <t>Тарвер-06</t>
  </si>
  <si>
    <t xml:space="preserve">Стасьок Дмитро </t>
  </si>
  <si>
    <t>Аве Марія-03</t>
  </si>
  <si>
    <t>Голіков  Юрій</t>
  </si>
  <si>
    <t>Терещенко Дмитро</t>
  </si>
  <si>
    <t>Лексус-05</t>
  </si>
  <si>
    <t>Брайтон-03</t>
  </si>
  <si>
    <t>Репетітор-05</t>
  </si>
  <si>
    <t>Шкіптань Анатолій</t>
  </si>
  <si>
    <t>м.Дніпропетровськ</t>
  </si>
  <si>
    <t>Волощук Микола</t>
  </si>
  <si>
    <t>Каліпсо-05</t>
  </si>
  <si>
    <t>Іперіал  хорс клаб. М. Біла Церква</t>
  </si>
  <si>
    <t>Чако Центро-05</t>
  </si>
  <si>
    <t>Лепта-04</t>
  </si>
  <si>
    <t xml:space="preserve">Райлян Микола </t>
  </si>
  <si>
    <t>всього за 5 еап</t>
  </si>
  <si>
    <t>Лотта-06</t>
  </si>
  <si>
    <t>6 етап</t>
  </si>
  <si>
    <t>всього за 6 еап</t>
  </si>
  <si>
    <t>7 етап</t>
  </si>
  <si>
    <t>всього за 7 еап</t>
  </si>
  <si>
    <t>всього</t>
  </si>
  <si>
    <t>КСК "Ягуар"</t>
  </si>
  <si>
    <t>Всього за 5 етапів</t>
  </si>
  <si>
    <t>Демченко Ліза</t>
  </si>
  <si>
    <t>Даймонд-03</t>
  </si>
  <si>
    <t xml:space="preserve">Бондарева Маркарита </t>
  </si>
  <si>
    <t>Ялова Дарія</t>
  </si>
  <si>
    <t>Натіф-05</t>
  </si>
  <si>
    <t>Містер Браун-98</t>
  </si>
  <si>
    <t>Бутенко Євгенія</t>
  </si>
  <si>
    <t>Долгожданний-99</t>
  </si>
  <si>
    <t>Бабюк Дмитро</t>
  </si>
  <si>
    <t>Якименко Євген</t>
  </si>
  <si>
    <t xml:space="preserve">Ікарус PKZ ІІ-08 </t>
  </si>
  <si>
    <t>вього  за  5  етап</t>
  </si>
  <si>
    <t>04,08,14</t>
  </si>
  <si>
    <t>03,08,2014</t>
  </si>
  <si>
    <t>Колобова  Олександра</t>
  </si>
  <si>
    <t>Труханова Юлія</t>
  </si>
  <si>
    <t>Сидоренко Ігор</t>
  </si>
  <si>
    <t>Талісман</t>
  </si>
  <si>
    <t>м. Біла Церква</t>
  </si>
  <si>
    <t>Топаз-05</t>
  </si>
  <si>
    <t>Паращенко Ольга</t>
  </si>
  <si>
    <t>Каприз-06</t>
  </si>
  <si>
    <t>Імперіал Хорс Клаб</t>
  </si>
  <si>
    <t>Кулага Дарья</t>
  </si>
  <si>
    <t>Армагедон-06</t>
  </si>
  <si>
    <t>Іванова Юлія</t>
  </si>
  <si>
    <t>Феб-02</t>
  </si>
  <si>
    <t>Консонг-07</t>
  </si>
  <si>
    <t xml:space="preserve">Коротченко Тетяна </t>
  </si>
  <si>
    <t>06,07,2013</t>
  </si>
  <si>
    <t>07,07,2013</t>
  </si>
  <si>
    <t>Ловелі Донна-00</t>
  </si>
</sst>
</file>

<file path=xl/styles.xml><?xml version="1.0" encoding="utf-8"?>
<styleSheet xmlns="http://schemas.openxmlformats.org/spreadsheetml/2006/main">
  <numFmts count="1">
    <numFmt numFmtId="164" formatCode="dd/mm/yy;@"/>
  </numFmts>
  <fonts count="73">
    <font>
      <sz val="11"/>
      <color theme="1"/>
      <name val="Calibri"/>
      <family val="2"/>
      <charset val="204"/>
      <scheme val="minor"/>
    </font>
    <font>
      <sz val="22"/>
      <name val="Arial"/>
      <family val="2"/>
      <charset val="204"/>
    </font>
    <font>
      <sz val="20"/>
      <name val="Arial"/>
      <family val="2"/>
      <charset val="204"/>
    </font>
    <font>
      <sz val="10"/>
      <name val="Arial"/>
      <family val="2"/>
      <charset val="204"/>
    </font>
    <font>
      <b/>
      <sz val="2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Bookman Old Style"/>
      <family val="1"/>
      <charset val="204"/>
    </font>
    <font>
      <sz val="22"/>
      <name val="Bookman Old Style"/>
      <family val="1"/>
      <charset val="204"/>
    </font>
    <font>
      <b/>
      <sz val="22"/>
      <name val="Bookman Old Style"/>
      <family val="1"/>
      <charset val="204"/>
    </font>
    <font>
      <sz val="18"/>
      <name val="Bookman Old Style"/>
      <family val="1"/>
      <charset val="204"/>
    </font>
    <font>
      <b/>
      <sz val="22"/>
      <color indexed="8"/>
      <name val="Bookman Old Style"/>
      <family val="1"/>
      <charset val="204"/>
    </font>
    <font>
      <b/>
      <sz val="18"/>
      <name val="Bookman Old Style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sz val="26"/>
      <name val="Times New Roman"/>
      <family val="1"/>
      <charset val="204"/>
    </font>
    <font>
      <sz val="12"/>
      <name val="Times New Roman"/>
      <family val="1"/>
      <charset val="204"/>
    </font>
    <font>
      <sz val="26"/>
      <name val="Bookman Old Style"/>
      <family val="1"/>
      <charset val="204"/>
    </font>
    <font>
      <sz val="24"/>
      <name val="Bookman Old Style"/>
      <family val="1"/>
      <charset val="204"/>
    </font>
    <font>
      <b/>
      <sz val="20"/>
      <name val="Bookman Old Style"/>
      <family val="1"/>
      <charset val="204"/>
    </font>
    <font>
      <b/>
      <sz val="26"/>
      <name val="Bookman Old Style"/>
      <family val="1"/>
      <charset val="204"/>
    </font>
    <font>
      <b/>
      <sz val="24"/>
      <name val="Bookman Old Style"/>
      <family val="1"/>
      <charset val="204"/>
    </font>
    <font>
      <sz val="10"/>
      <name val="Bookman Old Style"/>
      <family val="1"/>
      <charset val="204"/>
    </font>
    <font>
      <b/>
      <sz val="11"/>
      <name val="Bookman Old Style"/>
      <family val="1"/>
      <charset val="204"/>
    </font>
    <font>
      <sz val="12"/>
      <name val="Bookman Old Style"/>
      <family val="1"/>
      <charset val="204"/>
    </font>
    <font>
      <sz val="28"/>
      <name val="Times New Roman"/>
      <family val="1"/>
      <charset val="204"/>
    </font>
    <font>
      <sz val="28"/>
      <name val="Bookman Old Style"/>
      <family val="1"/>
      <charset val="204"/>
    </font>
    <font>
      <b/>
      <sz val="8"/>
      <color indexed="81"/>
      <name val="Tahoma"/>
      <family val="2"/>
      <charset val="204"/>
    </font>
    <font>
      <sz val="12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22"/>
      <color theme="1"/>
      <name val="Bookman Old Style"/>
      <family val="1"/>
      <charset val="204"/>
    </font>
    <font>
      <sz val="14"/>
      <color theme="1"/>
      <name val="Bookman Old Style"/>
      <family val="1"/>
      <charset val="204"/>
    </font>
    <font>
      <b/>
      <i/>
      <sz val="22"/>
      <color rgb="FFFF0000"/>
      <name val="Bookman Old Style"/>
      <family val="1"/>
      <charset val="204"/>
    </font>
    <font>
      <b/>
      <sz val="22"/>
      <color theme="1"/>
      <name val="Bookman Old Style"/>
      <family val="1"/>
      <charset val="204"/>
    </font>
    <font>
      <sz val="18"/>
      <color theme="1"/>
      <name val="Bookman Old Style"/>
      <family val="1"/>
      <charset val="204"/>
    </font>
    <font>
      <sz val="20"/>
      <color theme="1"/>
      <name val="Bookman Old Style"/>
      <family val="1"/>
      <charset val="204"/>
    </font>
    <font>
      <sz val="16"/>
      <color theme="1"/>
      <name val="Bookman Old Style"/>
      <family val="1"/>
      <charset val="204"/>
    </font>
    <font>
      <sz val="20"/>
      <color rgb="FFFF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2"/>
      <color rgb="FFFF0000"/>
      <name val="Bookman Old Style"/>
      <family val="1"/>
      <charset val="204"/>
    </font>
    <font>
      <sz val="26"/>
      <name val="Calibri"/>
      <family val="2"/>
      <charset val="204"/>
      <scheme val="minor"/>
    </font>
    <font>
      <sz val="26"/>
      <color theme="1"/>
      <name val="Bookman Old Style"/>
      <family val="1"/>
      <charset val="204"/>
    </font>
    <font>
      <sz val="24"/>
      <color theme="1"/>
      <name val="Bookman Old Style"/>
      <family val="1"/>
      <charset val="204"/>
    </font>
    <font>
      <sz val="20"/>
      <color rgb="FFFF0000"/>
      <name val="Bookman Old Style"/>
      <family val="1"/>
      <charset val="204"/>
    </font>
    <font>
      <sz val="28"/>
      <name val="Calibri"/>
      <family val="2"/>
      <charset val="204"/>
      <scheme val="minor"/>
    </font>
    <font>
      <b/>
      <i/>
      <sz val="28"/>
      <color rgb="FFFF0000"/>
      <name val="Bookman Old Style"/>
      <family val="1"/>
      <charset val="204"/>
    </font>
    <font>
      <sz val="22"/>
      <name val="Calibri"/>
      <family val="2"/>
      <charset val="204"/>
      <scheme val="minor"/>
    </font>
    <font>
      <sz val="21"/>
      <color theme="1"/>
      <name val="Bookman Old Style"/>
      <family val="1"/>
      <charset val="204"/>
    </font>
    <font>
      <sz val="18"/>
      <name val="Arial"/>
      <family val="2"/>
      <charset val="204"/>
    </font>
    <font>
      <sz val="22"/>
      <name val="Book Antiqua"/>
      <family val="1"/>
      <charset val="204"/>
    </font>
    <font>
      <b/>
      <i/>
      <sz val="22"/>
      <color rgb="FFFF0000"/>
      <name val="Book Antiqua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6"/>
      <color rgb="FFFF0000"/>
      <name val="Bookman Old Style"/>
      <family val="1"/>
      <charset val="204"/>
    </font>
    <font>
      <b/>
      <sz val="22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name val="Arial"/>
      <family val="2"/>
      <charset val="204"/>
    </font>
    <font>
      <b/>
      <sz val="20"/>
      <color theme="1"/>
      <name val="Bookman Old Style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i/>
      <sz val="22"/>
      <color rgb="FFFF0000"/>
      <name val="Bookman Old Style"/>
      <family val="1"/>
      <charset val="204"/>
    </font>
    <font>
      <b/>
      <i/>
      <sz val="26"/>
      <color rgb="FFFF0000"/>
      <name val="Bookman Old Style"/>
      <family val="1"/>
      <charset val="204"/>
    </font>
    <font>
      <b/>
      <sz val="36"/>
      <name val="Calibri"/>
      <family val="2"/>
      <charset val="204"/>
      <scheme val="minor"/>
    </font>
    <font>
      <sz val="3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47">
    <xf numFmtId="0" fontId="0" fillId="0" borderId="0" xfId="0"/>
    <xf numFmtId="0" fontId="32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/>
    </xf>
    <xf numFmtId="0" fontId="35" fillId="0" borderId="6" xfId="0" applyFont="1" applyFill="1" applyBorder="1" applyAlignment="1">
      <alignment horizontal="center" vertical="center"/>
    </xf>
    <xf numFmtId="2" fontId="34" fillId="0" borderId="0" xfId="1" applyNumberFormat="1" applyFont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/>
    </xf>
    <xf numFmtId="0" fontId="43" fillId="0" borderId="0" xfId="0" applyFont="1" applyFill="1" applyBorder="1" applyAlignment="1"/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8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40" fillId="0" borderId="6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left" vertical="center"/>
    </xf>
    <xf numFmtId="0" fontId="44" fillId="0" borderId="6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45" fillId="0" borderId="0" xfId="1" applyFont="1" applyAlignment="1">
      <alignment horizontal="center" vertical="center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left" vertical="center"/>
    </xf>
    <xf numFmtId="0" fontId="47" fillId="0" borderId="14" xfId="0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left" vertical="center" wrapText="1"/>
    </xf>
    <xf numFmtId="0" fontId="47" fillId="0" borderId="15" xfId="0" applyFont="1" applyFill="1" applyBorder="1" applyAlignment="1">
      <alignment horizontal="left" vertical="center" wrapText="1"/>
    </xf>
    <xf numFmtId="0" fontId="47" fillId="0" borderId="6" xfId="0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40" fillId="0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28" fillId="0" borderId="0" xfId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49" fillId="0" borderId="0" xfId="1" applyFont="1" applyAlignment="1">
      <alignment horizontal="center" vertical="center"/>
    </xf>
    <xf numFmtId="0" fontId="29" fillId="0" borderId="0" xfId="0" applyFont="1" applyAlignment="1">
      <alignment horizontal="left"/>
    </xf>
    <xf numFmtId="0" fontId="5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7" fillId="0" borderId="1" xfId="0" applyFont="1" applyFill="1" applyBorder="1" applyAlignment="1">
      <alignment vertical="center"/>
    </xf>
    <xf numFmtId="0" fontId="10" fillId="0" borderId="0" xfId="0" applyFont="1" applyAlignment="1"/>
    <xf numFmtId="0" fontId="10" fillId="0" borderId="0" xfId="1" applyFont="1" applyAlignment="1"/>
    <xf numFmtId="0" fontId="39" fillId="0" borderId="1" xfId="0" applyFont="1" applyFill="1" applyBorder="1" applyAlignment="1">
      <alignment horizontal="left" vertical="center" wrapText="1"/>
    </xf>
    <xf numFmtId="0" fontId="21" fillId="0" borderId="1" xfId="1" applyFont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164" fontId="33" fillId="0" borderId="0" xfId="1" applyNumberFormat="1" applyFont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4" fontId="33" fillId="0" borderId="0" xfId="1" applyNumberFormat="1" applyFont="1" applyAlignment="1">
      <alignment horizontal="center" vertical="center" textRotation="90"/>
    </xf>
    <xf numFmtId="0" fontId="19" fillId="0" borderId="1" xfId="1" applyFont="1" applyBorder="1" applyAlignment="1">
      <alignment horizontal="center" vertical="center"/>
    </xf>
    <xf numFmtId="0" fontId="19" fillId="0" borderId="1" xfId="1" applyNumberFormat="1" applyFont="1" applyBorder="1" applyAlignment="1">
      <alignment horizontal="center" vertical="center"/>
    </xf>
    <xf numFmtId="0" fontId="34" fillId="0" borderId="1" xfId="1" applyNumberFormat="1" applyFont="1" applyBorder="1" applyAlignment="1">
      <alignment horizontal="center" vertical="center"/>
    </xf>
    <xf numFmtId="0" fontId="35" fillId="0" borderId="8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34" fillId="3" borderId="1" xfId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0" xfId="1" applyBorder="1" applyAlignment="1">
      <alignment horizontal="left" vertical="center"/>
    </xf>
    <xf numFmtId="0" fontId="10" fillId="0" borderId="0" xfId="1" applyFont="1" applyBorder="1" applyAlignment="1">
      <alignment horizontal="left"/>
    </xf>
    <xf numFmtId="0" fontId="47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left" vertical="center" wrapText="1"/>
    </xf>
    <xf numFmtId="0" fontId="34" fillId="0" borderId="0" xfId="1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51" fillId="3" borderId="1" xfId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/>
    </xf>
    <xf numFmtId="0" fontId="1" fillId="0" borderId="1" xfId="1" applyFont="1" applyBorder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51" fillId="0" borderId="0" xfId="1" applyFont="1" applyAlignment="1">
      <alignment horizontal="left" vertical="center"/>
    </xf>
    <xf numFmtId="0" fontId="3" fillId="0" borderId="0" xfId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53" fillId="0" borderId="1" xfId="1" applyFont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center"/>
    </xf>
    <xf numFmtId="0" fontId="34" fillId="3" borderId="1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/>
    </xf>
    <xf numFmtId="14" fontId="18" fillId="2" borderId="18" xfId="0" applyNumberFormat="1" applyFont="1" applyFill="1" applyBorder="1" applyAlignment="1">
      <alignment horizontal="center" vertical="center" textRotation="90" wrapText="1"/>
    </xf>
    <xf numFmtId="14" fontId="33" fillId="0" borderId="18" xfId="1" applyNumberFormat="1" applyFont="1" applyBorder="1" applyAlignment="1">
      <alignment horizontal="center" vertical="center" textRotation="90"/>
    </xf>
    <xf numFmtId="164" fontId="8" fillId="2" borderId="18" xfId="0" applyNumberFormat="1" applyFont="1" applyFill="1" applyBorder="1" applyAlignment="1">
      <alignment horizontal="center" vertical="center" textRotation="90" wrapText="1"/>
    </xf>
    <xf numFmtId="164" fontId="33" fillId="0" borderId="18" xfId="1" applyNumberFormat="1" applyFont="1" applyBorder="1" applyAlignment="1">
      <alignment horizontal="center" vertical="center" textRotation="90"/>
    </xf>
    <xf numFmtId="0" fontId="2" fillId="3" borderId="1" xfId="1" applyFont="1" applyFill="1" applyBorder="1" applyAlignment="1">
      <alignment horizontal="center" vertical="center"/>
    </xf>
    <xf numFmtId="0" fontId="34" fillId="4" borderId="1" xfId="1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/>
    </xf>
    <xf numFmtId="0" fontId="54" fillId="0" borderId="1" xfId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23" fillId="3" borderId="1" xfId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center" vertical="center" wrapText="1"/>
    </xf>
    <xf numFmtId="14" fontId="33" fillId="3" borderId="0" xfId="1" applyNumberFormat="1" applyFont="1" applyFill="1" applyAlignment="1">
      <alignment horizontal="center" vertical="center" textRotation="90"/>
    </xf>
    <xf numFmtId="0" fontId="33" fillId="3" borderId="0" xfId="1" applyFont="1" applyFill="1" applyAlignment="1">
      <alignment horizontal="center" vertical="center"/>
    </xf>
    <xf numFmtId="0" fontId="33" fillId="4" borderId="0" xfId="1" applyFont="1" applyFill="1" applyAlignment="1">
      <alignment horizontal="center" vertical="center"/>
    </xf>
    <xf numFmtId="14" fontId="18" fillId="2" borderId="25" xfId="0" applyNumberFormat="1" applyFont="1" applyFill="1" applyBorder="1" applyAlignment="1">
      <alignment horizontal="center" vertical="center" textRotation="90" wrapText="1"/>
    </xf>
    <xf numFmtId="14" fontId="18" fillId="2" borderId="27" xfId="0" applyNumberFormat="1" applyFont="1" applyFill="1" applyBorder="1" applyAlignment="1">
      <alignment horizontal="center" vertical="center" textRotation="90" wrapText="1"/>
    </xf>
    <xf numFmtId="0" fontId="58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center" vertical="center"/>
    </xf>
    <xf numFmtId="0" fontId="34" fillId="3" borderId="0" xfId="1" applyFont="1" applyFill="1" applyAlignment="1">
      <alignment horizontal="center" vertical="center"/>
    </xf>
    <xf numFmtId="0" fontId="34" fillId="4" borderId="0" xfId="1" applyFont="1" applyFill="1" applyAlignment="1">
      <alignment horizontal="center" vertical="center"/>
    </xf>
    <xf numFmtId="0" fontId="51" fillId="0" borderId="1" xfId="1" applyFont="1" applyBorder="1" applyAlignment="1">
      <alignment horizontal="center" vertical="center"/>
    </xf>
    <xf numFmtId="0" fontId="51" fillId="3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56" fillId="0" borderId="1" xfId="1" applyFont="1" applyBorder="1" applyAlignment="1">
      <alignment horizontal="center" vertical="center"/>
    </xf>
    <xf numFmtId="0" fontId="51" fillId="0" borderId="18" xfId="1" applyFont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/>
    </xf>
    <xf numFmtId="1" fontId="51" fillId="3" borderId="1" xfId="1" applyNumberFormat="1" applyFont="1" applyFill="1" applyBorder="1" applyAlignment="1">
      <alignment horizontal="center" vertical="center"/>
    </xf>
    <xf numFmtId="1" fontId="51" fillId="4" borderId="1" xfId="1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0" fillId="0" borderId="0" xfId="0" applyFont="1"/>
    <xf numFmtId="0" fontId="39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21" fillId="0" borderId="1" xfId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textRotation="90" wrapText="1"/>
    </xf>
    <xf numFmtId="0" fontId="37" fillId="0" borderId="6" xfId="0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textRotation="90" wrapText="1"/>
    </xf>
    <xf numFmtId="0" fontId="40" fillId="0" borderId="1" xfId="0" applyFont="1" applyFill="1" applyBorder="1" applyAlignment="1">
      <alignment vertical="center" wrapText="1"/>
    </xf>
    <xf numFmtId="0" fontId="34" fillId="0" borderId="1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63" fillId="0" borderId="1" xfId="1" applyFont="1" applyBorder="1" applyAlignment="1">
      <alignment horizontal="left" vertical="center" wrapText="1"/>
    </xf>
    <xf numFmtId="0" fontId="63" fillId="0" borderId="1" xfId="1" applyFont="1" applyBorder="1" applyAlignment="1">
      <alignment horizontal="center" vertical="center"/>
    </xf>
    <xf numFmtId="0" fontId="63" fillId="0" borderId="1" xfId="1" applyFont="1" applyBorder="1" applyAlignment="1">
      <alignment horizontal="left" vertical="center"/>
    </xf>
    <xf numFmtId="0" fontId="47" fillId="0" borderId="18" xfId="0" applyFont="1" applyFill="1" applyBorder="1" applyAlignment="1">
      <alignment horizontal="center" vertical="center"/>
    </xf>
    <xf numFmtId="0" fontId="55" fillId="0" borderId="6" xfId="0" applyFont="1" applyFill="1" applyBorder="1" applyAlignment="1">
      <alignment horizontal="center" vertical="center"/>
    </xf>
    <xf numFmtId="0" fontId="3" fillId="0" borderId="0" xfId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5" borderId="0" xfId="0" applyFont="1" applyFill="1" applyBorder="1" applyAlignment="1">
      <alignment horizontal="center"/>
    </xf>
    <xf numFmtId="164" fontId="8" fillId="5" borderId="18" xfId="0" applyNumberFormat="1" applyFont="1" applyFill="1" applyBorder="1" applyAlignment="1">
      <alignment horizontal="center" vertical="center" textRotation="90" wrapText="1"/>
    </xf>
    <xf numFmtId="0" fontId="51" fillId="0" borderId="1" xfId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51" fillId="0" borderId="1" xfId="1" applyFont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textRotation="90" wrapText="1"/>
    </xf>
    <xf numFmtId="0" fontId="46" fillId="6" borderId="6" xfId="0" applyFont="1" applyFill="1" applyBorder="1" applyAlignment="1">
      <alignment horizontal="center" vertical="center"/>
    </xf>
    <xf numFmtId="0" fontId="35" fillId="6" borderId="6" xfId="0" applyFont="1" applyFill="1" applyBorder="1" applyAlignment="1">
      <alignment horizontal="center" vertical="center"/>
    </xf>
    <xf numFmtId="0" fontId="47" fillId="6" borderId="6" xfId="0" applyFont="1" applyFill="1" applyBorder="1" applyAlignment="1">
      <alignment horizontal="center" vertical="center"/>
    </xf>
    <xf numFmtId="0" fontId="39" fillId="6" borderId="8" xfId="0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/>
    </xf>
    <xf numFmtId="0" fontId="47" fillId="6" borderId="1" xfId="0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left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vertical="center"/>
    </xf>
    <xf numFmtId="0" fontId="35" fillId="6" borderId="1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22" fillId="5" borderId="1" xfId="1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 wrapText="1"/>
    </xf>
    <xf numFmtId="0" fontId="40" fillId="5" borderId="18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34" fillId="3" borderId="18" xfId="1" applyFont="1" applyFill="1" applyBorder="1" applyAlignment="1">
      <alignment horizontal="center" vertical="center"/>
    </xf>
    <xf numFmtId="0" fontId="32" fillId="5" borderId="0" xfId="1" applyFont="1" applyFill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/>
    </xf>
    <xf numFmtId="0" fontId="3" fillId="5" borderId="0" xfId="1" applyFill="1" applyAlignment="1">
      <alignment horizontal="center" vertical="center"/>
    </xf>
    <xf numFmtId="0" fontId="40" fillId="0" borderId="6" xfId="0" applyFont="1" applyFill="1" applyBorder="1" applyAlignment="1">
      <alignment horizontal="center" vertical="center" wrapText="1"/>
    </xf>
    <xf numFmtId="0" fontId="34" fillId="3" borderId="6" xfId="1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center" vertical="center" wrapText="1"/>
    </xf>
    <xf numFmtId="0" fontId="0" fillId="5" borderId="0" xfId="0" applyFill="1"/>
    <xf numFmtId="0" fontId="40" fillId="0" borderId="1" xfId="0" applyFont="1" applyFill="1" applyBorder="1" applyAlignment="1">
      <alignment horizontal="center" wrapText="1"/>
    </xf>
    <xf numFmtId="0" fontId="9" fillId="0" borderId="1" xfId="1" applyFont="1" applyBorder="1" applyAlignment="1">
      <alignment horizontal="center"/>
    </xf>
    <xf numFmtId="0" fontId="65" fillId="3" borderId="1" xfId="0" applyFont="1" applyFill="1" applyBorder="1" applyAlignment="1">
      <alignment horizontal="center"/>
    </xf>
    <xf numFmtId="0" fontId="9" fillId="5" borderId="0" xfId="1" applyFont="1" applyFill="1" applyBorder="1" applyAlignment="1">
      <alignment horizontal="center" vertical="center"/>
    </xf>
    <xf numFmtId="0" fontId="3" fillId="5" borderId="0" xfId="1" applyFill="1" applyBorder="1" applyAlignment="1">
      <alignment horizontal="left" vertical="center"/>
    </xf>
    <xf numFmtId="0" fontId="8" fillId="5" borderId="0" xfId="1" applyFont="1" applyFill="1" applyAlignment="1">
      <alignment horizontal="center" vertical="center"/>
    </xf>
    <xf numFmtId="14" fontId="18" fillId="7" borderId="18" xfId="0" applyNumberFormat="1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vertical="center" wrapText="1"/>
    </xf>
    <xf numFmtId="0" fontId="12" fillId="0" borderId="1" xfId="1" applyFont="1" applyBorder="1" applyAlignment="1">
      <alignment vertical="center"/>
    </xf>
    <xf numFmtId="0" fontId="39" fillId="6" borderId="1" xfId="0" applyFont="1" applyFill="1" applyBorder="1" applyAlignment="1">
      <alignment vertical="center" wrapText="1"/>
    </xf>
    <xf numFmtId="0" fontId="39" fillId="0" borderId="11" xfId="0" applyFont="1" applyFill="1" applyBorder="1" applyAlignment="1">
      <alignment vertical="center" wrapText="1"/>
    </xf>
    <xf numFmtId="0" fontId="39" fillId="0" borderId="8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10" fillId="0" borderId="0" xfId="0" applyFont="1" applyBorder="1" applyAlignment="1"/>
    <xf numFmtId="0" fontId="3" fillId="0" borderId="0" xfId="1" applyAlignment="1">
      <alignment vertical="center"/>
    </xf>
    <xf numFmtId="0" fontId="35" fillId="8" borderId="1" xfId="0" applyFont="1" applyFill="1" applyBorder="1" applyAlignment="1">
      <alignment vertical="center"/>
    </xf>
    <xf numFmtId="0" fontId="35" fillId="8" borderId="1" xfId="0" applyFont="1" applyFill="1" applyBorder="1" applyAlignment="1">
      <alignment horizontal="left" vertical="center"/>
    </xf>
    <xf numFmtId="0" fontId="35" fillId="8" borderId="1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left" vertical="center" wrapText="1"/>
    </xf>
    <xf numFmtId="0" fontId="39" fillId="8" borderId="1" xfId="0" applyFont="1" applyFill="1" applyBorder="1" applyAlignment="1">
      <alignment vertical="center" wrapText="1"/>
    </xf>
    <xf numFmtId="0" fontId="46" fillId="8" borderId="6" xfId="0" applyFont="1" applyFill="1" applyBorder="1" applyAlignment="1">
      <alignment horizontal="center" vertical="center"/>
    </xf>
    <xf numFmtId="0" fontId="35" fillId="8" borderId="6" xfId="0" applyFont="1" applyFill="1" applyBorder="1" applyAlignment="1">
      <alignment horizontal="center" vertical="center"/>
    </xf>
    <xf numFmtId="0" fontId="47" fillId="8" borderId="6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 wrapText="1"/>
    </xf>
    <xf numFmtId="0" fontId="39" fillId="8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textRotation="90" wrapText="1"/>
    </xf>
    <xf numFmtId="14" fontId="18" fillId="2" borderId="18" xfId="0" applyNumberFormat="1" applyFont="1" applyFill="1" applyBorder="1" applyAlignment="1">
      <alignment horizontal="center" vertical="center" textRotation="90" wrapText="1"/>
    </xf>
    <xf numFmtId="0" fontId="55" fillId="0" borderId="5" xfId="0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textRotation="90" wrapText="1"/>
    </xf>
    <xf numFmtId="0" fontId="33" fillId="3" borderId="0" xfId="1" applyFont="1" applyFill="1" applyAlignment="1">
      <alignment horizontal="center" vertical="center" wrapText="1"/>
    </xf>
    <xf numFmtId="0" fontId="10" fillId="5" borderId="1" xfId="1" applyFont="1" applyFill="1" applyBorder="1" applyAlignment="1">
      <alignment horizontal="left" vertical="center" wrapText="1"/>
    </xf>
    <xf numFmtId="0" fontId="35" fillId="5" borderId="1" xfId="0" applyFont="1" applyFill="1" applyBorder="1" applyAlignment="1">
      <alignment vertical="center"/>
    </xf>
    <xf numFmtId="0" fontId="35" fillId="5" borderId="1" xfId="0" applyFont="1" applyFill="1" applyBorder="1" applyAlignment="1">
      <alignment horizontal="left" vertical="center" wrapText="1"/>
    </xf>
    <xf numFmtId="0" fontId="47" fillId="9" borderId="1" xfId="0" applyFont="1" applyFill="1" applyBorder="1" applyAlignment="1">
      <alignment horizontal="left" vertical="center"/>
    </xf>
    <xf numFmtId="0" fontId="47" fillId="9" borderId="1" xfId="0" applyFont="1" applyFill="1" applyBorder="1" applyAlignment="1">
      <alignment horizontal="center" vertical="center"/>
    </xf>
    <xf numFmtId="0" fontId="47" fillId="9" borderId="1" xfId="0" applyFont="1" applyFill="1" applyBorder="1" applyAlignment="1">
      <alignment horizontal="left" vertical="center" wrapText="1"/>
    </xf>
    <xf numFmtId="164" fontId="8" fillId="2" borderId="18" xfId="0" applyNumberFormat="1" applyFont="1" applyFill="1" applyBorder="1" applyAlignment="1">
      <alignment horizontal="center" vertical="center" textRotation="90" wrapText="1"/>
    </xf>
    <xf numFmtId="0" fontId="22" fillId="0" borderId="0" xfId="0" applyFont="1" applyBorder="1" applyAlignment="1">
      <alignment horizontal="center" vertical="center" wrapText="1"/>
    </xf>
    <xf numFmtId="164" fontId="33" fillId="0" borderId="18" xfId="1" applyNumberFormat="1" applyFont="1" applyBorder="1" applyAlignment="1">
      <alignment horizontal="center" vertical="center" textRotation="90"/>
    </xf>
    <xf numFmtId="14" fontId="33" fillId="0" borderId="18" xfId="1" applyNumberFormat="1" applyFont="1" applyBorder="1" applyAlignment="1">
      <alignment horizontal="center" vertical="center" textRotation="90"/>
    </xf>
    <xf numFmtId="0" fontId="37" fillId="5" borderId="1" xfId="0" applyFont="1" applyFill="1" applyBorder="1" applyAlignment="1">
      <alignment horizontal="center" vertical="center"/>
    </xf>
    <xf numFmtId="0" fontId="47" fillId="5" borderId="1" xfId="0" applyFont="1" applyFill="1" applyBorder="1" applyAlignment="1">
      <alignment horizontal="left" vertical="center"/>
    </xf>
    <xf numFmtId="0" fontId="47" fillId="5" borderId="1" xfId="0" applyFont="1" applyFill="1" applyBorder="1" applyAlignment="1">
      <alignment horizontal="center" vertical="center"/>
    </xf>
    <xf numFmtId="0" fontId="47" fillId="5" borderId="1" xfId="0" applyFont="1" applyFill="1" applyBorder="1" applyAlignment="1">
      <alignment horizontal="left" vertical="center" wrapText="1"/>
    </xf>
    <xf numFmtId="0" fontId="34" fillId="5" borderId="1" xfId="1" applyFont="1" applyFill="1" applyBorder="1" applyAlignment="1">
      <alignment horizontal="center" vertical="center"/>
    </xf>
    <xf numFmtId="0" fontId="34" fillId="5" borderId="0" xfId="1" applyFont="1" applyFill="1" applyAlignment="1">
      <alignment horizontal="center" vertical="center"/>
    </xf>
    <xf numFmtId="0" fontId="47" fillId="8" borderId="1" xfId="0" applyFont="1" applyFill="1" applyBorder="1" applyAlignment="1">
      <alignment horizontal="left" vertical="center"/>
    </xf>
    <xf numFmtId="1" fontId="8" fillId="5" borderId="1" xfId="0" applyNumberFormat="1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23" fillId="3" borderId="6" xfId="1" applyFont="1" applyFill="1" applyBorder="1" applyAlignment="1">
      <alignment horizontal="center" vertical="center"/>
    </xf>
    <xf numFmtId="0" fontId="34" fillId="4" borderId="32" xfId="1" applyFont="1" applyFill="1" applyBorder="1" applyAlignment="1">
      <alignment horizontal="center" vertical="center"/>
    </xf>
    <xf numFmtId="0" fontId="23" fillId="3" borderId="10" xfId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 wrapText="1"/>
    </xf>
    <xf numFmtId="0" fontId="34" fillId="4" borderId="34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/>
    </xf>
    <xf numFmtId="0" fontId="37" fillId="4" borderId="6" xfId="0" applyFont="1" applyFill="1" applyBorder="1" applyAlignment="1">
      <alignment horizontal="center" vertical="center"/>
    </xf>
    <xf numFmtId="0" fontId="37" fillId="4" borderId="5" xfId="0" applyFont="1" applyFill="1" applyBorder="1" applyAlignment="1">
      <alignment horizontal="center" vertical="center"/>
    </xf>
    <xf numFmtId="0" fontId="55" fillId="4" borderId="5" xfId="0" applyFont="1" applyFill="1" applyBorder="1" applyAlignment="1">
      <alignment horizontal="center" vertical="center"/>
    </xf>
    <xf numFmtId="0" fontId="10" fillId="4" borderId="33" xfId="1" applyFont="1" applyFill="1" applyBorder="1" applyAlignment="1">
      <alignment horizontal="center" vertical="center" wrapText="1"/>
    </xf>
    <xf numFmtId="0" fontId="37" fillId="4" borderId="31" xfId="0" applyFont="1" applyFill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textRotation="90" wrapText="1"/>
    </xf>
    <xf numFmtId="0" fontId="3" fillId="0" borderId="0" xfId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textRotation="90" wrapText="1"/>
    </xf>
    <xf numFmtId="0" fontId="47" fillId="0" borderId="6" xfId="0" applyFont="1" applyFill="1" applyBorder="1" applyAlignment="1">
      <alignment horizontal="left" vertical="center"/>
    </xf>
    <xf numFmtId="0" fontId="34" fillId="0" borderId="6" xfId="1" applyFont="1" applyBorder="1" applyAlignment="1">
      <alignment horizontal="center" vertical="center"/>
    </xf>
    <xf numFmtId="0" fontId="47" fillId="0" borderId="6" xfId="0" applyFont="1" applyFill="1" applyBorder="1" applyAlignment="1">
      <alignment horizontal="left" vertical="center" wrapText="1"/>
    </xf>
    <xf numFmtId="0" fontId="67" fillId="0" borderId="1" xfId="0" applyFont="1" applyFill="1" applyBorder="1" applyAlignment="1">
      <alignment horizontal="center" vertical="center"/>
    </xf>
    <xf numFmtId="0" fontId="67" fillId="5" borderId="1" xfId="0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 wrapText="1"/>
    </xf>
    <xf numFmtId="0" fontId="34" fillId="4" borderId="6" xfId="1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left" vertical="center"/>
    </xf>
    <xf numFmtId="0" fontId="47" fillId="0" borderId="5" xfId="0" applyFont="1" applyFill="1" applyBorder="1" applyAlignment="1">
      <alignment horizontal="left" vertical="center" wrapText="1"/>
    </xf>
    <xf numFmtId="0" fontId="34" fillId="3" borderId="5" xfId="1" applyFont="1" applyFill="1" applyBorder="1" applyAlignment="1">
      <alignment horizontal="center" vertical="center"/>
    </xf>
    <xf numFmtId="0" fontId="40" fillId="5" borderId="5" xfId="0" applyFont="1" applyFill="1" applyBorder="1" applyAlignment="1">
      <alignment horizontal="center" vertical="center" wrapText="1"/>
    </xf>
    <xf numFmtId="0" fontId="34" fillId="4" borderId="35" xfId="1" applyFont="1" applyFill="1" applyBorder="1" applyAlignment="1">
      <alignment horizontal="center" vertical="center"/>
    </xf>
    <xf numFmtId="0" fontId="67" fillId="0" borderId="36" xfId="0" applyFont="1" applyFill="1" applyBorder="1" applyAlignment="1">
      <alignment horizontal="center" vertical="center"/>
    </xf>
    <xf numFmtId="0" fontId="34" fillId="4" borderId="37" xfId="1" applyFont="1" applyFill="1" applyBorder="1" applyAlignment="1">
      <alignment horizontal="center" vertical="center"/>
    </xf>
    <xf numFmtId="0" fontId="67" fillId="0" borderId="9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34" fillId="3" borderId="10" xfId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0" fontId="34" fillId="4" borderId="38" xfId="1" applyFont="1" applyFill="1" applyBorder="1" applyAlignment="1">
      <alignment horizontal="center" vertical="center"/>
    </xf>
    <xf numFmtId="164" fontId="8" fillId="7" borderId="18" xfId="0" applyNumberFormat="1" applyFont="1" applyFill="1" applyBorder="1" applyAlignment="1">
      <alignment horizontal="center" vertical="center" textRotation="90" wrapText="1"/>
    </xf>
    <xf numFmtId="164" fontId="33" fillId="7" borderId="18" xfId="1" applyNumberFormat="1" applyFont="1" applyFill="1" applyBorder="1" applyAlignment="1">
      <alignment horizontal="center" vertical="center" textRotation="90"/>
    </xf>
    <xf numFmtId="0" fontId="37" fillId="0" borderId="3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left" vertical="center"/>
    </xf>
    <xf numFmtId="0" fontId="67" fillId="0" borderId="14" xfId="0" applyFont="1" applyFill="1" applyBorder="1" applyAlignment="1">
      <alignment horizontal="center" vertical="center"/>
    </xf>
    <xf numFmtId="0" fontId="67" fillId="0" borderId="18" xfId="0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left" vertical="center" wrapText="1"/>
    </xf>
    <xf numFmtId="0" fontId="35" fillId="5" borderId="1" xfId="0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left" vertical="center"/>
    </xf>
    <xf numFmtId="0" fontId="41" fillId="5" borderId="1" xfId="0" applyFont="1" applyFill="1" applyBorder="1" applyAlignment="1">
      <alignment horizontal="left" vertical="center" wrapText="1"/>
    </xf>
    <xf numFmtId="0" fontId="34" fillId="3" borderId="6" xfId="1" applyNumberFormat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5" xfId="1" applyNumberFormat="1" applyFont="1" applyBorder="1" applyAlignment="1">
      <alignment horizontal="center" vertical="center"/>
    </xf>
    <xf numFmtId="0" fontId="34" fillId="0" borderId="5" xfId="1" applyNumberFormat="1" applyFont="1" applyBorder="1" applyAlignment="1">
      <alignment horizontal="center" vertical="center"/>
    </xf>
    <xf numFmtId="0" fontId="34" fillId="3" borderId="5" xfId="1" applyNumberFormat="1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4" fillId="3" borderId="10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6" xfId="1" applyNumberFormat="1" applyFont="1" applyBorder="1" applyAlignment="1">
      <alignment horizontal="center" vertical="center"/>
    </xf>
    <xf numFmtId="0" fontId="34" fillId="0" borderId="6" xfId="1" applyNumberFormat="1" applyFont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57" fillId="3" borderId="1" xfId="1" applyFont="1" applyFill="1" applyBorder="1" applyAlignment="1">
      <alignment horizontal="center" vertical="center"/>
    </xf>
    <xf numFmtId="0" fontId="53" fillId="0" borderId="1" xfId="1" applyFont="1" applyBorder="1" applyAlignment="1">
      <alignment horizontal="center" vertical="center" wrapText="1"/>
    </xf>
    <xf numFmtId="0" fontId="53" fillId="0" borderId="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21" fillId="4" borderId="3" xfId="1" applyFont="1" applyFill="1" applyBorder="1" applyAlignment="1">
      <alignment horizontal="center" vertical="center" wrapText="1"/>
    </xf>
    <xf numFmtId="0" fontId="68" fillId="4" borderId="1" xfId="0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61" fillId="0" borderId="0" xfId="0" applyFont="1"/>
    <xf numFmtId="0" fontId="39" fillId="6" borderId="8" xfId="0" applyFont="1" applyFill="1" applyBorder="1" applyAlignment="1">
      <alignment vertical="center" wrapText="1"/>
    </xf>
    <xf numFmtId="0" fontId="64" fillId="5" borderId="1" xfId="0" applyFont="1" applyFill="1" applyBorder="1" applyAlignment="1">
      <alignment horizontal="center" vertical="center"/>
    </xf>
    <xf numFmtId="0" fontId="65" fillId="3" borderId="1" xfId="0" applyFont="1" applyFill="1" applyBorder="1" applyAlignment="1">
      <alignment horizontal="center" vertical="center"/>
    </xf>
    <xf numFmtId="0" fontId="66" fillId="4" borderId="1" xfId="0" applyFont="1" applyFill="1" applyBorder="1" applyAlignment="1">
      <alignment horizontal="center" vertical="center"/>
    </xf>
    <xf numFmtId="0" fontId="69" fillId="3" borderId="1" xfId="1" applyFont="1" applyFill="1" applyBorder="1" applyAlignment="1">
      <alignment horizontal="center" vertical="center"/>
    </xf>
    <xf numFmtId="0" fontId="70" fillId="4" borderId="0" xfId="1" applyFont="1" applyFill="1" applyAlignment="1">
      <alignment horizontal="center" vertical="center"/>
    </xf>
    <xf numFmtId="0" fontId="70" fillId="3" borderId="1" xfId="1" applyFont="1" applyFill="1" applyBorder="1" applyAlignment="1">
      <alignment horizontal="center" vertical="center"/>
    </xf>
    <xf numFmtId="0" fontId="51" fillId="0" borderId="1" xfId="1" applyFont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textRotation="90" wrapText="1"/>
    </xf>
    <xf numFmtId="0" fontId="51" fillId="0" borderId="1" xfId="1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/>
    </xf>
    <xf numFmtId="0" fontId="39" fillId="12" borderId="5" xfId="0" applyFont="1" applyFill="1" applyBorder="1" applyAlignment="1">
      <alignment horizontal="center" vertical="center" wrapText="1"/>
    </xf>
    <xf numFmtId="0" fontId="39" fillId="12" borderId="1" xfId="0" applyFont="1" applyFill="1" applyBorder="1" applyAlignment="1">
      <alignment horizontal="center" vertical="center" wrapText="1"/>
    </xf>
    <xf numFmtId="0" fontId="33" fillId="12" borderId="1" xfId="1" applyFont="1" applyFill="1" applyBorder="1" applyAlignment="1">
      <alignment horizontal="center" vertical="center"/>
    </xf>
    <xf numFmtId="0" fontId="39" fillId="12" borderId="10" xfId="0" applyFont="1" applyFill="1" applyBorder="1" applyAlignment="1">
      <alignment horizontal="center" vertical="center" wrapText="1"/>
    </xf>
    <xf numFmtId="0" fontId="39" fillId="12" borderId="6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left" vertical="center"/>
    </xf>
    <xf numFmtId="0" fontId="47" fillId="6" borderId="1" xfId="0" applyFont="1" applyFill="1" applyBorder="1" applyAlignment="1">
      <alignment horizontal="left" vertical="center" wrapText="1"/>
    </xf>
    <xf numFmtId="0" fontId="40" fillId="6" borderId="1" xfId="0" applyFont="1" applyFill="1" applyBorder="1" applyAlignment="1">
      <alignment horizontal="center" vertical="center" wrapText="1"/>
    </xf>
    <xf numFmtId="0" fontId="34" fillId="6" borderId="1" xfId="1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center" vertical="center"/>
    </xf>
    <xf numFmtId="0" fontId="67" fillId="0" borderId="6" xfId="0" applyFont="1" applyFill="1" applyBorder="1" applyAlignment="1">
      <alignment horizontal="center" vertical="center"/>
    </xf>
    <xf numFmtId="0" fontId="63" fillId="0" borderId="6" xfId="1" applyFont="1" applyBorder="1" applyAlignment="1">
      <alignment horizontal="left" vertical="center" wrapText="1"/>
    </xf>
    <xf numFmtId="0" fontId="63" fillId="0" borderId="6" xfId="1" applyFont="1" applyBorder="1" applyAlignment="1">
      <alignment horizontal="center" vertical="center"/>
    </xf>
    <xf numFmtId="0" fontId="63" fillId="0" borderId="6" xfId="1" applyFont="1" applyBorder="1" applyAlignment="1">
      <alignment horizontal="left" vertical="center"/>
    </xf>
    <xf numFmtId="0" fontId="47" fillId="0" borderId="10" xfId="0" applyFont="1" applyFill="1" applyBorder="1" applyAlignment="1">
      <alignment horizontal="left" vertical="center" wrapText="1"/>
    </xf>
    <xf numFmtId="0" fontId="1" fillId="0" borderId="6" xfId="1" applyFont="1" applyBorder="1" applyAlignment="1">
      <alignment horizontal="center" vertical="center"/>
    </xf>
    <xf numFmtId="0" fontId="34" fillId="0" borderId="10" xfId="1" applyFont="1" applyBorder="1" applyAlignment="1">
      <alignment horizontal="center" vertical="center"/>
    </xf>
    <xf numFmtId="0" fontId="40" fillId="12" borderId="5" xfId="0" applyFont="1" applyFill="1" applyBorder="1" applyAlignment="1">
      <alignment horizontal="center" vertical="center" wrapText="1"/>
    </xf>
    <xf numFmtId="0" fontId="40" fillId="12" borderId="1" xfId="0" applyFont="1" applyFill="1" applyBorder="1" applyAlignment="1">
      <alignment horizontal="center" vertical="center" wrapText="1"/>
    </xf>
    <xf numFmtId="0" fontId="1" fillId="12" borderId="1" xfId="1" applyFont="1" applyFill="1" applyBorder="1" applyAlignment="1">
      <alignment horizontal="center" vertical="center"/>
    </xf>
    <xf numFmtId="0" fontId="40" fillId="12" borderId="10" xfId="0" applyFont="1" applyFill="1" applyBorder="1" applyAlignment="1">
      <alignment horizontal="center" vertical="center" wrapText="1"/>
    </xf>
    <xf numFmtId="0" fontId="40" fillId="12" borderId="6" xfId="0" applyFont="1" applyFill="1" applyBorder="1" applyAlignment="1">
      <alignment horizontal="center" vertical="center" wrapText="1"/>
    </xf>
    <xf numFmtId="0" fontId="1" fillId="12" borderId="1" xfId="1" applyFont="1" applyFill="1" applyBorder="1" applyAlignment="1">
      <alignment vertical="center"/>
    </xf>
    <xf numFmtId="0" fontId="1" fillId="12" borderId="6" xfId="1" applyFont="1" applyFill="1" applyBorder="1" applyAlignment="1">
      <alignment horizontal="center" vertical="center"/>
    </xf>
    <xf numFmtId="0" fontId="40" fillId="12" borderId="1" xfId="0" applyFont="1" applyFill="1" applyBorder="1" applyAlignment="1">
      <alignment vertical="center" wrapText="1"/>
    </xf>
    <xf numFmtId="0" fontId="8" fillId="12" borderId="1" xfId="1" applyFont="1" applyFill="1" applyBorder="1" applyAlignment="1">
      <alignment horizontal="center" vertical="center"/>
    </xf>
    <xf numFmtId="0" fontId="53" fillId="12" borderId="1" xfId="1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/>
    </xf>
    <xf numFmtId="0" fontId="51" fillId="10" borderId="1" xfId="1" applyFont="1" applyFill="1" applyBorder="1" applyAlignment="1">
      <alignment horizontal="center" vertical="center"/>
    </xf>
    <xf numFmtId="0" fontId="22" fillId="10" borderId="1" xfId="1" applyFont="1" applyFill="1" applyBorder="1" applyAlignment="1">
      <alignment horizontal="center" vertical="center"/>
    </xf>
    <xf numFmtId="0" fontId="65" fillId="10" borderId="1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/>
    </xf>
    <xf numFmtId="0" fontId="40" fillId="12" borderId="18" xfId="0" applyFont="1" applyFill="1" applyBorder="1" applyAlignment="1">
      <alignment horizontal="center" vertical="center" wrapText="1"/>
    </xf>
    <xf numFmtId="0" fontId="40" fillId="12" borderId="14" xfId="0" applyFont="1" applyFill="1" applyBorder="1" applyAlignment="1">
      <alignment horizontal="center" vertical="center" wrapText="1"/>
    </xf>
    <xf numFmtId="0" fontId="35" fillId="12" borderId="1" xfId="0" applyFont="1" applyFill="1" applyBorder="1" applyAlignment="1">
      <alignment horizontal="center" vertical="center" wrapText="1"/>
    </xf>
    <xf numFmtId="0" fontId="51" fillId="11" borderId="1" xfId="1" applyFont="1" applyFill="1" applyBorder="1" applyAlignment="1">
      <alignment horizontal="center" vertical="center"/>
    </xf>
    <xf numFmtId="0" fontId="22" fillId="11" borderId="1" xfId="1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wrapText="1"/>
    </xf>
    <xf numFmtId="0" fontId="10" fillId="0" borderId="6" xfId="1" applyFont="1" applyBorder="1" applyAlignment="1">
      <alignment horizontal="center"/>
    </xf>
    <xf numFmtId="0" fontId="63" fillId="0" borderId="18" xfId="1" applyFont="1" applyBorder="1" applyAlignment="1">
      <alignment horizontal="left" vertical="center" wrapText="1"/>
    </xf>
    <xf numFmtId="0" fontId="63" fillId="0" borderId="18" xfId="1" applyFont="1" applyBorder="1" applyAlignment="1">
      <alignment horizontal="center" vertical="center"/>
    </xf>
    <xf numFmtId="0" fontId="63" fillId="0" borderId="18" xfId="1" applyFont="1" applyBorder="1" applyAlignment="1">
      <alignment horizontal="left" vertical="center"/>
    </xf>
    <xf numFmtId="0" fontId="1" fillId="0" borderId="18" xfId="1" applyFont="1" applyBorder="1" applyAlignment="1">
      <alignment horizontal="center" vertical="center"/>
    </xf>
    <xf numFmtId="0" fontId="1" fillId="12" borderId="18" xfId="1" applyFont="1" applyFill="1" applyBorder="1" applyAlignment="1">
      <alignment horizontal="center" vertical="center"/>
    </xf>
    <xf numFmtId="0" fontId="1" fillId="0" borderId="10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/>
    </xf>
    <xf numFmtId="0" fontId="53" fillId="0" borderId="10" xfId="1" applyFont="1" applyBorder="1" applyAlignment="1">
      <alignment horizontal="left" vertical="center" wrapText="1"/>
    </xf>
    <xf numFmtId="0" fontId="46" fillId="12" borderId="1" xfId="0" applyFont="1" applyFill="1" applyBorder="1" applyAlignment="1">
      <alignment horizontal="center" vertical="center" wrapText="1"/>
    </xf>
    <xf numFmtId="0" fontId="64" fillId="12" borderId="1" xfId="0" applyFont="1" applyFill="1" applyBorder="1" applyAlignment="1">
      <alignment horizontal="center"/>
    </xf>
    <xf numFmtId="0" fontId="65" fillId="12" borderId="1" xfId="0" applyFont="1" applyFill="1" applyBorder="1" applyAlignment="1">
      <alignment horizontal="center"/>
    </xf>
    <xf numFmtId="0" fontId="35" fillId="12" borderId="6" xfId="0" applyFont="1" applyFill="1" applyBorder="1" applyAlignment="1">
      <alignment horizontal="center" wrapText="1"/>
    </xf>
    <xf numFmtId="0" fontId="10" fillId="12" borderId="6" xfId="1" applyFont="1" applyFill="1" applyBorder="1" applyAlignment="1">
      <alignment horizontal="center"/>
    </xf>
    <xf numFmtId="0" fontId="35" fillId="12" borderId="1" xfId="0" applyFont="1" applyFill="1" applyBorder="1" applyAlignment="1">
      <alignment horizontal="center" wrapText="1"/>
    </xf>
    <xf numFmtId="0" fontId="10" fillId="12" borderId="1" xfId="1" applyFont="1" applyFill="1" applyBorder="1" applyAlignment="1">
      <alignment horizontal="center"/>
    </xf>
    <xf numFmtId="0" fontId="10" fillId="12" borderId="1" xfId="1" applyFont="1" applyFill="1" applyBorder="1" applyAlignment="1">
      <alignment horizontal="center" vertical="center"/>
    </xf>
    <xf numFmtId="0" fontId="21" fillId="12" borderId="1" xfId="1" applyFont="1" applyFill="1" applyBorder="1" applyAlignment="1">
      <alignment horizontal="center" vertical="center"/>
    </xf>
    <xf numFmtId="0" fontId="40" fillId="12" borderId="1" xfId="0" applyFont="1" applyFill="1" applyBorder="1" applyAlignment="1">
      <alignment horizontal="center" wrapText="1"/>
    </xf>
    <xf numFmtId="0" fontId="9" fillId="12" borderId="1" xfId="1" applyFont="1" applyFill="1" applyBorder="1" applyAlignment="1">
      <alignment horizontal="center"/>
    </xf>
    <xf numFmtId="0" fontId="1" fillId="12" borderId="1" xfId="1" applyFont="1" applyFill="1" applyBorder="1" applyAlignment="1">
      <alignment horizontal="center"/>
    </xf>
    <xf numFmtId="0" fontId="40" fillId="12" borderId="10" xfId="0" applyFont="1" applyFill="1" applyBorder="1" applyAlignment="1">
      <alignment horizontal="center" wrapText="1"/>
    </xf>
    <xf numFmtId="0" fontId="40" fillId="12" borderId="6" xfId="0" applyFont="1" applyFill="1" applyBorder="1" applyAlignment="1">
      <alignment horizontal="center" wrapText="1"/>
    </xf>
    <xf numFmtId="0" fontId="40" fillId="12" borderId="18" xfId="0" applyFont="1" applyFill="1" applyBorder="1" applyAlignment="1">
      <alignment horizontal="center" wrapText="1"/>
    </xf>
    <xf numFmtId="0" fontId="40" fillId="12" borderId="14" xfId="0" applyFont="1" applyFill="1" applyBorder="1" applyAlignment="1">
      <alignment horizontal="center" wrapText="1"/>
    </xf>
    <xf numFmtId="0" fontId="71" fillId="3" borderId="1" xfId="0" applyFont="1" applyFill="1" applyBorder="1" applyAlignment="1">
      <alignment horizontal="center" vertical="center"/>
    </xf>
    <xf numFmtId="0" fontId="72" fillId="4" borderId="1" xfId="0" applyFont="1" applyFill="1" applyBorder="1" applyAlignment="1">
      <alignment horizontal="center" vertical="center"/>
    </xf>
    <xf numFmtId="0" fontId="71" fillId="0" borderId="1" xfId="0" applyFont="1" applyBorder="1" applyAlignment="1">
      <alignment horizontal="center" vertical="center"/>
    </xf>
    <xf numFmtId="0" fontId="71" fillId="11" borderId="1" xfId="0" applyFont="1" applyFill="1" applyBorder="1" applyAlignment="1">
      <alignment horizontal="center" vertical="center"/>
    </xf>
    <xf numFmtId="0" fontId="33" fillId="4" borderId="15" xfId="1" applyFont="1" applyFill="1" applyBorder="1" applyAlignment="1">
      <alignment horizontal="center" vertical="center" textRotation="90"/>
    </xf>
    <xf numFmtId="0" fontId="23" fillId="0" borderId="0" xfId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33" fillId="3" borderId="1" xfId="1" applyFont="1" applyFill="1" applyBorder="1" applyAlignment="1">
      <alignment horizontal="center" vertical="center" textRotation="90" wrapText="1"/>
    </xf>
    <xf numFmtId="0" fontId="33" fillId="3" borderId="18" xfId="1" applyFont="1" applyFill="1" applyBorder="1" applyAlignment="1">
      <alignment horizontal="center" vertical="center" textRotation="90" wrapText="1"/>
    </xf>
    <xf numFmtId="0" fontId="10" fillId="0" borderId="22" xfId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25" fillId="0" borderId="0" xfId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4" fontId="23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6" fillId="2" borderId="11" xfId="1" applyFont="1" applyFill="1" applyBorder="1" applyAlignment="1">
      <alignment horizontal="center" vertical="center" wrapText="1"/>
    </xf>
    <xf numFmtId="0" fontId="16" fillId="2" borderId="29" xfId="1" applyFont="1" applyFill="1" applyBorder="1" applyAlignment="1">
      <alignment horizontal="center" vertical="center" wrapText="1"/>
    </xf>
    <xf numFmtId="0" fontId="16" fillId="2" borderId="30" xfId="1" applyFont="1" applyFill="1" applyBorder="1" applyAlignment="1">
      <alignment horizontal="center" vertical="center" wrapText="1"/>
    </xf>
    <xf numFmtId="0" fontId="33" fillId="3" borderId="6" xfId="1" applyFont="1" applyFill="1" applyBorder="1" applyAlignment="1">
      <alignment horizontal="center" vertical="center" textRotation="90" wrapText="1"/>
    </xf>
    <xf numFmtId="164" fontId="33" fillId="0" borderId="1" xfId="1" applyNumberFormat="1" applyFont="1" applyBorder="1" applyAlignment="1">
      <alignment horizontal="center" vertical="center" textRotation="90"/>
    </xf>
    <xf numFmtId="164" fontId="33" fillId="0" borderId="18" xfId="1" applyNumberFormat="1" applyFont="1" applyBorder="1" applyAlignment="1">
      <alignment horizontal="center" vertical="center" textRotation="90"/>
    </xf>
    <xf numFmtId="0" fontId="25" fillId="0" borderId="0" xfId="1" applyFont="1" applyFill="1" applyBorder="1" applyAlignment="1">
      <alignment horizontal="center" vertical="center" wrapText="1"/>
    </xf>
    <xf numFmtId="0" fontId="51" fillId="0" borderId="1" xfId="1" applyFont="1" applyBorder="1" applyAlignment="1">
      <alignment horizontal="center" vertical="center"/>
    </xf>
    <xf numFmtId="0" fontId="51" fillId="0" borderId="1" xfId="1" applyFont="1" applyBorder="1" applyAlignment="1">
      <alignment horizontal="center" vertical="center" textRotation="90"/>
    </xf>
    <xf numFmtId="0" fontId="27" fillId="2" borderId="3" xfId="1" applyFont="1" applyFill="1" applyBorder="1" applyAlignment="1">
      <alignment horizontal="center" vertical="center" wrapText="1"/>
    </xf>
    <xf numFmtId="0" fontId="27" fillId="2" borderId="13" xfId="1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4" fontId="25" fillId="0" borderId="0" xfId="0" applyNumberFormat="1" applyFont="1" applyAlignment="1">
      <alignment horizontal="center" vertical="center" wrapText="1"/>
    </xf>
    <xf numFmtId="0" fontId="33" fillId="4" borderId="18" xfId="1" applyFont="1" applyFill="1" applyBorder="1" applyAlignment="1">
      <alignment horizontal="center" vertical="center" textRotation="90" wrapText="1"/>
    </xf>
    <xf numFmtId="0" fontId="33" fillId="4" borderId="14" xfId="1" applyFont="1" applyFill="1" applyBorder="1" applyAlignment="1">
      <alignment horizontal="center" vertical="center" textRotation="90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1" fillId="3" borderId="15" xfId="1" applyFont="1" applyFill="1" applyBorder="1" applyAlignment="1">
      <alignment horizontal="center" vertical="center" textRotation="90" wrapText="1"/>
    </xf>
    <xf numFmtId="0" fontId="33" fillId="0" borderId="1" xfId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8" fillId="2" borderId="18" xfId="0" applyNumberFormat="1" applyFont="1" applyFill="1" applyBorder="1" applyAlignment="1">
      <alignment horizontal="center" vertical="center" textRotation="90" wrapText="1"/>
    </xf>
    <xf numFmtId="164" fontId="8" fillId="2" borderId="6" xfId="0" applyNumberFormat="1" applyFont="1" applyFill="1" applyBorder="1" applyAlignment="1">
      <alignment horizontal="center" vertical="center" textRotation="90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5" fillId="2" borderId="21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33" fillId="3" borderId="14" xfId="1" applyFont="1" applyFill="1" applyBorder="1" applyAlignment="1">
      <alignment horizontal="center" vertical="center" textRotation="90" wrapText="1"/>
    </xf>
    <xf numFmtId="0" fontId="16" fillId="2" borderId="1" xfId="1" applyFont="1" applyFill="1" applyBorder="1" applyAlignment="1">
      <alignment horizontal="center" vertical="center"/>
    </xf>
    <xf numFmtId="14" fontId="18" fillId="2" borderId="1" xfId="0" applyNumberFormat="1" applyFont="1" applyFill="1" applyBorder="1" applyAlignment="1">
      <alignment horizontal="center" vertical="center" textRotation="90" wrapText="1"/>
    </xf>
    <xf numFmtId="14" fontId="18" fillId="2" borderId="18" xfId="0" applyNumberFormat="1" applyFont="1" applyFill="1" applyBorder="1" applyAlignment="1">
      <alignment horizontal="center" vertical="center" textRotation="90" wrapText="1"/>
    </xf>
    <xf numFmtId="14" fontId="33" fillId="0" borderId="1" xfId="1" applyNumberFormat="1" applyFont="1" applyBorder="1" applyAlignment="1">
      <alignment horizontal="center" vertical="center" textRotation="90"/>
    </xf>
    <xf numFmtId="14" fontId="33" fillId="0" borderId="18" xfId="1" applyNumberFormat="1" applyFont="1" applyBorder="1" applyAlignment="1">
      <alignment horizontal="center" vertical="center" textRotation="90"/>
    </xf>
    <xf numFmtId="0" fontId="33" fillId="3" borderId="15" xfId="1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33" fillId="4" borderId="15" xfId="1" applyFont="1" applyFill="1" applyBorder="1" applyAlignment="1">
      <alignment horizontal="center" vertical="center" textRotation="90" wrapText="1"/>
    </xf>
    <xf numFmtId="0" fontId="7" fillId="2" borderId="1" xfId="1" applyFont="1" applyFill="1" applyBorder="1" applyAlignment="1">
      <alignment horizontal="center" vertical="center" wrapText="1"/>
    </xf>
    <xf numFmtId="0" fontId="33" fillId="4" borderId="0" xfId="1" applyFont="1" applyFill="1" applyAlignment="1">
      <alignment horizontal="center" vertical="center"/>
    </xf>
    <xf numFmtId="0" fontId="16" fillId="2" borderId="24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33" fillId="3" borderId="0" xfId="1" applyFont="1" applyFill="1" applyAlignment="1">
      <alignment horizontal="center" vertical="center" wrapText="1"/>
    </xf>
    <xf numFmtId="0" fontId="33" fillId="3" borderId="19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2" borderId="16" xfId="1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0" fontId="33" fillId="4" borderId="15" xfId="1" applyFont="1" applyFill="1" applyBorder="1" applyAlignment="1">
      <alignment horizontal="center" textRotation="90"/>
    </xf>
    <xf numFmtId="0" fontId="57" fillId="3" borderId="1" xfId="1" applyFont="1" applyFill="1" applyBorder="1" applyAlignment="1">
      <alignment horizontal="center" vertical="center" textRotation="90" wrapText="1"/>
    </xf>
    <xf numFmtId="0" fontId="57" fillId="3" borderId="18" xfId="1" applyFont="1" applyFill="1" applyBorder="1" applyAlignment="1">
      <alignment horizontal="center" vertical="center" textRotation="90" wrapText="1"/>
    </xf>
    <xf numFmtId="0" fontId="19" fillId="0" borderId="10" xfId="1" applyFont="1" applyBorder="1" applyAlignment="1">
      <alignment horizontal="center" vertical="center"/>
    </xf>
    <xf numFmtId="0" fontId="19" fillId="0" borderId="10" xfId="1" applyNumberFormat="1" applyFont="1" applyBorder="1" applyAlignment="1">
      <alignment horizontal="center" vertical="center"/>
    </xf>
    <xf numFmtId="0" fontId="34" fillId="0" borderId="10" xfId="1" applyNumberFormat="1" applyFont="1" applyBorder="1" applyAlignment="1">
      <alignment horizontal="center" vertical="center"/>
    </xf>
    <xf numFmtId="0" fontId="39" fillId="0" borderId="6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left" vertical="center"/>
    </xf>
    <xf numFmtId="0" fontId="47" fillId="0" borderId="18" xfId="0" applyFont="1" applyFill="1" applyBorder="1" applyAlignment="1">
      <alignment horizontal="left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34" fillId="0" borderId="14" xfId="1" applyFont="1" applyBorder="1" applyAlignment="1">
      <alignment horizontal="center" vertical="center"/>
    </xf>
    <xf numFmtId="0" fontId="47" fillId="0" borderId="5" xfId="0" applyFont="1" applyFill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12" borderId="5" xfId="1" applyFont="1" applyFill="1" applyBorder="1" applyAlignment="1">
      <alignment horizontal="center"/>
    </xf>
    <xf numFmtId="0" fontId="1" fillId="12" borderId="5" xfId="1" applyFont="1" applyFill="1" applyBorder="1" applyAlignment="1">
      <alignment vertical="center"/>
    </xf>
    <xf numFmtId="0" fontId="46" fillId="0" borderId="6" xfId="0" applyFont="1" applyFill="1" applyBorder="1" applyAlignment="1">
      <alignment horizontal="left" vertical="center"/>
    </xf>
    <xf numFmtId="0" fontId="21" fillId="5" borderId="1" xfId="1" applyFont="1" applyFill="1" applyBorder="1" applyAlignment="1">
      <alignment horizontal="center" vertical="center" wrapText="1"/>
    </xf>
    <xf numFmtId="0" fontId="21" fillId="5" borderId="1" xfId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45" fillId="4" borderId="1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64" fillId="12" borderId="6" xfId="0" applyFont="1" applyFill="1" applyBorder="1" applyAlignment="1">
      <alignment horizontal="center"/>
    </xf>
    <xf numFmtId="0" fontId="64" fillId="12" borderId="1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vertical="center"/>
    </xf>
    <xf numFmtId="0" fontId="47" fillId="0" borderId="6" xfId="0" applyFont="1" applyFill="1" applyBorder="1" applyAlignment="1">
      <alignment horizontal="center" vertical="center" wrapText="1"/>
    </xf>
    <xf numFmtId="0" fontId="71" fillId="12" borderId="1" xfId="0" applyFont="1" applyFill="1" applyBorder="1" applyAlignment="1">
      <alignment horizontal="center" vertical="center"/>
    </xf>
    <xf numFmtId="1" fontId="8" fillId="1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2057400</xdr:colOff>
      <xdr:row>0</xdr:row>
      <xdr:rowOff>171450</xdr:rowOff>
    </xdr:from>
    <xdr:to>
      <xdr:col>9</xdr:col>
      <xdr:colOff>190499</xdr:colOff>
      <xdr:row>5</xdr:row>
      <xdr:rowOff>104775</xdr:rowOff>
    </xdr:to>
    <xdr:pic>
      <xdr:nvPicPr>
        <xdr:cNvPr id="6767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6297275" y="171450"/>
          <a:ext cx="1771650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0</xdr:row>
      <xdr:rowOff>295275</xdr:rowOff>
    </xdr:from>
    <xdr:to>
      <xdr:col>2</xdr:col>
      <xdr:colOff>895350</xdr:colOff>
      <xdr:row>5</xdr:row>
      <xdr:rowOff>95250</xdr:rowOff>
    </xdr:to>
    <xdr:pic>
      <xdr:nvPicPr>
        <xdr:cNvPr id="67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8725" y="295275"/>
          <a:ext cx="1162050" cy="1647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190500</xdr:rowOff>
    </xdr:from>
    <xdr:to>
      <xdr:col>2</xdr:col>
      <xdr:colOff>1381125</xdr:colOff>
      <xdr:row>5</xdr:row>
      <xdr:rowOff>409575</xdr:rowOff>
    </xdr:to>
    <xdr:pic>
      <xdr:nvPicPr>
        <xdr:cNvPr id="77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90500"/>
          <a:ext cx="1562100" cy="2343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371475</xdr:rowOff>
    </xdr:from>
    <xdr:to>
      <xdr:col>11</xdr:col>
      <xdr:colOff>84948</xdr:colOff>
      <xdr:row>5</xdr:row>
      <xdr:rowOff>323850</xdr:rowOff>
    </xdr:to>
    <xdr:pic>
      <xdr:nvPicPr>
        <xdr:cNvPr id="7790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8507075" y="371475"/>
          <a:ext cx="2124075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209550</xdr:rowOff>
    </xdr:from>
    <xdr:to>
      <xdr:col>10</xdr:col>
      <xdr:colOff>239630</xdr:colOff>
      <xdr:row>3</xdr:row>
      <xdr:rowOff>123825</xdr:rowOff>
    </xdr:to>
    <xdr:pic>
      <xdr:nvPicPr>
        <xdr:cNvPr id="2" name="Рисунок 1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8221325" y="209550"/>
          <a:ext cx="2524125" cy="220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447675</xdr:colOff>
      <xdr:row>0</xdr:row>
      <xdr:rowOff>152400</xdr:rowOff>
    </xdr:from>
    <xdr:to>
      <xdr:col>2</xdr:col>
      <xdr:colOff>609600</xdr:colOff>
      <xdr:row>3</xdr:row>
      <xdr:rowOff>66675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" y="152400"/>
          <a:ext cx="1628775" cy="2219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2409825</xdr:colOff>
      <xdr:row>0</xdr:row>
      <xdr:rowOff>171450</xdr:rowOff>
    </xdr:from>
    <xdr:to>
      <xdr:col>9</xdr:col>
      <xdr:colOff>704850</xdr:colOff>
      <xdr:row>5</xdr:row>
      <xdr:rowOff>276225</xdr:rowOff>
    </xdr:to>
    <xdr:pic>
      <xdr:nvPicPr>
        <xdr:cNvPr id="8806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4744700" y="171450"/>
          <a:ext cx="2114550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0</xdr:row>
      <xdr:rowOff>161925</xdr:rowOff>
    </xdr:from>
    <xdr:to>
      <xdr:col>2</xdr:col>
      <xdr:colOff>733425</xdr:colOff>
      <xdr:row>5</xdr:row>
      <xdr:rowOff>238125</xdr:rowOff>
    </xdr:to>
    <xdr:pic>
      <xdr:nvPicPr>
        <xdr:cNvPr id="88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" y="161925"/>
          <a:ext cx="1381125" cy="2047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2409825</xdr:colOff>
      <xdr:row>0</xdr:row>
      <xdr:rowOff>171450</xdr:rowOff>
    </xdr:from>
    <xdr:to>
      <xdr:col>9</xdr:col>
      <xdr:colOff>228600</xdr:colOff>
      <xdr:row>5</xdr:row>
      <xdr:rowOff>247650</xdr:rowOff>
    </xdr:to>
    <xdr:pic>
      <xdr:nvPicPr>
        <xdr:cNvPr id="10731" name="Рисунок 1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7030700" y="171450"/>
          <a:ext cx="169545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0</xdr:row>
      <xdr:rowOff>161925</xdr:rowOff>
    </xdr:from>
    <xdr:to>
      <xdr:col>2</xdr:col>
      <xdr:colOff>638175</xdr:colOff>
      <xdr:row>5</xdr:row>
      <xdr:rowOff>190500</xdr:rowOff>
    </xdr:to>
    <xdr:pic>
      <xdr:nvPicPr>
        <xdr:cNvPr id="107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" y="161925"/>
          <a:ext cx="1285875" cy="1943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2409825</xdr:colOff>
      <xdr:row>0</xdr:row>
      <xdr:rowOff>171450</xdr:rowOff>
    </xdr:from>
    <xdr:to>
      <xdr:col>9</xdr:col>
      <xdr:colOff>161925</xdr:colOff>
      <xdr:row>5</xdr:row>
      <xdr:rowOff>190500</xdr:rowOff>
    </xdr:to>
    <xdr:pic>
      <xdr:nvPicPr>
        <xdr:cNvPr id="11751" name="Рисунок 1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6925925" y="171450"/>
          <a:ext cx="15716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0</xdr:row>
      <xdr:rowOff>161925</xdr:rowOff>
    </xdr:from>
    <xdr:to>
      <xdr:col>2</xdr:col>
      <xdr:colOff>752475</xdr:colOff>
      <xdr:row>5</xdr:row>
      <xdr:rowOff>171450</xdr:rowOff>
    </xdr:to>
    <xdr:pic>
      <xdr:nvPicPr>
        <xdr:cNvPr id="117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" y="161925"/>
          <a:ext cx="1400175" cy="1943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2409825</xdr:colOff>
      <xdr:row>0</xdr:row>
      <xdr:rowOff>171450</xdr:rowOff>
    </xdr:from>
    <xdr:to>
      <xdr:col>12</xdr:col>
      <xdr:colOff>296140</xdr:colOff>
      <xdr:row>5</xdr:row>
      <xdr:rowOff>190500</xdr:rowOff>
    </xdr:to>
    <xdr:pic>
      <xdr:nvPicPr>
        <xdr:cNvPr id="4" name="Рисунок 1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6910816" y="171450"/>
          <a:ext cx="1578523" cy="1956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190500</xdr:rowOff>
    </xdr:from>
    <xdr:to>
      <xdr:col>2</xdr:col>
      <xdr:colOff>147483</xdr:colOff>
      <xdr:row>2</xdr:row>
      <xdr:rowOff>323850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90500"/>
          <a:ext cx="1304925" cy="1943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190500</xdr:rowOff>
    </xdr:from>
    <xdr:to>
      <xdr:col>2</xdr:col>
      <xdr:colOff>266700</xdr:colOff>
      <xdr:row>5</xdr:row>
      <xdr:rowOff>200025</xdr:rowOff>
    </xdr:to>
    <xdr:pic>
      <xdr:nvPicPr>
        <xdr:cNvPr id="136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90500"/>
          <a:ext cx="1304925" cy="1943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C156"/>
  <sheetViews>
    <sheetView view="pageBreakPreview" zoomScale="37" zoomScaleNormal="53" zoomScaleSheetLayoutView="37" workbookViewId="0">
      <selection activeCell="H13" sqref="H13"/>
    </sheetView>
  </sheetViews>
  <sheetFormatPr defaultRowHeight="12.75"/>
  <cols>
    <col min="1" max="1" width="10.5703125" style="6" customWidth="1"/>
    <col min="2" max="2" width="11.85546875" style="6" customWidth="1"/>
    <col min="3" max="3" width="58" style="94" customWidth="1"/>
    <col min="4" max="4" width="14.7109375" style="6" customWidth="1"/>
    <col min="5" max="5" width="14.5703125" style="6" customWidth="1"/>
    <col min="6" max="6" width="41" style="6" customWidth="1"/>
    <col min="7" max="7" width="46.28515625" style="6" customWidth="1"/>
    <col min="8" max="8" width="40.140625" style="6" customWidth="1"/>
    <col min="9" max="9" width="14.42578125" style="6" customWidth="1"/>
    <col min="10" max="10" width="16.7109375" style="6" customWidth="1"/>
    <col min="11" max="11" width="13.28515625" style="6" customWidth="1"/>
    <col min="12" max="12" width="13" style="6" customWidth="1"/>
    <col min="13" max="13" width="14.42578125" style="6" customWidth="1"/>
    <col min="14" max="14" width="16.7109375" style="6" customWidth="1"/>
    <col min="15" max="15" width="13.28515625" style="6" customWidth="1"/>
    <col min="16" max="16" width="12.7109375" style="6" customWidth="1"/>
    <col min="17" max="17" width="14.42578125" style="215" customWidth="1"/>
    <col min="18" max="18" width="16.7109375" style="6" customWidth="1"/>
    <col min="19" max="19" width="13.28515625" style="6" customWidth="1"/>
    <col min="20" max="20" width="12.7109375" style="6" customWidth="1"/>
    <col min="21" max="21" width="14.42578125" style="215" customWidth="1"/>
    <col min="22" max="22" width="16.7109375" style="6" customWidth="1"/>
    <col min="23" max="23" width="13.28515625" style="6" customWidth="1"/>
    <col min="24" max="24" width="12.7109375" style="6" customWidth="1"/>
    <col min="25" max="25" width="14.42578125" style="215" customWidth="1"/>
    <col min="26" max="26" width="16.7109375" style="6" customWidth="1"/>
    <col min="27" max="27" width="13.28515625" style="6" customWidth="1"/>
    <col min="28" max="28" width="12.7109375" style="6" customWidth="1"/>
    <col min="29" max="29" width="15.7109375" style="6" customWidth="1"/>
    <col min="30" max="16384" width="9.140625" style="6"/>
  </cols>
  <sheetData>
    <row r="1" spans="1:29" s="1" customFormat="1" ht="39" customHeight="1">
      <c r="A1" s="445" t="s">
        <v>207</v>
      </c>
      <c r="B1" s="445"/>
      <c r="C1" s="445"/>
      <c r="D1" s="445"/>
      <c r="E1" s="445"/>
      <c r="F1" s="445"/>
      <c r="G1" s="445"/>
      <c r="H1" s="445"/>
      <c r="I1" s="446"/>
      <c r="J1" s="446"/>
      <c r="Q1" s="213"/>
      <c r="U1" s="213"/>
      <c r="Y1" s="213"/>
    </row>
    <row r="2" spans="1:29" s="1" customFormat="1" ht="25.5" customHeight="1">
      <c r="A2" s="447"/>
      <c r="B2" s="446"/>
      <c r="C2" s="446"/>
      <c r="D2" s="446"/>
      <c r="E2" s="446"/>
      <c r="F2" s="446"/>
      <c r="G2" s="446"/>
      <c r="H2" s="446"/>
      <c r="I2" s="446"/>
      <c r="J2" s="446"/>
      <c r="Q2" s="213"/>
      <c r="U2" s="213"/>
      <c r="Y2" s="213"/>
    </row>
    <row r="3" spans="1:29" s="1" customFormat="1" ht="27" customHeight="1">
      <c r="A3" s="448" t="s">
        <v>450</v>
      </c>
      <c r="B3" s="448"/>
      <c r="C3" s="448"/>
      <c r="D3" s="448"/>
      <c r="E3" s="448"/>
      <c r="F3" s="448"/>
      <c r="G3" s="448"/>
      <c r="H3" s="448"/>
      <c r="I3" s="448"/>
      <c r="J3" s="448"/>
      <c r="Q3" s="213"/>
      <c r="U3" s="213"/>
      <c r="Y3" s="213"/>
    </row>
    <row r="4" spans="1:29" s="1" customFormat="1" ht="27" customHeight="1">
      <c r="A4" s="449"/>
      <c r="B4" s="449"/>
      <c r="C4" s="449"/>
      <c r="D4" s="449"/>
      <c r="E4" s="449"/>
      <c r="F4" s="449"/>
      <c r="G4" s="449"/>
      <c r="H4" s="449"/>
      <c r="I4" s="450"/>
      <c r="J4" s="450"/>
      <c r="Q4" s="213"/>
      <c r="U4" s="213"/>
      <c r="Y4" s="213"/>
    </row>
    <row r="5" spans="1:29" s="1" customFormat="1" ht="27" customHeight="1">
      <c r="A5" s="448" t="s">
        <v>451</v>
      </c>
      <c r="B5" s="448"/>
      <c r="C5" s="448"/>
      <c r="D5" s="448"/>
      <c r="E5" s="448"/>
      <c r="F5" s="448"/>
      <c r="G5" s="448"/>
      <c r="H5" s="448"/>
      <c r="I5" s="448"/>
      <c r="J5" s="448"/>
      <c r="Q5" s="213"/>
      <c r="U5" s="213"/>
      <c r="Y5" s="213"/>
    </row>
    <row r="6" spans="1:29" s="1" customFormat="1" ht="27" customHeight="1" thickBot="1">
      <c r="A6" s="430" t="s">
        <v>208</v>
      </c>
      <c r="B6" s="430"/>
      <c r="C6" s="430"/>
      <c r="D6" s="430"/>
      <c r="E6" s="430"/>
      <c r="F6" s="430"/>
      <c r="G6" s="430"/>
      <c r="H6" s="430"/>
      <c r="I6" s="431"/>
      <c r="J6" s="431"/>
      <c r="Q6" s="213"/>
      <c r="U6" s="213"/>
      <c r="Y6" s="213"/>
    </row>
    <row r="7" spans="1:29" s="2" customFormat="1" ht="21.75" customHeight="1">
      <c r="A7" s="441" t="s">
        <v>260</v>
      </c>
      <c r="B7" s="437" t="s">
        <v>209</v>
      </c>
      <c r="C7" s="443" t="s">
        <v>210</v>
      </c>
      <c r="D7" s="437" t="s">
        <v>211</v>
      </c>
      <c r="E7" s="437" t="s">
        <v>0</v>
      </c>
      <c r="F7" s="437" t="s">
        <v>1</v>
      </c>
      <c r="G7" s="437" t="s">
        <v>2</v>
      </c>
      <c r="H7" s="439" t="s">
        <v>3</v>
      </c>
      <c r="I7" s="432" t="s">
        <v>212</v>
      </c>
      <c r="J7" s="432"/>
      <c r="K7" s="432"/>
      <c r="L7" s="433" t="s">
        <v>300</v>
      </c>
      <c r="M7" s="432" t="s">
        <v>327</v>
      </c>
      <c r="N7" s="432"/>
      <c r="O7" s="432"/>
      <c r="P7" s="433" t="s">
        <v>404</v>
      </c>
      <c r="Q7" s="451" t="s">
        <v>461</v>
      </c>
      <c r="R7" s="452"/>
      <c r="S7" s="453"/>
      <c r="T7" s="434" t="s">
        <v>599</v>
      </c>
      <c r="U7" s="451" t="s">
        <v>606</v>
      </c>
      <c r="V7" s="452"/>
      <c r="W7" s="453"/>
      <c r="X7" s="434" t="s">
        <v>643</v>
      </c>
      <c r="Y7" s="451" t="s">
        <v>701</v>
      </c>
      <c r="Z7" s="452"/>
      <c r="AA7" s="453"/>
      <c r="AB7" s="434" t="s">
        <v>711</v>
      </c>
      <c r="AC7" s="429" t="s">
        <v>696</v>
      </c>
    </row>
    <row r="8" spans="1:29" s="2" customFormat="1" ht="99.75" customHeight="1" thickBot="1">
      <c r="A8" s="442"/>
      <c r="B8" s="438"/>
      <c r="C8" s="444"/>
      <c r="D8" s="438"/>
      <c r="E8" s="438"/>
      <c r="F8" s="438"/>
      <c r="G8" s="438"/>
      <c r="H8" s="440"/>
      <c r="I8" s="108">
        <v>41355</v>
      </c>
      <c r="J8" s="108">
        <v>41356</v>
      </c>
      <c r="K8" s="109">
        <v>41357</v>
      </c>
      <c r="L8" s="434"/>
      <c r="M8" s="108" t="s">
        <v>382</v>
      </c>
      <c r="N8" s="108">
        <v>41377</v>
      </c>
      <c r="O8" s="108" t="s">
        <v>449</v>
      </c>
      <c r="P8" s="434"/>
      <c r="Q8" s="191">
        <v>41425</v>
      </c>
      <c r="R8" s="191">
        <v>41426</v>
      </c>
      <c r="S8" s="191">
        <v>41427</v>
      </c>
      <c r="T8" s="454"/>
      <c r="U8" s="226">
        <v>41460</v>
      </c>
      <c r="V8" s="247">
        <v>41461</v>
      </c>
      <c r="W8" s="247">
        <v>41462</v>
      </c>
      <c r="X8" s="454"/>
      <c r="Y8" s="172" t="s">
        <v>698</v>
      </c>
      <c r="Z8" s="172" t="s">
        <v>752</v>
      </c>
      <c r="AA8" s="172" t="s">
        <v>751</v>
      </c>
      <c r="AB8" s="454"/>
      <c r="AC8" s="429"/>
    </row>
    <row r="9" spans="1:29" s="2" customFormat="1" ht="64.5" customHeight="1">
      <c r="A9" s="76">
        <v>1</v>
      </c>
      <c r="B9" s="11"/>
      <c r="C9" s="92" t="s">
        <v>656</v>
      </c>
      <c r="D9" s="4">
        <v>1987</v>
      </c>
      <c r="E9" s="4" t="s">
        <v>552</v>
      </c>
      <c r="F9" s="4" t="s">
        <v>657</v>
      </c>
      <c r="G9" s="12" t="s">
        <v>658</v>
      </c>
      <c r="H9" s="89" t="s">
        <v>659</v>
      </c>
      <c r="I9" s="79"/>
      <c r="J9" s="75"/>
      <c r="K9" s="79"/>
      <c r="L9" s="352">
        <f>K9+J9+I9</f>
        <v>0</v>
      </c>
      <c r="M9" s="391"/>
      <c r="N9" s="391"/>
      <c r="O9" s="391"/>
      <c r="P9" s="352">
        <f>O9+N9+M9</f>
        <v>0</v>
      </c>
      <c r="Q9" s="398"/>
      <c r="R9" s="398"/>
      <c r="S9" s="398"/>
      <c r="T9" s="352">
        <f>S9+R9+Q9</f>
        <v>0</v>
      </c>
      <c r="U9" s="398">
        <v>8</v>
      </c>
      <c r="V9" s="398">
        <v>7</v>
      </c>
      <c r="W9" s="398">
        <v>16</v>
      </c>
      <c r="X9" s="352">
        <f>W9+V9+U9</f>
        <v>31</v>
      </c>
      <c r="Y9" s="208"/>
      <c r="Z9" s="79"/>
      <c r="AA9" s="208"/>
      <c r="AB9" s="354">
        <f>AA9+Z9+Y9</f>
        <v>0</v>
      </c>
      <c r="AC9" s="353">
        <f>AB9+X9+T9+P9+L9</f>
        <v>31</v>
      </c>
    </row>
    <row r="10" spans="1:29" s="2" customFormat="1" ht="64.5" customHeight="1">
      <c r="A10" s="76">
        <f>A9+1</f>
        <v>2</v>
      </c>
      <c r="B10" s="11"/>
      <c r="C10" s="92" t="s">
        <v>55</v>
      </c>
      <c r="D10" s="4">
        <v>1955</v>
      </c>
      <c r="E10" s="4" t="s">
        <v>11</v>
      </c>
      <c r="F10" s="4" t="s">
        <v>649</v>
      </c>
      <c r="G10" s="4" t="s">
        <v>5</v>
      </c>
      <c r="H10" s="227" t="s">
        <v>648</v>
      </c>
      <c r="I10" s="79"/>
      <c r="J10" s="75"/>
      <c r="K10" s="79"/>
      <c r="L10" s="352">
        <f>K10+J10+I10</f>
        <v>0</v>
      </c>
      <c r="M10" s="391"/>
      <c r="N10" s="391"/>
      <c r="O10" s="391"/>
      <c r="P10" s="352">
        <f>O10+N10+M10</f>
        <v>0</v>
      </c>
      <c r="Q10" s="398"/>
      <c r="R10" s="398"/>
      <c r="S10" s="398"/>
      <c r="T10" s="352">
        <f>S10+R10+Q10</f>
        <v>0</v>
      </c>
      <c r="U10" s="398">
        <v>13</v>
      </c>
      <c r="V10" s="398">
        <v>8</v>
      </c>
      <c r="W10" s="398">
        <v>15</v>
      </c>
      <c r="X10" s="352">
        <f>W10+V10+U10</f>
        <v>36</v>
      </c>
      <c r="Y10" s="208"/>
      <c r="Z10" s="208"/>
      <c r="AA10" s="208"/>
      <c r="AB10" s="354">
        <f>AA10+Z10+Y10</f>
        <v>0</v>
      </c>
      <c r="AC10" s="353">
        <f>AB10+X10+T10+P10+L10</f>
        <v>36</v>
      </c>
    </row>
    <row r="11" spans="1:29" s="2" customFormat="1" ht="64.5" customHeight="1">
      <c r="A11" s="76">
        <f t="shared" ref="A11:A86" si="0">A10+1</f>
        <v>3</v>
      </c>
      <c r="B11" s="11"/>
      <c r="C11" s="26" t="s">
        <v>654</v>
      </c>
      <c r="D11" s="13">
        <v>1986</v>
      </c>
      <c r="E11" s="13" t="s">
        <v>4</v>
      </c>
      <c r="F11" s="13" t="s">
        <v>655</v>
      </c>
      <c r="G11" s="26" t="s">
        <v>35</v>
      </c>
      <c r="H11" s="70" t="s">
        <v>67</v>
      </c>
      <c r="I11" s="79"/>
      <c r="J11" s="75"/>
      <c r="K11" s="79"/>
      <c r="L11" s="352">
        <f>K11+J11+I11</f>
        <v>0</v>
      </c>
      <c r="M11" s="391"/>
      <c r="N11" s="391"/>
      <c r="O11" s="391"/>
      <c r="P11" s="352">
        <f>O11+N11+M11</f>
        <v>0</v>
      </c>
      <c r="Q11" s="398"/>
      <c r="R11" s="398"/>
      <c r="S11" s="398"/>
      <c r="T11" s="352">
        <f>S11+R11+Q11</f>
        <v>0</v>
      </c>
      <c r="U11" s="398">
        <v>9</v>
      </c>
      <c r="V11" s="398">
        <v>2</v>
      </c>
      <c r="W11" s="398">
        <v>14</v>
      </c>
      <c r="X11" s="352">
        <f>W11+V11+U11</f>
        <v>25</v>
      </c>
      <c r="Y11" s="208"/>
      <c r="Z11" s="79"/>
      <c r="AA11" s="208"/>
      <c r="AB11" s="354">
        <f>AA11+Z11+Y11</f>
        <v>0</v>
      </c>
      <c r="AC11" s="353">
        <f>AB11+X11+T11+P11+L11</f>
        <v>25</v>
      </c>
    </row>
    <row r="12" spans="1:29" s="2" customFormat="1" ht="64.5" customHeight="1">
      <c r="A12" s="76"/>
      <c r="B12" s="11"/>
      <c r="C12" s="92" t="s">
        <v>181</v>
      </c>
      <c r="D12" s="4"/>
      <c r="E12" s="4"/>
      <c r="F12" s="4" t="s">
        <v>670</v>
      </c>
      <c r="G12" s="12" t="s">
        <v>423</v>
      </c>
      <c r="H12" s="89" t="s">
        <v>195</v>
      </c>
      <c r="I12" s="79"/>
      <c r="J12" s="75"/>
      <c r="K12" s="79"/>
      <c r="L12" s="352">
        <f>K12+J12+I12</f>
        <v>0</v>
      </c>
      <c r="M12" s="391"/>
      <c r="N12" s="391"/>
      <c r="O12" s="391"/>
      <c r="P12" s="352">
        <f>O12+N12+M12</f>
        <v>0</v>
      </c>
      <c r="Q12" s="398"/>
      <c r="R12" s="398"/>
      <c r="S12" s="398"/>
      <c r="T12" s="352">
        <f>S12+R12+Q12</f>
        <v>0</v>
      </c>
      <c r="U12" s="398"/>
      <c r="V12" s="398"/>
      <c r="W12" s="398">
        <v>13</v>
      </c>
      <c r="X12" s="352">
        <f>W12+V12+U12</f>
        <v>13</v>
      </c>
      <c r="Y12" s="208"/>
      <c r="Z12" s="79"/>
      <c r="AA12" s="208"/>
      <c r="AB12" s="354">
        <f>AA12+Z12+Y12</f>
        <v>0</v>
      </c>
      <c r="AC12" s="353">
        <f>AB12+X12+T12+P12+L12</f>
        <v>13</v>
      </c>
    </row>
    <row r="13" spans="1:29" s="2" customFormat="1" ht="64.5" customHeight="1">
      <c r="A13" s="76">
        <f>A11+1</f>
        <v>4</v>
      </c>
      <c r="B13" s="11"/>
      <c r="C13" s="92" t="s">
        <v>44</v>
      </c>
      <c r="D13" s="4">
        <v>1988</v>
      </c>
      <c r="E13" s="4" t="s">
        <v>11</v>
      </c>
      <c r="F13" s="4" t="s">
        <v>204</v>
      </c>
      <c r="G13" s="4" t="s">
        <v>5</v>
      </c>
      <c r="H13" s="227" t="s">
        <v>195</v>
      </c>
      <c r="I13" s="79"/>
      <c r="J13" s="75"/>
      <c r="K13" s="79"/>
      <c r="L13" s="352">
        <f>K13+J13+I13</f>
        <v>0</v>
      </c>
      <c r="M13" s="391"/>
      <c r="N13" s="391"/>
      <c r="O13" s="391"/>
      <c r="P13" s="352">
        <f>O13+N13+M13</f>
        <v>0</v>
      </c>
      <c r="Q13" s="398"/>
      <c r="R13" s="398"/>
      <c r="S13" s="398"/>
      <c r="T13" s="352">
        <f>S13+R13+Q13</f>
        <v>0</v>
      </c>
      <c r="U13" s="398"/>
      <c r="V13" s="398">
        <v>1</v>
      </c>
      <c r="W13" s="398">
        <v>12</v>
      </c>
      <c r="X13" s="352">
        <f>W13+V13+U13</f>
        <v>13</v>
      </c>
      <c r="Y13" s="208"/>
      <c r="Z13" s="79"/>
      <c r="AA13" s="208"/>
      <c r="AB13" s="354">
        <f>AA13+Z13+Y13</f>
        <v>0</v>
      </c>
      <c r="AC13" s="353">
        <f>AB13+X13+T13+P13+L13</f>
        <v>13</v>
      </c>
    </row>
    <row r="14" spans="1:29" s="2" customFormat="1" ht="64.5" customHeight="1">
      <c r="A14" s="76">
        <f t="shared" si="0"/>
        <v>5</v>
      </c>
      <c r="B14" s="11"/>
      <c r="C14" s="254" t="s">
        <v>312</v>
      </c>
      <c r="D14" s="214">
        <v>1992</v>
      </c>
      <c r="E14" s="214" t="s">
        <v>4</v>
      </c>
      <c r="F14" s="214" t="s">
        <v>671</v>
      </c>
      <c r="G14" s="255" t="s">
        <v>81</v>
      </c>
      <c r="H14" s="256" t="s">
        <v>306</v>
      </c>
      <c r="I14" s="79"/>
      <c r="J14" s="75"/>
      <c r="K14" s="79"/>
      <c r="L14" s="352">
        <f>K14+J14+I14</f>
        <v>0</v>
      </c>
      <c r="M14" s="391"/>
      <c r="N14" s="391"/>
      <c r="O14" s="391"/>
      <c r="P14" s="352">
        <f>O14+N14+M14</f>
        <v>0</v>
      </c>
      <c r="Q14" s="398"/>
      <c r="R14" s="398"/>
      <c r="S14" s="398"/>
      <c r="T14" s="352">
        <f>S14+R14+Q14</f>
        <v>0</v>
      </c>
      <c r="U14" s="398"/>
      <c r="V14" s="398"/>
      <c r="W14" s="398">
        <v>11</v>
      </c>
      <c r="X14" s="352">
        <f>W14+V14+U14</f>
        <v>11</v>
      </c>
      <c r="Y14" s="208"/>
      <c r="Z14" s="79">
        <v>16</v>
      </c>
      <c r="AA14" s="208">
        <v>15</v>
      </c>
      <c r="AB14" s="354">
        <f>AA14+Z14+Y14</f>
        <v>31</v>
      </c>
      <c r="AC14" s="353">
        <f>AB14+X14+T14+P14+L14</f>
        <v>42</v>
      </c>
    </row>
    <row r="15" spans="1:29" s="2" customFormat="1" ht="64.5" customHeight="1">
      <c r="A15" s="76">
        <f t="shared" si="0"/>
        <v>6</v>
      </c>
      <c r="B15" s="11"/>
      <c r="C15" s="92" t="s">
        <v>672</v>
      </c>
      <c r="D15" s="4"/>
      <c r="E15" s="4" t="s">
        <v>4</v>
      </c>
      <c r="F15" s="90" t="s">
        <v>673</v>
      </c>
      <c r="G15" s="160" t="s">
        <v>38</v>
      </c>
      <c r="H15" s="89" t="s">
        <v>39</v>
      </c>
      <c r="I15" s="79"/>
      <c r="J15" s="75"/>
      <c r="K15" s="79"/>
      <c r="L15" s="352">
        <f>K15+J15+I15</f>
        <v>0</v>
      </c>
      <c r="M15" s="391"/>
      <c r="N15" s="391"/>
      <c r="O15" s="391"/>
      <c r="P15" s="352">
        <f>O15+N15+M15</f>
        <v>0</v>
      </c>
      <c r="Q15" s="398"/>
      <c r="R15" s="398"/>
      <c r="S15" s="398"/>
      <c r="T15" s="352">
        <f>S15+R15+Q15</f>
        <v>0</v>
      </c>
      <c r="U15" s="398"/>
      <c r="V15" s="398"/>
      <c r="W15" s="398">
        <v>10</v>
      </c>
      <c r="X15" s="352">
        <f>W15+V15+U15</f>
        <v>10</v>
      </c>
      <c r="Y15" s="208"/>
      <c r="Z15" s="79"/>
      <c r="AA15" s="208"/>
      <c r="AB15" s="354">
        <f>AA15+Z15+Y15</f>
        <v>0</v>
      </c>
      <c r="AC15" s="353">
        <f>AB15+X15+T15+P15+L15</f>
        <v>10</v>
      </c>
    </row>
    <row r="16" spans="1:29" s="2" customFormat="1" ht="64.5" customHeight="1">
      <c r="A16" s="76">
        <f t="shared" si="0"/>
        <v>7</v>
      </c>
      <c r="B16" s="11"/>
      <c r="C16" s="92" t="s">
        <v>674</v>
      </c>
      <c r="D16" s="4">
        <v>1986</v>
      </c>
      <c r="E16" s="4" t="s">
        <v>17</v>
      </c>
      <c r="F16" s="90" t="s">
        <v>675</v>
      </c>
      <c r="G16" s="160" t="s">
        <v>35</v>
      </c>
      <c r="H16" s="89" t="s">
        <v>676</v>
      </c>
      <c r="I16" s="79"/>
      <c r="J16" s="75"/>
      <c r="K16" s="79"/>
      <c r="L16" s="352">
        <f>K16+J16+I16</f>
        <v>0</v>
      </c>
      <c r="M16" s="391"/>
      <c r="N16" s="391"/>
      <c r="O16" s="391"/>
      <c r="P16" s="352">
        <f>O16+N16+M16</f>
        <v>0</v>
      </c>
      <c r="Q16" s="398"/>
      <c r="R16" s="398"/>
      <c r="S16" s="398"/>
      <c r="T16" s="352">
        <f>S16+R16+Q16</f>
        <v>0</v>
      </c>
      <c r="U16" s="398"/>
      <c r="V16" s="398"/>
      <c r="W16" s="398">
        <v>9</v>
      </c>
      <c r="X16" s="352">
        <f>W16+V16+U16</f>
        <v>9</v>
      </c>
      <c r="Y16" s="208"/>
      <c r="Z16" s="79"/>
      <c r="AA16" s="208"/>
      <c r="AB16" s="354">
        <f>AA16+Z16+Y16</f>
        <v>0</v>
      </c>
      <c r="AC16" s="353">
        <f>AB16+X16+T16+P16+L16</f>
        <v>9</v>
      </c>
    </row>
    <row r="17" spans="1:29" s="2" customFormat="1" ht="64.5" customHeight="1">
      <c r="A17" s="76">
        <f t="shared" si="0"/>
        <v>8</v>
      </c>
      <c r="B17" s="11"/>
      <c r="C17" s="92" t="s">
        <v>537</v>
      </c>
      <c r="D17" s="4">
        <v>1988</v>
      </c>
      <c r="E17" s="4"/>
      <c r="F17" s="4" t="s">
        <v>538</v>
      </c>
      <c r="G17" s="12" t="s">
        <v>523</v>
      </c>
      <c r="H17" s="89" t="s">
        <v>215</v>
      </c>
      <c r="I17" s="79"/>
      <c r="J17" s="75"/>
      <c r="K17" s="79"/>
      <c r="L17" s="352">
        <f>K17+J17+I17</f>
        <v>0</v>
      </c>
      <c r="M17" s="391"/>
      <c r="N17" s="391"/>
      <c r="O17" s="391"/>
      <c r="P17" s="352">
        <f>O17+N17+M17</f>
        <v>0</v>
      </c>
      <c r="Q17" s="398">
        <v>8</v>
      </c>
      <c r="R17" s="398">
        <v>13</v>
      </c>
      <c r="S17" s="398">
        <v>16</v>
      </c>
      <c r="T17" s="352">
        <f>S17+R17+Q17</f>
        <v>37</v>
      </c>
      <c r="U17" s="398">
        <v>14</v>
      </c>
      <c r="V17" s="398">
        <v>14</v>
      </c>
      <c r="W17" s="398">
        <v>8</v>
      </c>
      <c r="X17" s="352">
        <f>W17+V17+U17</f>
        <v>36</v>
      </c>
      <c r="Y17" s="208">
        <v>15</v>
      </c>
      <c r="Z17" s="208">
        <v>15</v>
      </c>
      <c r="AA17" s="208">
        <v>10</v>
      </c>
      <c r="AB17" s="354">
        <f>AA17+Z17+Y17</f>
        <v>40</v>
      </c>
      <c r="AC17" s="353">
        <f>AB17+X17+T17+P17+L17</f>
        <v>113</v>
      </c>
    </row>
    <row r="18" spans="1:29" s="2" customFormat="1" ht="64.5" customHeight="1">
      <c r="A18" s="76">
        <f t="shared" si="0"/>
        <v>9</v>
      </c>
      <c r="B18" s="11"/>
      <c r="C18" s="92" t="s">
        <v>665</v>
      </c>
      <c r="D18" s="4">
        <v>1990</v>
      </c>
      <c r="E18" s="4" t="s">
        <v>69</v>
      </c>
      <c r="F18" s="90" t="s">
        <v>666</v>
      </c>
      <c r="G18" s="160" t="s">
        <v>667</v>
      </c>
      <c r="H18" s="89" t="s">
        <v>668</v>
      </c>
      <c r="I18" s="79"/>
      <c r="J18" s="75"/>
      <c r="K18" s="79"/>
      <c r="L18" s="352">
        <f>K18+J18+I18</f>
        <v>0</v>
      </c>
      <c r="M18" s="391"/>
      <c r="N18" s="391"/>
      <c r="O18" s="391"/>
      <c r="P18" s="352">
        <f>O18+N18+M18</f>
        <v>0</v>
      </c>
      <c r="Q18" s="398"/>
      <c r="R18" s="398"/>
      <c r="S18" s="398"/>
      <c r="T18" s="352">
        <f>S18+R18+Q18</f>
        <v>0</v>
      </c>
      <c r="U18" s="398">
        <v>2</v>
      </c>
      <c r="V18" s="398">
        <v>12</v>
      </c>
      <c r="W18" s="398">
        <v>7</v>
      </c>
      <c r="X18" s="352">
        <f>W18+V18+U18</f>
        <v>21</v>
      </c>
      <c r="Y18" s="208"/>
      <c r="Z18" s="79"/>
      <c r="AA18" s="208"/>
      <c r="AB18" s="354">
        <f>AA18+Z18+Y18</f>
        <v>0</v>
      </c>
      <c r="AC18" s="353">
        <f>AB18+X18+T18+P18+L18</f>
        <v>21</v>
      </c>
    </row>
    <row r="19" spans="1:29" s="2" customFormat="1" ht="64.5" customHeight="1">
      <c r="A19" s="76">
        <f t="shared" si="0"/>
        <v>10</v>
      </c>
      <c r="B19" s="11"/>
      <c r="C19" s="532" t="s">
        <v>615</v>
      </c>
      <c r="D19" s="13">
        <v>1972</v>
      </c>
      <c r="E19" s="13" t="s">
        <v>69</v>
      </c>
      <c r="F19" s="42" t="s">
        <v>677</v>
      </c>
      <c r="G19" s="42" t="s">
        <v>41</v>
      </c>
      <c r="H19" s="231" t="s">
        <v>617</v>
      </c>
      <c r="I19" s="79"/>
      <c r="J19" s="75"/>
      <c r="K19" s="79"/>
      <c r="L19" s="352">
        <f>K19+J19+I19</f>
        <v>0</v>
      </c>
      <c r="M19" s="391"/>
      <c r="N19" s="391"/>
      <c r="O19" s="391"/>
      <c r="P19" s="352">
        <f>O19+N19+M19</f>
        <v>0</v>
      </c>
      <c r="Q19" s="398"/>
      <c r="R19" s="398"/>
      <c r="S19" s="398"/>
      <c r="T19" s="352">
        <f>S19+R19+Q19</f>
        <v>0</v>
      </c>
      <c r="U19" s="398"/>
      <c r="V19" s="398"/>
      <c r="W19" s="398">
        <v>6</v>
      </c>
      <c r="X19" s="352">
        <f>W19+V19+U19</f>
        <v>6</v>
      </c>
      <c r="Y19" s="208"/>
      <c r="Z19" s="79"/>
      <c r="AA19" s="208"/>
      <c r="AB19" s="354">
        <f>AA19+Z19+Y19</f>
        <v>0</v>
      </c>
      <c r="AC19" s="353">
        <f>AB19+X19+T19+P19+L19</f>
        <v>6</v>
      </c>
    </row>
    <row r="20" spans="1:29" s="3" customFormat="1" ht="58.5" customHeight="1">
      <c r="A20" s="76">
        <f t="shared" si="0"/>
        <v>11</v>
      </c>
      <c r="B20" s="11"/>
      <c r="C20" s="92" t="s">
        <v>672</v>
      </c>
      <c r="D20" s="4"/>
      <c r="E20" s="4" t="s">
        <v>4</v>
      </c>
      <c r="F20" s="90" t="s">
        <v>678</v>
      </c>
      <c r="G20" s="160" t="s">
        <v>38</v>
      </c>
      <c r="H20" s="89" t="s">
        <v>39</v>
      </c>
      <c r="I20" s="79"/>
      <c r="J20" s="75"/>
      <c r="K20" s="79"/>
      <c r="L20" s="352">
        <f>K20+J20+I20</f>
        <v>0</v>
      </c>
      <c r="M20" s="391"/>
      <c r="N20" s="391"/>
      <c r="O20" s="391"/>
      <c r="P20" s="352">
        <f>O20+N20+M20</f>
        <v>0</v>
      </c>
      <c r="Q20" s="398"/>
      <c r="R20" s="398"/>
      <c r="S20" s="398"/>
      <c r="T20" s="352">
        <f>S20+R20+Q20</f>
        <v>0</v>
      </c>
      <c r="U20" s="398"/>
      <c r="V20" s="398"/>
      <c r="W20" s="398">
        <v>5</v>
      </c>
      <c r="X20" s="352">
        <f>W20+V20+U20</f>
        <v>5</v>
      </c>
      <c r="Y20" s="208"/>
      <c r="Z20" s="79"/>
      <c r="AA20" s="208"/>
      <c r="AB20" s="354">
        <f>AA20+Z20+Y20</f>
        <v>0</v>
      </c>
      <c r="AC20" s="353">
        <f>AB20+X20+T20+P20+L20</f>
        <v>5</v>
      </c>
    </row>
    <row r="21" spans="1:29" s="3" customFormat="1" ht="58.5" customHeight="1">
      <c r="A21" s="76">
        <f t="shared" si="0"/>
        <v>12</v>
      </c>
      <c r="B21" s="11"/>
      <c r="C21" s="161" t="s">
        <v>590</v>
      </c>
      <c r="D21" s="80">
        <v>1988</v>
      </c>
      <c r="E21" s="80" t="s">
        <v>4</v>
      </c>
      <c r="F21" s="80" t="s">
        <v>591</v>
      </c>
      <c r="G21" s="12" t="s">
        <v>41</v>
      </c>
      <c r="H21" s="89" t="s">
        <v>402</v>
      </c>
      <c r="I21" s="79"/>
      <c r="J21" s="75"/>
      <c r="K21" s="79"/>
      <c r="L21" s="352">
        <f>K21+J21+I21</f>
        <v>0</v>
      </c>
      <c r="M21" s="391"/>
      <c r="N21" s="391"/>
      <c r="O21" s="391"/>
      <c r="P21" s="352">
        <f>O21+N21+M21</f>
        <v>0</v>
      </c>
      <c r="Q21" s="398"/>
      <c r="R21" s="398"/>
      <c r="S21" s="398">
        <v>9</v>
      </c>
      <c r="T21" s="352">
        <f>S21+R21+Q21</f>
        <v>9</v>
      </c>
      <c r="U21" s="398"/>
      <c r="V21" s="398"/>
      <c r="W21" s="398">
        <v>4</v>
      </c>
      <c r="X21" s="352">
        <f>W21+V21+U21</f>
        <v>4</v>
      </c>
      <c r="Y21" s="208">
        <v>10</v>
      </c>
      <c r="Z21" s="79"/>
      <c r="AA21" s="208">
        <v>3</v>
      </c>
      <c r="AB21" s="354">
        <f>AA21+Z21+Y21</f>
        <v>13</v>
      </c>
      <c r="AC21" s="353">
        <f>AB21+X21+T21+P21+L21</f>
        <v>26</v>
      </c>
    </row>
    <row r="22" spans="1:29" s="3" customFormat="1" ht="58.5" customHeight="1">
      <c r="A22" s="76">
        <f t="shared" si="0"/>
        <v>13</v>
      </c>
      <c r="B22" s="11"/>
      <c r="C22" s="92" t="s">
        <v>558</v>
      </c>
      <c r="D22" s="4"/>
      <c r="E22" s="4"/>
      <c r="F22" s="4" t="s">
        <v>653</v>
      </c>
      <c r="G22" s="12" t="s">
        <v>81</v>
      </c>
      <c r="H22" s="89" t="s">
        <v>306</v>
      </c>
      <c r="I22" s="79"/>
      <c r="J22" s="75"/>
      <c r="K22" s="79"/>
      <c r="L22" s="352">
        <f>K22+J22+I22</f>
        <v>0</v>
      </c>
      <c r="M22" s="391"/>
      <c r="N22" s="391"/>
      <c r="O22" s="391"/>
      <c r="P22" s="352">
        <f>O22+N22+M22</f>
        <v>0</v>
      </c>
      <c r="Q22" s="398"/>
      <c r="R22" s="398"/>
      <c r="S22" s="398"/>
      <c r="T22" s="352">
        <f>S22+R22+Q22</f>
        <v>0</v>
      </c>
      <c r="U22" s="398">
        <v>7</v>
      </c>
      <c r="V22" s="398">
        <v>10</v>
      </c>
      <c r="W22" s="398">
        <v>3</v>
      </c>
      <c r="X22" s="352">
        <f>W22+V22+U22</f>
        <v>20</v>
      </c>
      <c r="Y22" s="208"/>
      <c r="Z22" s="79"/>
      <c r="AA22" s="208"/>
      <c r="AB22" s="354">
        <f>AA22+Z22+Y22</f>
        <v>0</v>
      </c>
      <c r="AC22" s="353">
        <f>AB22+X22+T22+P22+L22</f>
        <v>20</v>
      </c>
    </row>
    <row r="23" spans="1:29" s="3" customFormat="1" ht="58.5" customHeight="1">
      <c r="A23" s="76">
        <f t="shared" si="0"/>
        <v>14</v>
      </c>
      <c r="B23" s="11"/>
      <c r="C23" s="92" t="s">
        <v>558</v>
      </c>
      <c r="D23" s="4"/>
      <c r="E23" s="4"/>
      <c r="F23" s="4" t="s">
        <v>559</v>
      </c>
      <c r="G23" s="12" t="s">
        <v>81</v>
      </c>
      <c r="H23" s="89" t="s">
        <v>306</v>
      </c>
      <c r="I23" s="79"/>
      <c r="J23" s="75"/>
      <c r="K23" s="79"/>
      <c r="L23" s="352">
        <f>K23+J23+I23</f>
        <v>0</v>
      </c>
      <c r="M23" s="391"/>
      <c r="N23" s="391"/>
      <c r="O23" s="391"/>
      <c r="P23" s="352">
        <f>O23+N23+M23</f>
        <v>0</v>
      </c>
      <c r="Q23" s="398"/>
      <c r="R23" s="398">
        <v>3</v>
      </c>
      <c r="S23" s="398">
        <v>1</v>
      </c>
      <c r="T23" s="352">
        <f>S23+R23+Q23</f>
        <v>4</v>
      </c>
      <c r="U23" s="398">
        <v>10</v>
      </c>
      <c r="V23" s="398">
        <v>13</v>
      </c>
      <c r="W23" s="398">
        <v>2</v>
      </c>
      <c r="X23" s="352">
        <f>W23+V23+U23</f>
        <v>25</v>
      </c>
      <c r="Y23" s="208"/>
      <c r="Z23" s="79"/>
      <c r="AA23" s="208"/>
      <c r="AB23" s="354">
        <f>AA23+Z23+Y23</f>
        <v>0</v>
      </c>
      <c r="AC23" s="353">
        <f>AB23+X23+T23+P23+L23</f>
        <v>29</v>
      </c>
    </row>
    <row r="24" spans="1:29" s="3" customFormat="1" ht="58.5" customHeight="1">
      <c r="A24" s="76">
        <f t="shared" si="0"/>
        <v>15</v>
      </c>
      <c r="B24" s="11"/>
      <c r="C24" s="92" t="s">
        <v>433</v>
      </c>
      <c r="D24" s="4">
        <v>1986</v>
      </c>
      <c r="E24" s="4" t="s">
        <v>4</v>
      </c>
      <c r="F24" s="90" t="s">
        <v>434</v>
      </c>
      <c r="G24" s="160" t="s">
        <v>435</v>
      </c>
      <c r="H24" s="89" t="s">
        <v>195</v>
      </c>
      <c r="I24" s="79"/>
      <c r="J24" s="75"/>
      <c r="K24" s="79"/>
      <c r="L24" s="352">
        <f>K24+J24+I24</f>
        <v>0</v>
      </c>
      <c r="M24" s="391">
        <v>1</v>
      </c>
      <c r="N24" s="391">
        <v>1</v>
      </c>
      <c r="O24" s="391"/>
      <c r="P24" s="352">
        <f>O24+N24+M24</f>
        <v>2</v>
      </c>
      <c r="Q24" s="398"/>
      <c r="R24" s="398">
        <v>1</v>
      </c>
      <c r="S24" s="398"/>
      <c r="T24" s="352">
        <f>S24+R24+Q24</f>
        <v>1</v>
      </c>
      <c r="U24" s="398">
        <v>4</v>
      </c>
      <c r="V24" s="398">
        <v>1</v>
      </c>
      <c r="W24" s="398">
        <v>1</v>
      </c>
      <c r="X24" s="352">
        <f>W24+V24+U24</f>
        <v>6</v>
      </c>
      <c r="Y24" s="208">
        <v>7</v>
      </c>
      <c r="Z24" s="79">
        <v>5</v>
      </c>
      <c r="AA24" s="208">
        <v>1</v>
      </c>
      <c r="AB24" s="354">
        <f>AA24+Z24+Y24</f>
        <v>13</v>
      </c>
      <c r="AC24" s="353">
        <f>AB24+X24+T24+P24+L24</f>
        <v>22</v>
      </c>
    </row>
    <row r="25" spans="1:29" s="3" customFormat="1" ht="58.5" customHeight="1">
      <c r="A25" s="76">
        <f t="shared" si="0"/>
        <v>16</v>
      </c>
      <c r="B25" s="11"/>
      <c r="C25" s="147" t="s">
        <v>644</v>
      </c>
      <c r="D25" s="4">
        <v>1996</v>
      </c>
      <c r="E25" s="4" t="s">
        <v>17</v>
      </c>
      <c r="F25" s="88" t="s">
        <v>645</v>
      </c>
      <c r="G25" s="100" t="s">
        <v>646</v>
      </c>
      <c r="H25" s="58" t="s">
        <v>647</v>
      </c>
      <c r="I25" s="79"/>
      <c r="J25" s="75"/>
      <c r="K25" s="79"/>
      <c r="L25" s="352">
        <f>K25+J25+I25</f>
        <v>0</v>
      </c>
      <c r="M25" s="391"/>
      <c r="N25" s="391"/>
      <c r="O25" s="391"/>
      <c r="P25" s="352">
        <f>O25+N25+M25</f>
        <v>0</v>
      </c>
      <c r="Q25" s="398"/>
      <c r="R25" s="398"/>
      <c r="S25" s="398"/>
      <c r="T25" s="352">
        <f>S25+R25+Q25</f>
        <v>0</v>
      </c>
      <c r="U25" s="398">
        <v>15</v>
      </c>
      <c r="V25" s="398">
        <v>16</v>
      </c>
      <c r="W25" s="398"/>
      <c r="X25" s="352">
        <f>W25+V25+U25</f>
        <v>31</v>
      </c>
      <c r="Y25" s="208"/>
      <c r="Z25" s="79"/>
      <c r="AA25" s="208"/>
      <c r="AB25" s="354">
        <f>AA25+Z25+Y25</f>
        <v>0</v>
      </c>
      <c r="AC25" s="353">
        <f>AB25+X25+T25+P25+L25</f>
        <v>31</v>
      </c>
    </row>
    <row r="26" spans="1:29" s="3" customFormat="1" ht="58.5" customHeight="1">
      <c r="A26" s="76">
        <f t="shared" si="0"/>
        <v>17</v>
      </c>
      <c r="B26" s="11"/>
      <c r="C26" s="92" t="s">
        <v>103</v>
      </c>
      <c r="D26" s="4">
        <v>1986</v>
      </c>
      <c r="E26" s="4" t="s">
        <v>4</v>
      </c>
      <c r="F26" s="4" t="s">
        <v>650</v>
      </c>
      <c r="G26" s="12" t="s">
        <v>5</v>
      </c>
      <c r="H26" s="89" t="s">
        <v>195</v>
      </c>
      <c r="I26" s="79"/>
      <c r="J26" s="75"/>
      <c r="K26" s="79"/>
      <c r="L26" s="352">
        <f>K26+J26+I26</f>
        <v>0</v>
      </c>
      <c r="M26" s="391"/>
      <c r="N26" s="391"/>
      <c r="O26" s="391"/>
      <c r="P26" s="352">
        <f>O26+N26+M26</f>
        <v>0</v>
      </c>
      <c r="Q26" s="398"/>
      <c r="R26" s="398"/>
      <c r="S26" s="398"/>
      <c r="T26" s="352">
        <f>S26+R26+Q26</f>
        <v>0</v>
      </c>
      <c r="U26" s="398">
        <v>12</v>
      </c>
      <c r="V26" s="398"/>
      <c r="W26" s="398"/>
      <c r="X26" s="352">
        <f>W26+V26+U26</f>
        <v>12</v>
      </c>
      <c r="Y26" s="208">
        <v>12</v>
      </c>
      <c r="Z26" s="79"/>
      <c r="AA26" s="208"/>
      <c r="AB26" s="354">
        <f>AA26+Z26+Y26</f>
        <v>12</v>
      </c>
      <c r="AC26" s="353">
        <f>AB26+X26+T26+P26+L26</f>
        <v>24</v>
      </c>
    </row>
    <row r="27" spans="1:29" s="3" customFormat="1" ht="58.5" customHeight="1">
      <c r="A27" s="76">
        <f t="shared" si="0"/>
        <v>18</v>
      </c>
      <c r="B27" s="11"/>
      <c r="C27" s="183" t="s">
        <v>20</v>
      </c>
      <c r="D27" s="184">
        <v>1958</v>
      </c>
      <c r="E27" s="88" t="s">
        <v>345</v>
      </c>
      <c r="F27" s="184" t="s">
        <v>651</v>
      </c>
      <c r="G27" s="185" t="s">
        <v>22</v>
      </c>
      <c r="H27" s="185" t="s">
        <v>652</v>
      </c>
      <c r="I27" s="79"/>
      <c r="J27" s="75"/>
      <c r="K27" s="79"/>
      <c r="L27" s="352">
        <f>K27+J27+I27</f>
        <v>0</v>
      </c>
      <c r="M27" s="391"/>
      <c r="N27" s="391"/>
      <c r="O27" s="391"/>
      <c r="P27" s="352">
        <f>O27+N27+M27</f>
        <v>0</v>
      </c>
      <c r="Q27" s="398"/>
      <c r="R27" s="398"/>
      <c r="S27" s="398"/>
      <c r="T27" s="352">
        <f>S27+R27+Q27</f>
        <v>0</v>
      </c>
      <c r="U27" s="398">
        <v>11</v>
      </c>
      <c r="V27" s="398">
        <v>4</v>
      </c>
      <c r="W27" s="398"/>
      <c r="X27" s="352">
        <f>W27+V27+U27</f>
        <v>15</v>
      </c>
      <c r="Y27" s="208"/>
      <c r="Z27" s="79"/>
      <c r="AA27" s="208"/>
      <c r="AB27" s="354">
        <f>AA27+Z27+Y27</f>
        <v>0</v>
      </c>
      <c r="AC27" s="353">
        <f>AB27+X27+T27+P27+L27</f>
        <v>15</v>
      </c>
    </row>
    <row r="28" spans="1:29" s="3" customFormat="1" ht="58.5" customHeight="1">
      <c r="A28" s="76">
        <f t="shared" si="0"/>
        <v>19</v>
      </c>
      <c r="B28" s="11"/>
      <c r="C28" s="92" t="s">
        <v>48</v>
      </c>
      <c r="D28" s="4">
        <v>1985</v>
      </c>
      <c r="E28" s="4"/>
      <c r="F28" s="4" t="s">
        <v>660</v>
      </c>
      <c r="G28" s="12" t="s">
        <v>49</v>
      </c>
      <c r="H28" s="89"/>
      <c r="I28" s="79"/>
      <c r="J28" s="75"/>
      <c r="K28" s="79"/>
      <c r="L28" s="352">
        <f>K28+J28+I28</f>
        <v>0</v>
      </c>
      <c r="M28" s="391"/>
      <c r="N28" s="391"/>
      <c r="O28" s="391"/>
      <c r="P28" s="352">
        <f>O28+N28+M28</f>
        <v>0</v>
      </c>
      <c r="Q28" s="398"/>
      <c r="R28" s="398"/>
      <c r="S28" s="398"/>
      <c r="T28" s="352">
        <f>S28+R28+Q28</f>
        <v>0</v>
      </c>
      <c r="U28" s="398">
        <v>6</v>
      </c>
      <c r="V28" s="398">
        <v>6</v>
      </c>
      <c r="W28" s="398"/>
      <c r="X28" s="352">
        <f>W28+V28+U28</f>
        <v>12</v>
      </c>
      <c r="Y28" s="208"/>
      <c r="Z28" s="79"/>
      <c r="AA28" s="208"/>
      <c r="AB28" s="354">
        <f>AA28+Z28+Y28</f>
        <v>0</v>
      </c>
      <c r="AC28" s="353">
        <f>AB28+X28+T28+P28+L28</f>
        <v>12</v>
      </c>
    </row>
    <row r="29" spans="1:29" s="3" customFormat="1" ht="58.5" customHeight="1">
      <c r="A29" s="76">
        <f t="shared" si="0"/>
        <v>20</v>
      </c>
      <c r="B29" s="11"/>
      <c r="C29" s="92" t="s">
        <v>661</v>
      </c>
      <c r="D29" s="4">
        <v>1997</v>
      </c>
      <c r="E29" s="4"/>
      <c r="F29" s="4" t="s">
        <v>662</v>
      </c>
      <c r="G29" s="12" t="s">
        <v>81</v>
      </c>
      <c r="H29" s="89" t="s">
        <v>178</v>
      </c>
      <c r="I29" s="79"/>
      <c r="J29" s="75"/>
      <c r="K29" s="79"/>
      <c r="L29" s="352">
        <f>K29+J29+I29</f>
        <v>0</v>
      </c>
      <c r="M29" s="391"/>
      <c r="N29" s="391"/>
      <c r="O29" s="391"/>
      <c r="P29" s="352">
        <f>O29+N29+M29</f>
        <v>0</v>
      </c>
      <c r="Q29" s="398"/>
      <c r="R29" s="398"/>
      <c r="S29" s="398"/>
      <c r="T29" s="352">
        <f>S29+R29+Q29</f>
        <v>0</v>
      </c>
      <c r="U29" s="398">
        <v>5</v>
      </c>
      <c r="V29" s="398">
        <v>9</v>
      </c>
      <c r="W29" s="398"/>
      <c r="X29" s="352">
        <f>W29+V29+U29</f>
        <v>14</v>
      </c>
      <c r="Y29" s="208">
        <v>6</v>
      </c>
      <c r="Z29" s="79">
        <v>1</v>
      </c>
      <c r="AA29" s="208">
        <v>4</v>
      </c>
      <c r="AB29" s="354">
        <f>AA29+Z29+Y29</f>
        <v>11</v>
      </c>
      <c r="AC29" s="353">
        <f>AB29+X29+T29+P29+L29</f>
        <v>25</v>
      </c>
    </row>
    <row r="30" spans="1:29" s="3" customFormat="1" ht="58.5" customHeight="1">
      <c r="A30" s="76">
        <f t="shared" si="0"/>
        <v>21</v>
      </c>
      <c r="B30" s="11"/>
      <c r="C30" s="92" t="s">
        <v>663</v>
      </c>
      <c r="D30" s="4"/>
      <c r="E30" s="4" t="s">
        <v>69</v>
      </c>
      <c r="F30" s="90" t="s">
        <v>664</v>
      </c>
      <c r="G30" s="160" t="s">
        <v>5</v>
      </c>
      <c r="H30" s="89" t="s">
        <v>402</v>
      </c>
      <c r="I30" s="79"/>
      <c r="J30" s="75"/>
      <c r="K30" s="79"/>
      <c r="L30" s="352">
        <f>K30+J30+I30</f>
        <v>0</v>
      </c>
      <c r="M30" s="391"/>
      <c r="N30" s="391"/>
      <c r="O30" s="391"/>
      <c r="P30" s="352">
        <f>O30+N30+M30</f>
        <v>0</v>
      </c>
      <c r="Q30" s="398"/>
      <c r="R30" s="398"/>
      <c r="S30" s="398"/>
      <c r="T30" s="352">
        <f>S30+R30+Q30</f>
        <v>0</v>
      </c>
      <c r="U30" s="398">
        <v>3</v>
      </c>
      <c r="V30" s="398">
        <v>3</v>
      </c>
      <c r="W30" s="398"/>
      <c r="X30" s="352">
        <f>W30+V30+U30</f>
        <v>6</v>
      </c>
      <c r="Y30" s="208"/>
      <c r="Z30" s="79"/>
      <c r="AA30" s="208"/>
      <c r="AB30" s="354">
        <f>AA30+Z30+Y30</f>
        <v>0</v>
      </c>
      <c r="AC30" s="353">
        <f>AB30+X30+T30+P30+L30</f>
        <v>6</v>
      </c>
    </row>
    <row r="31" spans="1:29" s="3" customFormat="1" ht="58.5" customHeight="1">
      <c r="A31" s="76">
        <f t="shared" si="0"/>
        <v>22</v>
      </c>
      <c r="B31" s="11"/>
      <c r="C31" s="100" t="s">
        <v>610</v>
      </c>
      <c r="D31" s="4"/>
      <c r="E31" s="88" t="s">
        <v>11</v>
      </c>
      <c r="F31" s="100" t="s">
        <v>609</v>
      </c>
      <c r="G31" s="92" t="s">
        <v>5</v>
      </c>
      <c r="H31" s="58" t="s">
        <v>611</v>
      </c>
      <c r="I31" s="79"/>
      <c r="J31" s="75"/>
      <c r="K31" s="79"/>
      <c r="L31" s="352"/>
      <c r="M31" s="391"/>
      <c r="N31" s="391"/>
      <c r="O31" s="391"/>
      <c r="P31" s="352"/>
      <c r="Q31" s="398"/>
      <c r="R31" s="398"/>
      <c r="S31" s="398"/>
      <c r="T31" s="352"/>
      <c r="U31" s="398"/>
      <c r="V31" s="398">
        <v>15</v>
      </c>
      <c r="W31" s="398"/>
      <c r="X31" s="352"/>
      <c r="Y31" s="208"/>
      <c r="Z31" s="208"/>
      <c r="AA31" s="208"/>
      <c r="AB31" s="354"/>
      <c r="AC31" s="353"/>
    </row>
    <row r="32" spans="1:29" s="3" customFormat="1" ht="58.5" customHeight="1">
      <c r="A32" s="76">
        <f t="shared" si="0"/>
        <v>23</v>
      </c>
      <c r="B32" s="11"/>
      <c r="C32" s="92" t="s">
        <v>48</v>
      </c>
      <c r="D32" s="4">
        <v>1985</v>
      </c>
      <c r="E32" s="4"/>
      <c r="F32" s="4" t="s">
        <v>545</v>
      </c>
      <c r="G32" s="12" t="s">
        <v>49</v>
      </c>
      <c r="H32" s="89"/>
      <c r="I32" s="79"/>
      <c r="J32" s="75"/>
      <c r="K32" s="79"/>
      <c r="L32" s="352">
        <f>K32+J32+I32</f>
        <v>0</v>
      </c>
      <c r="M32" s="391"/>
      <c r="N32" s="391"/>
      <c r="O32" s="391"/>
      <c r="P32" s="352">
        <f>O32+N32+M32</f>
        <v>0</v>
      </c>
      <c r="Q32" s="398"/>
      <c r="R32" s="398"/>
      <c r="S32" s="398"/>
      <c r="T32" s="352">
        <f>S32+R32+Q32</f>
        <v>0</v>
      </c>
      <c r="U32" s="398"/>
      <c r="V32" s="398">
        <v>11</v>
      </c>
      <c r="W32" s="398"/>
      <c r="X32" s="352">
        <f>W32+V32+U32</f>
        <v>11</v>
      </c>
      <c r="Y32" s="208"/>
      <c r="Z32" s="79"/>
      <c r="AA32" s="208"/>
      <c r="AB32" s="354">
        <f>AA32+Z32+Y32</f>
        <v>0</v>
      </c>
      <c r="AC32" s="353">
        <f>AB32+X32+T32+P32+L32</f>
        <v>11</v>
      </c>
    </row>
    <row r="33" spans="1:29" s="3" customFormat="1" ht="58.5" customHeight="1">
      <c r="A33" s="76">
        <f t="shared" si="0"/>
        <v>24</v>
      </c>
      <c r="B33" s="11"/>
      <c r="C33" s="92" t="s">
        <v>103</v>
      </c>
      <c r="D33" s="4">
        <v>1986</v>
      </c>
      <c r="E33" s="4" t="s">
        <v>4</v>
      </c>
      <c r="F33" s="4" t="s">
        <v>695</v>
      </c>
      <c r="G33" s="12" t="s">
        <v>5</v>
      </c>
      <c r="H33" s="89" t="s">
        <v>195</v>
      </c>
      <c r="I33" s="79"/>
      <c r="J33" s="75"/>
      <c r="K33" s="79"/>
      <c r="L33" s="352">
        <f>K33+J33+I33</f>
        <v>0</v>
      </c>
      <c r="M33" s="391"/>
      <c r="N33" s="391"/>
      <c r="O33" s="391"/>
      <c r="P33" s="352">
        <f>O33+N33+M33</f>
        <v>0</v>
      </c>
      <c r="Q33" s="398"/>
      <c r="R33" s="398"/>
      <c r="S33" s="398"/>
      <c r="T33" s="352">
        <f>S33+R33+Q33</f>
        <v>0</v>
      </c>
      <c r="U33" s="398"/>
      <c r="V33" s="398">
        <v>5</v>
      </c>
      <c r="W33" s="398"/>
      <c r="X33" s="352">
        <f>W33+V33+U33</f>
        <v>5</v>
      </c>
      <c r="Y33" s="208">
        <v>2</v>
      </c>
      <c r="Z33" s="79"/>
      <c r="AA33" s="208"/>
      <c r="AB33" s="354">
        <f>AA33+Z33+Y33</f>
        <v>2</v>
      </c>
      <c r="AC33" s="353">
        <f>AB33+X33+T33+P33+L33</f>
        <v>7</v>
      </c>
    </row>
    <row r="34" spans="1:29" s="3" customFormat="1" ht="58.5" customHeight="1">
      <c r="A34" s="76">
        <f t="shared" si="0"/>
        <v>25</v>
      </c>
      <c r="B34" s="11"/>
      <c r="C34" s="92" t="s">
        <v>551</v>
      </c>
      <c r="D34" s="4">
        <v>1971</v>
      </c>
      <c r="E34" s="4" t="s">
        <v>552</v>
      </c>
      <c r="F34" s="4" t="s">
        <v>553</v>
      </c>
      <c r="G34" s="12" t="s">
        <v>5</v>
      </c>
      <c r="H34" s="89" t="s">
        <v>554</v>
      </c>
      <c r="I34" s="79"/>
      <c r="J34" s="75"/>
      <c r="K34" s="79"/>
      <c r="L34" s="352">
        <f>K34+J34+I34</f>
        <v>0</v>
      </c>
      <c r="M34" s="391"/>
      <c r="N34" s="391"/>
      <c r="O34" s="391"/>
      <c r="P34" s="352">
        <f>O34+N34+M34</f>
        <v>0</v>
      </c>
      <c r="Q34" s="398">
        <v>16</v>
      </c>
      <c r="R34" s="398">
        <v>7</v>
      </c>
      <c r="S34" s="398"/>
      <c r="T34" s="352">
        <f>S34+R34+Q34</f>
        <v>23</v>
      </c>
      <c r="U34" s="398"/>
      <c r="V34" s="398"/>
      <c r="W34" s="398"/>
      <c r="X34" s="352">
        <f>W34+V34+U34</f>
        <v>0</v>
      </c>
      <c r="Y34" s="208"/>
      <c r="Z34" s="79"/>
      <c r="AA34" s="208"/>
      <c r="AB34" s="354">
        <f>AA34+Z34+Y34</f>
        <v>0</v>
      </c>
      <c r="AC34" s="353">
        <f>AB34+X34+T34+P34+L34</f>
        <v>23</v>
      </c>
    </row>
    <row r="35" spans="1:29" s="3" customFormat="1" ht="58.5" customHeight="1">
      <c r="A35" s="76">
        <f t="shared" si="0"/>
        <v>26</v>
      </c>
      <c r="B35" s="11"/>
      <c r="C35" s="92" t="s">
        <v>571</v>
      </c>
      <c r="D35" s="4">
        <v>1979</v>
      </c>
      <c r="E35" s="4" t="s">
        <v>4</v>
      </c>
      <c r="F35" s="4" t="s">
        <v>572</v>
      </c>
      <c r="G35" s="12" t="s">
        <v>519</v>
      </c>
      <c r="H35" s="89" t="s">
        <v>573</v>
      </c>
      <c r="I35" s="79"/>
      <c r="J35" s="75"/>
      <c r="K35" s="79"/>
      <c r="L35" s="352">
        <f>K35+J35+I35</f>
        <v>0</v>
      </c>
      <c r="M35" s="391"/>
      <c r="N35" s="391"/>
      <c r="O35" s="391"/>
      <c r="P35" s="352">
        <f>O35+N35+M35</f>
        <v>0</v>
      </c>
      <c r="Q35" s="398">
        <v>15</v>
      </c>
      <c r="R35" s="398"/>
      <c r="S35" s="398">
        <v>15</v>
      </c>
      <c r="T35" s="352">
        <f>S35+R35+Q35</f>
        <v>30</v>
      </c>
      <c r="U35" s="398"/>
      <c r="V35" s="398"/>
      <c r="W35" s="398"/>
      <c r="X35" s="352">
        <f>W35+V35+U35</f>
        <v>0</v>
      </c>
      <c r="Y35" s="208"/>
      <c r="Z35" s="79"/>
      <c r="AA35" s="208"/>
      <c r="AB35" s="354">
        <f>AA35+Z35+Y35</f>
        <v>0</v>
      </c>
      <c r="AC35" s="353">
        <f>AB35+X35+T35+P35+L35</f>
        <v>30</v>
      </c>
    </row>
    <row r="36" spans="1:29" s="3" customFormat="1" ht="58.5" customHeight="1">
      <c r="A36" s="76">
        <f t="shared" si="0"/>
        <v>27</v>
      </c>
      <c r="B36" s="11"/>
      <c r="C36" s="92" t="s">
        <v>427</v>
      </c>
      <c r="D36" s="4">
        <v>1983</v>
      </c>
      <c r="E36" s="4"/>
      <c r="F36" s="4" t="s">
        <v>543</v>
      </c>
      <c r="G36" s="12" t="s">
        <v>5</v>
      </c>
      <c r="H36" s="89" t="s">
        <v>357</v>
      </c>
      <c r="I36" s="79"/>
      <c r="J36" s="75"/>
      <c r="K36" s="79"/>
      <c r="L36" s="352">
        <f>K36+J36+I36</f>
        <v>0</v>
      </c>
      <c r="M36" s="391">
        <v>2</v>
      </c>
      <c r="N36" s="391">
        <v>1</v>
      </c>
      <c r="O36" s="391">
        <v>4</v>
      </c>
      <c r="P36" s="352">
        <f>O36+N36+M36</f>
        <v>7</v>
      </c>
      <c r="Q36" s="398">
        <v>14</v>
      </c>
      <c r="R36" s="398">
        <v>11</v>
      </c>
      <c r="S36" s="398">
        <v>10</v>
      </c>
      <c r="T36" s="352">
        <f>S36+R36+Q36</f>
        <v>35</v>
      </c>
      <c r="U36" s="398"/>
      <c r="V36" s="398"/>
      <c r="W36" s="398"/>
      <c r="X36" s="352">
        <f>W36+V36+U36</f>
        <v>0</v>
      </c>
      <c r="Y36" s="208"/>
      <c r="Z36" s="208"/>
      <c r="AA36" s="208"/>
      <c r="AB36" s="354">
        <f>AA36+Z36+Y36</f>
        <v>0</v>
      </c>
      <c r="AC36" s="353">
        <f>AB36+X36+T36+P36+L36</f>
        <v>42</v>
      </c>
    </row>
    <row r="37" spans="1:29" s="3" customFormat="1" ht="58.5" customHeight="1">
      <c r="A37" s="76">
        <f t="shared" si="0"/>
        <v>28</v>
      </c>
      <c r="B37" s="11"/>
      <c r="C37" s="92" t="s">
        <v>467</v>
      </c>
      <c r="D37" s="4">
        <v>1984</v>
      </c>
      <c r="E37" s="4" t="s">
        <v>11</v>
      </c>
      <c r="F37" s="4" t="s">
        <v>567</v>
      </c>
      <c r="G37" s="12" t="s">
        <v>539</v>
      </c>
      <c r="H37" s="89" t="s">
        <v>542</v>
      </c>
      <c r="I37" s="79"/>
      <c r="J37" s="75"/>
      <c r="K37" s="79"/>
      <c r="L37" s="352">
        <f>K37+J37+I37</f>
        <v>0</v>
      </c>
      <c r="M37" s="391"/>
      <c r="N37" s="391"/>
      <c r="O37" s="391"/>
      <c r="P37" s="352">
        <f>O37+N37+M37</f>
        <v>0</v>
      </c>
      <c r="Q37" s="398">
        <v>13</v>
      </c>
      <c r="R37" s="398">
        <v>1</v>
      </c>
      <c r="S37" s="398">
        <v>6</v>
      </c>
      <c r="T37" s="352">
        <f>S37+R37+Q37</f>
        <v>20</v>
      </c>
      <c r="U37" s="398"/>
      <c r="V37" s="398"/>
      <c r="W37" s="398"/>
      <c r="X37" s="352">
        <f>W37+V37+U37</f>
        <v>0</v>
      </c>
      <c r="Y37" s="208"/>
      <c r="Z37" s="79"/>
      <c r="AA37" s="208"/>
      <c r="AB37" s="354">
        <f>AA37+Z37+Y37</f>
        <v>0</v>
      </c>
      <c r="AC37" s="353">
        <f>AB37+X37+T37+P37+L37</f>
        <v>20</v>
      </c>
    </row>
    <row r="38" spans="1:29" s="3" customFormat="1" ht="58.5" customHeight="1">
      <c r="A38" s="76">
        <f t="shared" si="0"/>
        <v>29</v>
      </c>
      <c r="B38" s="11"/>
      <c r="C38" s="92" t="s">
        <v>539</v>
      </c>
      <c r="D38" s="4">
        <v>1990</v>
      </c>
      <c r="E38" s="4" t="s">
        <v>4</v>
      </c>
      <c r="F38" s="4" t="s">
        <v>540</v>
      </c>
      <c r="G38" s="12" t="s">
        <v>541</v>
      </c>
      <c r="H38" s="89" t="s">
        <v>542</v>
      </c>
      <c r="I38" s="79"/>
      <c r="J38" s="75"/>
      <c r="K38" s="79"/>
      <c r="L38" s="352">
        <f>K38+J38+I38</f>
        <v>0</v>
      </c>
      <c r="M38" s="391"/>
      <c r="N38" s="391"/>
      <c r="O38" s="391"/>
      <c r="P38" s="352">
        <f>O38+N38+M38</f>
        <v>0</v>
      </c>
      <c r="Q38" s="398">
        <v>12</v>
      </c>
      <c r="R38" s="398">
        <v>12</v>
      </c>
      <c r="S38" s="398">
        <v>12</v>
      </c>
      <c r="T38" s="352">
        <f>S38+R38+Q38</f>
        <v>36</v>
      </c>
      <c r="U38" s="398"/>
      <c r="V38" s="398"/>
      <c r="W38" s="398"/>
      <c r="X38" s="352">
        <f>W38+V38+U38</f>
        <v>0</v>
      </c>
      <c r="Y38" s="208"/>
      <c r="Z38" s="208"/>
      <c r="AA38" s="208"/>
      <c r="AB38" s="354">
        <f>AA38+Z38+Y38</f>
        <v>0</v>
      </c>
      <c r="AC38" s="353">
        <f>AB38+X38+T38+P38+L38</f>
        <v>36</v>
      </c>
    </row>
    <row r="39" spans="1:29" s="3" customFormat="1" ht="58.5" customHeight="1">
      <c r="A39" s="76">
        <f t="shared" si="0"/>
        <v>30</v>
      </c>
      <c r="B39" s="11"/>
      <c r="C39" s="92" t="s">
        <v>536</v>
      </c>
      <c r="D39" s="4"/>
      <c r="E39" s="4"/>
      <c r="F39" s="4" t="s">
        <v>224</v>
      </c>
      <c r="G39" s="12" t="s">
        <v>5</v>
      </c>
      <c r="H39" s="89" t="s">
        <v>490</v>
      </c>
      <c r="I39" s="79"/>
      <c r="J39" s="75"/>
      <c r="K39" s="79"/>
      <c r="L39" s="352">
        <f>K39+J39+I39</f>
        <v>0</v>
      </c>
      <c r="M39" s="391"/>
      <c r="N39" s="391"/>
      <c r="O39" s="391"/>
      <c r="P39" s="352">
        <f>O39+N39+M39</f>
        <v>0</v>
      </c>
      <c r="Q39" s="398">
        <v>11</v>
      </c>
      <c r="R39" s="398">
        <v>15</v>
      </c>
      <c r="S39" s="398">
        <v>1</v>
      </c>
      <c r="T39" s="352">
        <f>S39+R39+Q39</f>
        <v>27</v>
      </c>
      <c r="U39" s="398"/>
      <c r="V39" s="398"/>
      <c r="W39" s="398"/>
      <c r="X39" s="352">
        <f>W39+V39+U39</f>
        <v>0</v>
      </c>
      <c r="Y39" s="208"/>
      <c r="Z39" s="79"/>
      <c r="AA39" s="208"/>
      <c r="AB39" s="354">
        <f>AA39+Z39+Y39</f>
        <v>0</v>
      </c>
      <c r="AC39" s="353">
        <f>AB39+X39+T39+P39+L39</f>
        <v>27</v>
      </c>
    </row>
    <row r="40" spans="1:29" s="3" customFormat="1" ht="58.5" customHeight="1">
      <c r="A40" s="76">
        <f t="shared" si="0"/>
        <v>31</v>
      </c>
      <c r="B40" s="11"/>
      <c r="C40" s="92" t="s">
        <v>427</v>
      </c>
      <c r="D40" s="4">
        <v>1983</v>
      </c>
      <c r="E40" s="4"/>
      <c r="F40" s="4" t="s">
        <v>574</v>
      </c>
      <c r="G40" s="12" t="s">
        <v>5</v>
      </c>
      <c r="H40" s="89" t="s">
        <v>357</v>
      </c>
      <c r="I40" s="79"/>
      <c r="J40" s="75"/>
      <c r="K40" s="79"/>
      <c r="L40" s="352">
        <f>K40+J40+I40</f>
        <v>0</v>
      </c>
      <c r="M40" s="391"/>
      <c r="N40" s="391"/>
      <c r="O40" s="391"/>
      <c r="P40" s="352">
        <f>O40+N40+M40</f>
        <v>0</v>
      </c>
      <c r="Q40" s="398">
        <v>10</v>
      </c>
      <c r="R40" s="398"/>
      <c r="S40" s="398"/>
      <c r="T40" s="352">
        <f>S40+R40+Q40</f>
        <v>10</v>
      </c>
      <c r="U40" s="398"/>
      <c r="V40" s="398"/>
      <c r="W40" s="398"/>
      <c r="X40" s="352">
        <f>W40+V40+U40</f>
        <v>0</v>
      </c>
      <c r="Y40" s="208"/>
      <c r="Z40" s="79"/>
      <c r="AA40" s="208"/>
      <c r="AB40" s="354">
        <f>AA40+Z40+Y40</f>
        <v>0</v>
      </c>
      <c r="AC40" s="353">
        <f>AB40+X40+T40+P40+L40</f>
        <v>10</v>
      </c>
    </row>
    <row r="41" spans="1:29" s="3" customFormat="1" ht="58.5" customHeight="1">
      <c r="A41" s="76">
        <f t="shared" si="0"/>
        <v>32</v>
      </c>
      <c r="B41" s="11"/>
      <c r="C41" s="92" t="s">
        <v>79</v>
      </c>
      <c r="D41" s="4">
        <v>1991</v>
      </c>
      <c r="E41" s="4"/>
      <c r="F41" s="4" t="s">
        <v>224</v>
      </c>
      <c r="G41" s="12" t="s">
        <v>81</v>
      </c>
      <c r="H41" s="89" t="s">
        <v>178</v>
      </c>
      <c r="I41" s="79">
        <v>1</v>
      </c>
      <c r="J41" s="75">
        <v>1</v>
      </c>
      <c r="K41" s="79">
        <v>2</v>
      </c>
      <c r="L41" s="352">
        <f>K41+J41+I41</f>
        <v>4</v>
      </c>
      <c r="M41" s="391">
        <v>1</v>
      </c>
      <c r="N41" s="391"/>
      <c r="O41" s="391">
        <v>7</v>
      </c>
      <c r="P41" s="352">
        <f>O41+N41+M41</f>
        <v>8</v>
      </c>
      <c r="Q41" s="398">
        <v>9</v>
      </c>
      <c r="R41" s="398">
        <v>1</v>
      </c>
      <c r="S41" s="398"/>
      <c r="T41" s="352">
        <f>S41+R41+Q41</f>
        <v>10</v>
      </c>
      <c r="U41" s="398"/>
      <c r="V41" s="398"/>
      <c r="W41" s="398"/>
      <c r="X41" s="352">
        <f>W41+V41+U41</f>
        <v>0</v>
      </c>
      <c r="Y41" s="208"/>
      <c r="Z41" s="79"/>
      <c r="AA41" s="208"/>
      <c r="AB41" s="354">
        <f>AA41+Z41+Y41</f>
        <v>0</v>
      </c>
      <c r="AC41" s="353">
        <f>AB41+X41+T41+P41+L41</f>
        <v>22</v>
      </c>
    </row>
    <row r="42" spans="1:29" s="3" customFormat="1" ht="58.5" customHeight="1">
      <c r="A42" s="76">
        <f t="shared" si="0"/>
        <v>33</v>
      </c>
      <c r="B42" s="11"/>
      <c r="C42" s="92" t="s">
        <v>561</v>
      </c>
      <c r="D42" s="4">
        <v>2000</v>
      </c>
      <c r="E42" s="4"/>
      <c r="F42" s="4" t="s">
        <v>562</v>
      </c>
      <c r="G42" s="12" t="s">
        <v>471</v>
      </c>
      <c r="H42" s="89" t="s">
        <v>563</v>
      </c>
      <c r="I42" s="79"/>
      <c r="J42" s="75"/>
      <c r="K42" s="79"/>
      <c r="L42" s="352">
        <f>K42+J42+I42</f>
        <v>0</v>
      </c>
      <c r="M42" s="391"/>
      <c r="N42" s="391"/>
      <c r="O42" s="391"/>
      <c r="P42" s="352">
        <f>O42+N42+M42</f>
        <v>0</v>
      </c>
      <c r="Q42" s="398">
        <v>7</v>
      </c>
      <c r="R42" s="398">
        <v>1</v>
      </c>
      <c r="S42" s="398"/>
      <c r="T42" s="352">
        <f>S42+R42+Q42</f>
        <v>8</v>
      </c>
      <c r="U42" s="398"/>
      <c r="V42" s="398"/>
      <c r="W42" s="398"/>
      <c r="X42" s="352">
        <f>W42+V42+U42</f>
        <v>0</v>
      </c>
      <c r="Y42" s="208"/>
      <c r="Z42" s="79"/>
      <c r="AA42" s="208"/>
      <c r="AB42" s="354">
        <f>AA42+Z42+Y42</f>
        <v>0</v>
      </c>
      <c r="AC42" s="353">
        <f>AB42+X42+T42+P42+L42</f>
        <v>8</v>
      </c>
    </row>
    <row r="43" spans="1:29" s="3" customFormat="1" ht="58.5" customHeight="1">
      <c r="A43" s="76">
        <f t="shared" si="0"/>
        <v>34</v>
      </c>
      <c r="B43" s="11"/>
      <c r="C43" s="92" t="s">
        <v>575</v>
      </c>
      <c r="D43" s="4">
        <v>1997</v>
      </c>
      <c r="E43" s="4"/>
      <c r="F43" s="4" t="s">
        <v>576</v>
      </c>
      <c r="G43" s="12" t="s">
        <v>471</v>
      </c>
      <c r="H43" s="89" t="s">
        <v>563</v>
      </c>
      <c r="I43" s="79"/>
      <c r="J43" s="75"/>
      <c r="K43" s="79"/>
      <c r="L43" s="352">
        <f>K43+J43+I43</f>
        <v>0</v>
      </c>
      <c r="M43" s="391"/>
      <c r="N43" s="391"/>
      <c r="O43" s="391"/>
      <c r="P43" s="352">
        <f>O43+N43+M43</f>
        <v>0</v>
      </c>
      <c r="Q43" s="398">
        <v>6</v>
      </c>
      <c r="R43" s="398"/>
      <c r="S43" s="398"/>
      <c r="T43" s="352">
        <f>S43+R43+Q43</f>
        <v>6</v>
      </c>
      <c r="U43" s="398"/>
      <c r="V43" s="398"/>
      <c r="W43" s="398"/>
      <c r="X43" s="352">
        <f>W43+V43+U43</f>
        <v>0</v>
      </c>
      <c r="Y43" s="208"/>
      <c r="Z43" s="79">
        <v>13</v>
      </c>
      <c r="AA43" s="208"/>
      <c r="AB43" s="354">
        <f>AA43+Z43+Y43</f>
        <v>13</v>
      </c>
      <c r="AC43" s="353">
        <f>AB43+X43+T43+P43+L43</f>
        <v>19</v>
      </c>
    </row>
    <row r="44" spans="1:29" s="3" customFormat="1" ht="58.5" customHeight="1">
      <c r="A44" s="76">
        <f t="shared" si="0"/>
        <v>35</v>
      </c>
      <c r="B44" s="11"/>
      <c r="C44" s="92" t="s">
        <v>564</v>
      </c>
      <c r="D44" s="4">
        <v>1989</v>
      </c>
      <c r="E44" s="4" t="s">
        <v>4</v>
      </c>
      <c r="F44" s="4" t="s">
        <v>565</v>
      </c>
      <c r="G44" s="12" t="s">
        <v>5</v>
      </c>
      <c r="H44" s="89" t="s">
        <v>566</v>
      </c>
      <c r="I44" s="79"/>
      <c r="J44" s="75"/>
      <c r="K44" s="79"/>
      <c r="L44" s="352">
        <f>K44+J44+I44</f>
        <v>0</v>
      </c>
      <c r="M44" s="391"/>
      <c r="N44" s="391"/>
      <c r="O44" s="391"/>
      <c r="P44" s="352">
        <f>O44+N44+M44</f>
        <v>0</v>
      </c>
      <c r="Q44" s="398">
        <v>5</v>
      </c>
      <c r="R44" s="398">
        <v>1</v>
      </c>
      <c r="S44" s="398">
        <v>1</v>
      </c>
      <c r="T44" s="352">
        <f>S44+R44+Q44</f>
        <v>7</v>
      </c>
      <c r="U44" s="398"/>
      <c r="V44" s="398"/>
      <c r="W44" s="398"/>
      <c r="X44" s="352">
        <f>W44+V44+U44</f>
        <v>0</v>
      </c>
      <c r="Y44" s="208"/>
      <c r="Z44" s="79"/>
      <c r="AA44" s="208"/>
      <c r="AB44" s="354">
        <f>AA44+Z44+Y44</f>
        <v>0</v>
      </c>
      <c r="AC44" s="353">
        <f>AB44+X44+T44+P44+L44</f>
        <v>7</v>
      </c>
    </row>
    <row r="45" spans="1:29" s="3" customFormat="1" ht="58.5" customHeight="1">
      <c r="A45" s="76">
        <f t="shared" si="0"/>
        <v>36</v>
      </c>
      <c r="B45" s="11"/>
      <c r="C45" s="203" t="s">
        <v>312</v>
      </c>
      <c r="D45" s="204"/>
      <c r="E45" s="204"/>
      <c r="F45" s="204" t="s">
        <v>82</v>
      </c>
      <c r="G45" s="205" t="s">
        <v>81</v>
      </c>
      <c r="H45" s="206" t="s">
        <v>306</v>
      </c>
      <c r="I45" s="79"/>
      <c r="J45" s="75"/>
      <c r="K45" s="79"/>
      <c r="L45" s="352">
        <f>K45+J45+I45</f>
        <v>0</v>
      </c>
      <c r="M45" s="391"/>
      <c r="N45" s="391"/>
      <c r="O45" s="391"/>
      <c r="P45" s="352">
        <f>O45+N45+M45</f>
        <v>0</v>
      </c>
      <c r="Q45" s="398">
        <v>4</v>
      </c>
      <c r="R45" s="398"/>
      <c r="S45" s="398"/>
      <c r="T45" s="352">
        <f>S45+R45+Q45</f>
        <v>4</v>
      </c>
      <c r="U45" s="398"/>
      <c r="V45" s="398"/>
      <c r="W45" s="398"/>
      <c r="X45" s="352">
        <f>W45+V45+U45</f>
        <v>0</v>
      </c>
      <c r="Y45" s="208"/>
      <c r="Z45" s="79"/>
      <c r="AA45" s="208"/>
      <c r="AB45" s="354">
        <f>AA45+Z45+Y45</f>
        <v>0</v>
      </c>
      <c r="AC45" s="353">
        <f>AB45+X45+T45+P45+L45</f>
        <v>4</v>
      </c>
    </row>
    <row r="46" spans="1:29" s="3" customFormat="1" ht="58.5" customHeight="1">
      <c r="A46" s="76">
        <f t="shared" si="0"/>
        <v>37</v>
      </c>
      <c r="B46" s="11"/>
      <c r="C46" s="92" t="s">
        <v>539</v>
      </c>
      <c r="D46" s="4">
        <v>1990</v>
      </c>
      <c r="E46" s="4" t="s">
        <v>4</v>
      </c>
      <c r="F46" s="4" t="s">
        <v>560</v>
      </c>
      <c r="G46" s="12" t="s">
        <v>541</v>
      </c>
      <c r="H46" s="89" t="s">
        <v>542</v>
      </c>
      <c r="I46" s="79"/>
      <c r="J46" s="75"/>
      <c r="K46" s="79"/>
      <c r="L46" s="352">
        <f>K46+J46+I46</f>
        <v>0</v>
      </c>
      <c r="M46" s="391"/>
      <c r="N46" s="391"/>
      <c r="O46" s="391"/>
      <c r="P46" s="352">
        <f>O46+N46+M46</f>
        <v>0</v>
      </c>
      <c r="Q46" s="398">
        <v>3</v>
      </c>
      <c r="R46" s="398">
        <v>1</v>
      </c>
      <c r="S46" s="398">
        <v>14</v>
      </c>
      <c r="T46" s="352">
        <f>S46+R46+Q46</f>
        <v>18</v>
      </c>
      <c r="U46" s="398"/>
      <c r="V46" s="398"/>
      <c r="W46" s="398"/>
      <c r="X46" s="352">
        <f>W46+V46+U46</f>
        <v>0</v>
      </c>
      <c r="Y46" s="208"/>
      <c r="Z46" s="79"/>
      <c r="AA46" s="208"/>
      <c r="AB46" s="354">
        <f>AA46+Z46+Y46</f>
        <v>0</v>
      </c>
      <c r="AC46" s="353">
        <f>AB46+X46+T46+P46+L46</f>
        <v>18</v>
      </c>
    </row>
    <row r="47" spans="1:29" s="3" customFormat="1" ht="58.5" customHeight="1">
      <c r="A47" s="76">
        <f t="shared" si="0"/>
        <v>38</v>
      </c>
      <c r="B47" s="11"/>
      <c r="C47" s="12" t="s">
        <v>148</v>
      </c>
      <c r="D47" s="4">
        <v>2001</v>
      </c>
      <c r="E47" s="4" t="s">
        <v>72</v>
      </c>
      <c r="F47" s="90" t="s">
        <v>577</v>
      </c>
      <c r="G47" s="160" t="s">
        <v>151</v>
      </c>
      <c r="H47" s="89" t="s">
        <v>277</v>
      </c>
      <c r="I47" s="79"/>
      <c r="J47" s="75"/>
      <c r="K47" s="79"/>
      <c r="L47" s="352">
        <f>K47+J47+I47</f>
        <v>0</v>
      </c>
      <c r="M47" s="391"/>
      <c r="N47" s="391"/>
      <c r="O47" s="391"/>
      <c r="P47" s="352">
        <f>O47+N47+M47</f>
        <v>0</v>
      </c>
      <c r="Q47" s="398">
        <v>2</v>
      </c>
      <c r="R47" s="398"/>
      <c r="S47" s="398"/>
      <c r="T47" s="352">
        <f>S47+R47+Q47</f>
        <v>2</v>
      </c>
      <c r="U47" s="398"/>
      <c r="V47" s="398"/>
      <c r="W47" s="398"/>
      <c r="X47" s="352">
        <f>W47+V47+U47</f>
        <v>0</v>
      </c>
      <c r="Y47" s="208"/>
      <c r="Z47" s="79"/>
      <c r="AA47" s="208"/>
      <c r="AB47" s="354">
        <f>AA47+Z47+Y47</f>
        <v>0</v>
      </c>
      <c r="AC47" s="353">
        <f>AB47+X47+T47+P47+L47</f>
        <v>2</v>
      </c>
    </row>
    <row r="48" spans="1:29" s="3" customFormat="1" ht="58.5" customHeight="1">
      <c r="A48" s="76">
        <f t="shared" si="0"/>
        <v>39</v>
      </c>
      <c r="B48" s="11"/>
      <c r="C48" s="92" t="s">
        <v>544</v>
      </c>
      <c r="D48" s="4">
        <v>1998</v>
      </c>
      <c r="E48" s="4"/>
      <c r="F48" s="4" t="s">
        <v>545</v>
      </c>
      <c r="G48" s="12" t="s">
        <v>48</v>
      </c>
      <c r="H48" s="89" t="s">
        <v>195</v>
      </c>
      <c r="I48" s="79"/>
      <c r="J48" s="75"/>
      <c r="K48" s="79"/>
      <c r="L48" s="352">
        <f>K48+J48+I48</f>
        <v>0</v>
      </c>
      <c r="M48" s="391"/>
      <c r="N48" s="391"/>
      <c r="O48" s="391"/>
      <c r="P48" s="352">
        <f>O48+N48+M48</f>
        <v>0</v>
      </c>
      <c r="Q48" s="398">
        <v>1</v>
      </c>
      <c r="R48" s="398">
        <v>10</v>
      </c>
      <c r="S48" s="398">
        <v>1</v>
      </c>
      <c r="T48" s="352">
        <f>S48+R48+Q48</f>
        <v>12</v>
      </c>
      <c r="U48" s="398"/>
      <c r="V48" s="398"/>
      <c r="W48" s="398"/>
      <c r="X48" s="352">
        <f>W48+V48+U48</f>
        <v>0</v>
      </c>
      <c r="Y48" s="208">
        <v>4</v>
      </c>
      <c r="Z48" s="79">
        <v>7</v>
      </c>
      <c r="AA48" s="208"/>
      <c r="AB48" s="354">
        <f>AA48+Z48+Y48</f>
        <v>11</v>
      </c>
      <c r="AC48" s="353">
        <f>AB48+X48+T48+P48+L48</f>
        <v>23</v>
      </c>
    </row>
    <row r="49" spans="1:29" s="3" customFormat="1" ht="58.5" customHeight="1">
      <c r="A49" s="76">
        <f t="shared" si="0"/>
        <v>40</v>
      </c>
      <c r="B49" s="11"/>
      <c r="C49" s="92" t="s">
        <v>546</v>
      </c>
      <c r="D49" s="4">
        <v>1966</v>
      </c>
      <c r="E49" s="4" t="s">
        <v>547</v>
      </c>
      <c r="F49" s="4" t="s">
        <v>548</v>
      </c>
      <c r="G49" s="12" t="s">
        <v>549</v>
      </c>
      <c r="H49" s="89" t="s">
        <v>550</v>
      </c>
      <c r="I49" s="79"/>
      <c r="J49" s="75"/>
      <c r="K49" s="79"/>
      <c r="L49" s="352">
        <f>K49+J49+I49</f>
        <v>0</v>
      </c>
      <c r="M49" s="391"/>
      <c r="N49" s="391"/>
      <c r="O49" s="391"/>
      <c r="P49" s="352">
        <f>O49+N49+M49</f>
        <v>0</v>
      </c>
      <c r="Q49" s="398">
        <v>1</v>
      </c>
      <c r="R49" s="398">
        <v>9</v>
      </c>
      <c r="S49" s="398"/>
      <c r="T49" s="352">
        <f>S49+R49+Q49</f>
        <v>10</v>
      </c>
      <c r="U49" s="398"/>
      <c r="V49" s="398"/>
      <c r="W49" s="398"/>
      <c r="X49" s="352">
        <f>W49+V49+U49</f>
        <v>0</v>
      </c>
      <c r="Y49" s="208"/>
      <c r="Z49" s="79"/>
      <c r="AA49" s="208"/>
      <c r="AB49" s="354">
        <f>AA49+Z49+Y49</f>
        <v>0</v>
      </c>
      <c r="AC49" s="353">
        <f>AB49+X49+T49+P49+L49</f>
        <v>10</v>
      </c>
    </row>
    <row r="50" spans="1:29" s="3" customFormat="1" ht="58.5" customHeight="1">
      <c r="A50" s="76">
        <f t="shared" si="0"/>
        <v>41</v>
      </c>
      <c r="B50" s="11"/>
      <c r="C50" s="92" t="s">
        <v>151</v>
      </c>
      <c r="D50" s="4">
        <v>1980</v>
      </c>
      <c r="E50" s="4" t="s">
        <v>21</v>
      </c>
      <c r="F50" s="4" t="s">
        <v>153</v>
      </c>
      <c r="G50" s="12" t="s">
        <v>154</v>
      </c>
      <c r="H50" s="89" t="s">
        <v>271</v>
      </c>
      <c r="I50" s="79">
        <v>8</v>
      </c>
      <c r="J50" s="75">
        <v>1</v>
      </c>
      <c r="K50" s="79">
        <v>1</v>
      </c>
      <c r="L50" s="352">
        <f>K50+J50+I50</f>
        <v>10</v>
      </c>
      <c r="M50" s="391">
        <v>3</v>
      </c>
      <c r="N50" s="391">
        <v>5</v>
      </c>
      <c r="O50" s="391">
        <v>1</v>
      </c>
      <c r="P50" s="352">
        <f>O50+N50+M50</f>
        <v>9</v>
      </c>
      <c r="Q50" s="398">
        <v>1</v>
      </c>
      <c r="R50" s="398">
        <v>2</v>
      </c>
      <c r="S50" s="398">
        <v>1</v>
      </c>
      <c r="T50" s="352">
        <f>S50+R50+Q50</f>
        <v>4</v>
      </c>
      <c r="U50" s="398"/>
      <c r="V50" s="398"/>
      <c r="W50" s="398"/>
      <c r="X50" s="352">
        <f>W50+V50+U50</f>
        <v>0</v>
      </c>
      <c r="Y50" s="208"/>
      <c r="Z50" s="79"/>
      <c r="AA50" s="208"/>
      <c r="AB50" s="354">
        <f>AA50+Z50+Y50</f>
        <v>0</v>
      </c>
      <c r="AC50" s="353">
        <f>AB50+X50+T50+P50+L50</f>
        <v>23</v>
      </c>
    </row>
    <row r="51" spans="1:29" s="3" customFormat="1" ht="58.5" customHeight="1">
      <c r="A51" s="76">
        <f t="shared" si="0"/>
        <v>42</v>
      </c>
      <c r="B51" s="11"/>
      <c r="C51" s="92" t="s">
        <v>203</v>
      </c>
      <c r="D51" s="4">
        <v>1963</v>
      </c>
      <c r="E51" s="4" t="s">
        <v>4</v>
      </c>
      <c r="F51" s="4" t="s">
        <v>204</v>
      </c>
      <c r="G51" s="12" t="s">
        <v>5</v>
      </c>
      <c r="H51" s="89" t="s">
        <v>89</v>
      </c>
      <c r="I51" s="79">
        <v>3</v>
      </c>
      <c r="J51" s="75">
        <v>2</v>
      </c>
      <c r="K51" s="79">
        <v>1</v>
      </c>
      <c r="L51" s="352">
        <f>K51+J51+I51</f>
        <v>6</v>
      </c>
      <c r="M51" s="391"/>
      <c r="N51" s="391"/>
      <c r="O51" s="391"/>
      <c r="P51" s="352">
        <f>O51+N51+M51</f>
        <v>0</v>
      </c>
      <c r="Q51" s="398">
        <v>1</v>
      </c>
      <c r="R51" s="398">
        <v>1</v>
      </c>
      <c r="S51" s="398"/>
      <c r="T51" s="352">
        <f>S51+R51+Q51</f>
        <v>2</v>
      </c>
      <c r="U51" s="398"/>
      <c r="V51" s="398"/>
      <c r="W51" s="398"/>
      <c r="X51" s="352">
        <f>W51+V51+U51</f>
        <v>0</v>
      </c>
      <c r="Y51" s="208"/>
      <c r="Z51" s="79"/>
      <c r="AA51" s="208"/>
      <c r="AB51" s="354">
        <f>AA51+Z51+Y51</f>
        <v>0</v>
      </c>
      <c r="AC51" s="353">
        <f>AB51+X51+T51+P51+L51</f>
        <v>8</v>
      </c>
    </row>
    <row r="52" spans="1:29" s="2" customFormat="1" ht="58.5" customHeight="1">
      <c r="A52" s="76">
        <f t="shared" si="0"/>
        <v>43</v>
      </c>
      <c r="B52" s="11"/>
      <c r="C52" s="92" t="s">
        <v>568</v>
      </c>
      <c r="D52" s="4">
        <v>1993</v>
      </c>
      <c r="E52" s="4" t="s">
        <v>4</v>
      </c>
      <c r="F52" s="4" t="s">
        <v>569</v>
      </c>
      <c r="G52" s="12" t="s">
        <v>570</v>
      </c>
      <c r="H52" s="89" t="s">
        <v>357</v>
      </c>
      <c r="I52" s="79"/>
      <c r="J52" s="75"/>
      <c r="K52" s="79"/>
      <c r="L52" s="352">
        <f>K52+J52+I52</f>
        <v>0</v>
      </c>
      <c r="M52" s="391"/>
      <c r="N52" s="391"/>
      <c r="O52" s="391"/>
      <c r="P52" s="352">
        <f>O52+N52+M52</f>
        <v>0</v>
      </c>
      <c r="Q52" s="398">
        <v>1</v>
      </c>
      <c r="R52" s="398">
        <v>1</v>
      </c>
      <c r="S52" s="398"/>
      <c r="T52" s="352">
        <f>S52+R52+Q52</f>
        <v>2</v>
      </c>
      <c r="U52" s="398"/>
      <c r="V52" s="398"/>
      <c r="W52" s="398"/>
      <c r="X52" s="352">
        <f>W52+V52+U52</f>
        <v>0</v>
      </c>
      <c r="Y52" s="208"/>
      <c r="Z52" s="79"/>
      <c r="AA52" s="208"/>
      <c r="AB52" s="354">
        <f>AA52+Z52+Y52</f>
        <v>0</v>
      </c>
      <c r="AC52" s="353">
        <f>AB52+X52+T52+P52+L52</f>
        <v>2</v>
      </c>
    </row>
    <row r="53" spans="1:29" s="2" customFormat="1" ht="58.5" customHeight="1">
      <c r="A53" s="76">
        <f t="shared" si="0"/>
        <v>44</v>
      </c>
      <c r="B53" s="11"/>
      <c r="C53" s="100" t="s">
        <v>15</v>
      </c>
      <c r="D53" s="88"/>
      <c r="E53" s="88" t="s">
        <v>11</v>
      </c>
      <c r="F53" s="88" t="s">
        <v>578</v>
      </c>
      <c r="G53" s="100" t="s">
        <v>137</v>
      </c>
      <c r="H53" s="166" t="s">
        <v>138</v>
      </c>
      <c r="I53" s="75"/>
      <c r="J53" s="75"/>
      <c r="K53" s="75"/>
      <c r="L53" s="352">
        <f>K53+J53+I53</f>
        <v>0</v>
      </c>
      <c r="M53" s="391"/>
      <c r="N53" s="391"/>
      <c r="O53" s="391"/>
      <c r="P53" s="352">
        <f>O53+N53+M53</f>
        <v>0</v>
      </c>
      <c r="Q53" s="398">
        <v>1</v>
      </c>
      <c r="R53" s="398"/>
      <c r="S53" s="398">
        <v>1</v>
      </c>
      <c r="T53" s="352">
        <f>S53+R53+Q53</f>
        <v>2</v>
      </c>
      <c r="U53" s="398"/>
      <c r="V53" s="398"/>
      <c r="W53" s="398"/>
      <c r="X53" s="352">
        <f>W53+V53+U53</f>
        <v>0</v>
      </c>
      <c r="Y53" s="208"/>
      <c r="Z53" s="79"/>
      <c r="AA53" s="208"/>
      <c r="AB53" s="354">
        <f>AA53+Z53+Y53</f>
        <v>0</v>
      </c>
      <c r="AC53" s="353">
        <f>AB53+X53+T53+P53+L53</f>
        <v>2</v>
      </c>
    </row>
    <row r="54" spans="1:29" s="3" customFormat="1" ht="58.5" customHeight="1">
      <c r="A54" s="76">
        <f t="shared" si="0"/>
        <v>45</v>
      </c>
      <c r="B54" s="11"/>
      <c r="C54" s="236" t="s">
        <v>432</v>
      </c>
      <c r="D54" s="237">
        <v>1996</v>
      </c>
      <c r="E54" s="237"/>
      <c r="F54" s="237" t="s">
        <v>322</v>
      </c>
      <c r="G54" s="235" t="s">
        <v>81</v>
      </c>
      <c r="H54" s="238" t="s">
        <v>178</v>
      </c>
      <c r="I54" s="79"/>
      <c r="J54" s="75"/>
      <c r="K54" s="79"/>
      <c r="L54" s="352">
        <f>K54+J54+I54</f>
        <v>0</v>
      </c>
      <c r="M54" s="391">
        <v>1</v>
      </c>
      <c r="N54" s="391">
        <v>1</v>
      </c>
      <c r="O54" s="391">
        <v>6</v>
      </c>
      <c r="P54" s="352">
        <f>O54+N54+M54</f>
        <v>8</v>
      </c>
      <c r="Q54" s="398">
        <v>1</v>
      </c>
      <c r="R54" s="398"/>
      <c r="S54" s="398"/>
      <c r="T54" s="352">
        <f>S54+R54+Q54</f>
        <v>1</v>
      </c>
      <c r="U54" s="398"/>
      <c r="V54" s="398"/>
      <c r="W54" s="398"/>
      <c r="X54" s="352">
        <f>W54+V54+U54</f>
        <v>0</v>
      </c>
      <c r="Y54" s="208"/>
      <c r="Z54" s="79"/>
      <c r="AA54" s="208"/>
      <c r="AB54" s="354">
        <f>AA54+Z54+Y54</f>
        <v>0</v>
      </c>
      <c r="AC54" s="353">
        <f>AB54+X54+T54+P54+L54</f>
        <v>9</v>
      </c>
    </row>
    <row r="55" spans="1:29" s="3" customFormat="1" ht="58.5" customHeight="1">
      <c r="A55" s="76">
        <f t="shared" si="0"/>
        <v>46</v>
      </c>
      <c r="B55" s="11"/>
      <c r="C55" s="236" t="s">
        <v>432</v>
      </c>
      <c r="D55" s="237">
        <v>1996</v>
      </c>
      <c r="E55" s="237"/>
      <c r="F55" s="237" t="s">
        <v>440</v>
      </c>
      <c r="G55" s="235" t="s">
        <v>81</v>
      </c>
      <c r="H55" s="238" t="s">
        <v>178</v>
      </c>
      <c r="I55" s="79"/>
      <c r="J55" s="75"/>
      <c r="K55" s="79"/>
      <c r="L55" s="352">
        <f>K55+J55+I55</f>
        <v>0</v>
      </c>
      <c r="M55" s="391"/>
      <c r="N55" s="391">
        <v>1</v>
      </c>
      <c r="O55" s="391">
        <v>1</v>
      </c>
      <c r="P55" s="352">
        <f>O55+N55+M55</f>
        <v>2</v>
      </c>
      <c r="Q55" s="398">
        <v>1</v>
      </c>
      <c r="R55" s="398"/>
      <c r="S55" s="398"/>
      <c r="T55" s="352">
        <f>S55+R55+Q55</f>
        <v>1</v>
      </c>
      <c r="U55" s="398"/>
      <c r="V55" s="398"/>
      <c r="W55" s="398"/>
      <c r="X55" s="352">
        <f>W55+V55+U55</f>
        <v>0</v>
      </c>
      <c r="Y55" s="208"/>
      <c r="Z55" s="79"/>
      <c r="AA55" s="208"/>
      <c r="AB55" s="354">
        <f>AA55+Z55+Y55</f>
        <v>0</v>
      </c>
      <c r="AC55" s="353">
        <f>AB55+X55+T55+P55+L55</f>
        <v>3</v>
      </c>
    </row>
    <row r="56" spans="1:29" s="3" customFormat="1" ht="58.5" customHeight="1">
      <c r="A56" s="76">
        <f t="shared" si="0"/>
        <v>47</v>
      </c>
      <c r="B56" s="11"/>
      <c r="C56" s="92" t="s">
        <v>582</v>
      </c>
      <c r="D56" s="4">
        <v>1990</v>
      </c>
      <c r="E56" s="4"/>
      <c r="F56" s="4" t="s">
        <v>140</v>
      </c>
      <c r="G56" s="12" t="s">
        <v>519</v>
      </c>
      <c r="H56" s="89" t="s">
        <v>583</v>
      </c>
      <c r="I56" s="79"/>
      <c r="J56" s="75"/>
      <c r="K56" s="79"/>
      <c r="L56" s="352">
        <f>K56+J56+I56</f>
        <v>0</v>
      </c>
      <c r="M56" s="391"/>
      <c r="N56" s="391"/>
      <c r="O56" s="391"/>
      <c r="P56" s="352">
        <f>O56+N56+M56</f>
        <v>0</v>
      </c>
      <c r="Q56" s="398">
        <v>1</v>
      </c>
      <c r="R56" s="398"/>
      <c r="S56" s="398"/>
      <c r="T56" s="352">
        <f>S56+R56+Q56</f>
        <v>1</v>
      </c>
      <c r="U56" s="398"/>
      <c r="V56" s="398"/>
      <c r="W56" s="398"/>
      <c r="X56" s="352">
        <f>W56+V56+U56</f>
        <v>0</v>
      </c>
      <c r="Y56" s="208"/>
      <c r="Z56" s="79"/>
      <c r="AA56" s="208"/>
      <c r="AB56" s="354">
        <f>AA56+Z56+Y56</f>
        <v>0</v>
      </c>
      <c r="AC56" s="353">
        <f>AB56+X56+T56+P56+L56</f>
        <v>1</v>
      </c>
    </row>
    <row r="57" spans="1:29" s="3" customFormat="1" ht="58.5" customHeight="1">
      <c r="A57" s="76">
        <f t="shared" si="0"/>
        <v>48</v>
      </c>
      <c r="B57" s="11"/>
      <c r="C57" s="92" t="s">
        <v>579</v>
      </c>
      <c r="D57" s="4">
        <v>2002</v>
      </c>
      <c r="E57" s="4"/>
      <c r="F57" s="4" t="s">
        <v>580</v>
      </c>
      <c r="G57" s="12" t="s">
        <v>471</v>
      </c>
      <c r="H57" s="89" t="s">
        <v>581</v>
      </c>
      <c r="I57" s="79"/>
      <c r="J57" s="75"/>
      <c r="K57" s="79"/>
      <c r="L57" s="352">
        <f>K57+J57+I57</f>
        <v>0</v>
      </c>
      <c r="M57" s="391"/>
      <c r="N57" s="391"/>
      <c r="O57" s="391"/>
      <c r="P57" s="352">
        <f>O57+N57+M57</f>
        <v>0</v>
      </c>
      <c r="Q57" s="398">
        <v>1</v>
      </c>
      <c r="R57" s="398"/>
      <c r="S57" s="398"/>
      <c r="T57" s="352">
        <f>S57+R57+Q57</f>
        <v>1</v>
      </c>
      <c r="U57" s="398"/>
      <c r="V57" s="398"/>
      <c r="W57" s="398"/>
      <c r="X57" s="352">
        <f>W57+V57+U57</f>
        <v>0</v>
      </c>
      <c r="Y57" s="208"/>
      <c r="Z57" s="79"/>
      <c r="AA57" s="208"/>
      <c r="AB57" s="354">
        <f>AA57+Z57+Y57</f>
        <v>0</v>
      </c>
      <c r="AC57" s="353">
        <f>AB57+X57+T57+P57+L57</f>
        <v>1</v>
      </c>
    </row>
    <row r="58" spans="1:29" s="3" customFormat="1" ht="58.5" customHeight="1">
      <c r="A58" s="76">
        <f t="shared" si="0"/>
        <v>49</v>
      </c>
      <c r="B58" s="11"/>
      <c r="C58" s="92" t="s">
        <v>534</v>
      </c>
      <c r="D58" s="4"/>
      <c r="E58" s="4"/>
      <c r="F58" s="4" t="s">
        <v>535</v>
      </c>
      <c r="G58" s="12" t="s">
        <v>103</v>
      </c>
      <c r="H58" s="89"/>
      <c r="I58" s="79"/>
      <c r="J58" s="75"/>
      <c r="K58" s="79"/>
      <c r="L58" s="352">
        <f>K58+J58+I58</f>
        <v>0</v>
      </c>
      <c r="M58" s="391"/>
      <c r="N58" s="391"/>
      <c r="O58" s="391"/>
      <c r="P58" s="352">
        <f>O58+N58+M58</f>
        <v>0</v>
      </c>
      <c r="Q58" s="398"/>
      <c r="R58" s="398">
        <v>16</v>
      </c>
      <c r="S58" s="398"/>
      <c r="T58" s="352">
        <f>S58+R58+Q58</f>
        <v>16</v>
      </c>
      <c r="U58" s="398"/>
      <c r="V58" s="398"/>
      <c r="W58" s="398"/>
      <c r="X58" s="352">
        <f>W58+V58+U58</f>
        <v>0</v>
      </c>
      <c r="Y58" s="208"/>
      <c r="Z58" s="79"/>
      <c r="AA58" s="208"/>
      <c r="AB58" s="354">
        <f>AA58+Z58+Y58</f>
        <v>0</v>
      </c>
      <c r="AC58" s="353">
        <f>AB58+X58+T58+P58+L58</f>
        <v>16</v>
      </c>
    </row>
    <row r="59" spans="1:29" s="3" customFormat="1" ht="58.5" customHeight="1">
      <c r="A59" s="76">
        <f t="shared" si="0"/>
        <v>50</v>
      </c>
      <c r="B59" s="11"/>
      <c r="C59" s="92" t="s">
        <v>75</v>
      </c>
      <c r="D59" s="4">
        <v>1984</v>
      </c>
      <c r="E59" s="4" t="s">
        <v>11</v>
      </c>
      <c r="F59" s="4" t="s">
        <v>196</v>
      </c>
      <c r="G59" s="12" t="s">
        <v>41</v>
      </c>
      <c r="H59" s="89" t="s">
        <v>197</v>
      </c>
      <c r="I59" s="79">
        <v>1</v>
      </c>
      <c r="J59" s="75"/>
      <c r="K59" s="79"/>
      <c r="L59" s="352">
        <f>K59+J59+I59</f>
        <v>1</v>
      </c>
      <c r="M59" s="391"/>
      <c r="N59" s="391"/>
      <c r="O59" s="391"/>
      <c r="P59" s="352">
        <f>O59+N59+M59</f>
        <v>0</v>
      </c>
      <c r="Q59" s="398"/>
      <c r="R59" s="398">
        <v>14</v>
      </c>
      <c r="S59" s="398"/>
      <c r="T59" s="352">
        <f>S59+R59+Q59</f>
        <v>14</v>
      </c>
      <c r="U59" s="398"/>
      <c r="V59" s="398"/>
      <c r="W59" s="398"/>
      <c r="X59" s="352">
        <f>W59+V59+U59</f>
        <v>0</v>
      </c>
      <c r="Y59" s="208"/>
      <c r="Z59" s="79"/>
      <c r="AA59" s="208"/>
      <c r="AB59" s="354">
        <f>AA59+Z59+Y59</f>
        <v>0</v>
      </c>
      <c r="AC59" s="353">
        <f>AB59+X59+T59+P59+L59</f>
        <v>15</v>
      </c>
    </row>
    <row r="60" spans="1:29" s="3" customFormat="1" ht="58.5" customHeight="1">
      <c r="A60" s="76">
        <f t="shared" si="0"/>
        <v>51</v>
      </c>
      <c r="B60" s="11"/>
      <c r="C60" s="92" t="s">
        <v>589</v>
      </c>
      <c r="D60" s="4">
        <v>1963</v>
      </c>
      <c r="E60" s="4" t="s">
        <v>17</v>
      </c>
      <c r="F60" s="4" t="s">
        <v>202</v>
      </c>
      <c r="G60" s="12" t="s">
        <v>5</v>
      </c>
      <c r="H60" s="89" t="s">
        <v>89</v>
      </c>
      <c r="I60" s="79"/>
      <c r="J60" s="75"/>
      <c r="K60" s="79"/>
      <c r="L60" s="352">
        <f>K60+J60+I60</f>
        <v>0</v>
      </c>
      <c r="M60" s="391"/>
      <c r="N60" s="391"/>
      <c r="O60" s="391"/>
      <c r="P60" s="352">
        <f>O60+N60+M60</f>
        <v>0</v>
      </c>
      <c r="Q60" s="398"/>
      <c r="R60" s="398">
        <v>8</v>
      </c>
      <c r="S60" s="398"/>
      <c r="T60" s="352">
        <f>S60+R60+Q60</f>
        <v>8</v>
      </c>
      <c r="U60" s="398"/>
      <c r="V60" s="398"/>
      <c r="W60" s="398"/>
      <c r="X60" s="352">
        <f>W60+V60+U60</f>
        <v>0</v>
      </c>
      <c r="Y60" s="208"/>
      <c r="Z60" s="79"/>
      <c r="AA60" s="208"/>
      <c r="AB60" s="354">
        <f>AA60+Z60+Y60</f>
        <v>0</v>
      </c>
      <c r="AC60" s="353">
        <f>AB60+X60+T60+P60+L60</f>
        <v>8</v>
      </c>
    </row>
    <row r="61" spans="1:29" s="3" customFormat="1" ht="58.5" customHeight="1">
      <c r="A61" s="76">
        <f t="shared" si="0"/>
        <v>52</v>
      </c>
      <c r="B61" s="11"/>
      <c r="C61" s="92" t="s">
        <v>427</v>
      </c>
      <c r="D61" s="4">
        <v>1983</v>
      </c>
      <c r="E61" s="4"/>
      <c r="F61" s="4" t="s">
        <v>436</v>
      </c>
      <c r="G61" s="12" t="s">
        <v>5</v>
      </c>
      <c r="H61" s="89" t="s">
        <v>357</v>
      </c>
      <c r="I61" s="79"/>
      <c r="J61" s="75"/>
      <c r="K61" s="79"/>
      <c r="L61" s="352">
        <f>K61+J61+I61</f>
        <v>0</v>
      </c>
      <c r="M61" s="391">
        <v>1</v>
      </c>
      <c r="N61" s="391">
        <v>13</v>
      </c>
      <c r="O61" s="391">
        <v>13</v>
      </c>
      <c r="P61" s="352">
        <f>O61+N61+M61</f>
        <v>27</v>
      </c>
      <c r="Q61" s="398"/>
      <c r="R61" s="398">
        <v>6</v>
      </c>
      <c r="S61" s="398"/>
      <c r="T61" s="352">
        <f>S61+R61+Q61</f>
        <v>6</v>
      </c>
      <c r="U61" s="398"/>
      <c r="V61" s="398"/>
      <c r="W61" s="398"/>
      <c r="X61" s="352">
        <f>W61+V61+U61</f>
        <v>0</v>
      </c>
      <c r="Y61" s="208"/>
      <c r="Z61" s="79"/>
      <c r="AA61" s="208"/>
      <c r="AB61" s="354">
        <f>AA61+Z61+Y61</f>
        <v>0</v>
      </c>
      <c r="AC61" s="353">
        <f>AB61+X61+T61+P61+L61</f>
        <v>33</v>
      </c>
    </row>
    <row r="62" spans="1:29" s="3" customFormat="1" ht="58.5" customHeight="1">
      <c r="A62" s="76">
        <f t="shared" si="0"/>
        <v>53</v>
      </c>
      <c r="B62" s="11"/>
      <c r="C62" s="92" t="s">
        <v>158</v>
      </c>
      <c r="D62" s="4">
        <v>1991</v>
      </c>
      <c r="E62" s="4" t="s">
        <v>4</v>
      </c>
      <c r="F62" s="4" t="s">
        <v>162</v>
      </c>
      <c r="G62" s="12" t="s">
        <v>160</v>
      </c>
      <c r="H62" s="89" t="s">
        <v>161</v>
      </c>
      <c r="I62" s="79">
        <v>0</v>
      </c>
      <c r="J62" s="75"/>
      <c r="K62" s="79">
        <v>1</v>
      </c>
      <c r="L62" s="352">
        <f>K62+J62+I62</f>
        <v>1</v>
      </c>
      <c r="M62" s="391"/>
      <c r="N62" s="391"/>
      <c r="O62" s="391"/>
      <c r="P62" s="352">
        <f>O62+N62+M62</f>
        <v>0</v>
      </c>
      <c r="Q62" s="398"/>
      <c r="R62" s="398">
        <v>5</v>
      </c>
      <c r="S62" s="398">
        <v>13</v>
      </c>
      <c r="T62" s="352">
        <f>S62+R62+Q62</f>
        <v>18</v>
      </c>
      <c r="U62" s="398"/>
      <c r="V62" s="398"/>
      <c r="W62" s="398"/>
      <c r="X62" s="352">
        <f>W62+V62+U62</f>
        <v>0</v>
      </c>
      <c r="Y62" s="208"/>
      <c r="Z62" s="79"/>
      <c r="AA62" s="208"/>
      <c r="AB62" s="354">
        <f>AA62+Z62+Y62</f>
        <v>0</v>
      </c>
      <c r="AC62" s="353">
        <f>AB62+X62+T62+P62+L62</f>
        <v>19</v>
      </c>
    </row>
    <row r="63" spans="1:29" s="3" customFormat="1" ht="58.5" customHeight="1">
      <c r="A63" s="76">
        <f t="shared" si="0"/>
        <v>54</v>
      </c>
      <c r="B63" s="11"/>
      <c r="C63" s="162" t="s">
        <v>7</v>
      </c>
      <c r="D63" s="163">
        <v>1997</v>
      </c>
      <c r="E63" s="163" t="s">
        <v>72</v>
      </c>
      <c r="F63" s="163" t="s">
        <v>439</v>
      </c>
      <c r="G63" s="162" t="s">
        <v>8</v>
      </c>
      <c r="H63" s="89" t="s">
        <v>9</v>
      </c>
      <c r="I63" s="75"/>
      <c r="J63" s="75"/>
      <c r="K63" s="75"/>
      <c r="L63" s="352">
        <f>K63+J63+I63</f>
        <v>0</v>
      </c>
      <c r="M63" s="391"/>
      <c r="N63" s="391">
        <v>2</v>
      </c>
      <c r="O63" s="391">
        <v>1</v>
      </c>
      <c r="P63" s="352">
        <f>O63+N63+M63</f>
        <v>3</v>
      </c>
      <c r="Q63" s="398"/>
      <c r="R63" s="398">
        <v>1</v>
      </c>
      <c r="S63" s="398">
        <v>1</v>
      </c>
      <c r="T63" s="352">
        <f>S63+R63+Q63</f>
        <v>2</v>
      </c>
      <c r="U63" s="398"/>
      <c r="V63" s="398"/>
      <c r="W63" s="398"/>
      <c r="X63" s="352">
        <f>W63+V63+U63</f>
        <v>0</v>
      </c>
      <c r="Y63" s="208"/>
      <c r="Z63" s="79"/>
      <c r="AA63" s="208"/>
      <c r="AB63" s="354">
        <f>AA63+Z63+Y63</f>
        <v>0</v>
      </c>
      <c r="AC63" s="353">
        <f>AB63+X63+T63+P63+L63</f>
        <v>5</v>
      </c>
    </row>
    <row r="64" spans="1:29" s="3" customFormat="1" ht="58.5" customHeight="1">
      <c r="A64" s="76">
        <f t="shared" si="0"/>
        <v>55</v>
      </c>
      <c r="B64" s="11"/>
      <c r="C64" s="92" t="s">
        <v>106</v>
      </c>
      <c r="D64" s="4">
        <v>1985</v>
      </c>
      <c r="E64" s="4" t="s">
        <v>107</v>
      </c>
      <c r="F64" s="4" t="s">
        <v>223</v>
      </c>
      <c r="G64" s="12" t="s">
        <v>81</v>
      </c>
      <c r="H64" s="89" t="s">
        <v>281</v>
      </c>
      <c r="I64" s="79">
        <v>14</v>
      </c>
      <c r="J64" s="75">
        <v>12</v>
      </c>
      <c r="K64" s="79">
        <v>4</v>
      </c>
      <c r="L64" s="352">
        <f>K64+J64+I64</f>
        <v>30</v>
      </c>
      <c r="M64" s="391">
        <v>1</v>
      </c>
      <c r="N64" s="391"/>
      <c r="O64" s="391">
        <v>1</v>
      </c>
      <c r="P64" s="352">
        <f>O64+N64+M64</f>
        <v>2</v>
      </c>
      <c r="Q64" s="398"/>
      <c r="R64" s="398">
        <v>1</v>
      </c>
      <c r="S64" s="398"/>
      <c r="T64" s="352">
        <f>S64+R64+Q64</f>
        <v>1</v>
      </c>
      <c r="U64" s="398"/>
      <c r="V64" s="398"/>
      <c r="W64" s="398"/>
      <c r="X64" s="352">
        <f>W64+V64+U64</f>
        <v>0</v>
      </c>
      <c r="Y64" s="208">
        <v>14</v>
      </c>
      <c r="Z64" s="79">
        <v>6</v>
      </c>
      <c r="AA64" s="208">
        <v>14</v>
      </c>
      <c r="AB64" s="354">
        <f>AA64+Z64+Y64</f>
        <v>34</v>
      </c>
      <c r="AC64" s="353">
        <f>AB64+X64+T64+P64+L64</f>
        <v>67</v>
      </c>
    </row>
    <row r="65" spans="1:29" s="3" customFormat="1" ht="58.5" customHeight="1">
      <c r="A65" s="76">
        <f t="shared" si="0"/>
        <v>56</v>
      </c>
      <c r="B65" s="11"/>
      <c r="C65" s="92" t="s">
        <v>151</v>
      </c>
      <c r="D65" s="4">
        <v>1980</v>
      </c>
      <c r="E65" s="4" t="s">
        <v>21</v>
      </c>
      <c r="F65" s="4" t="s">
        <v>577</v>
      </c>
      <c r="G65" s="12" t="s">
        <v>154</v>
      </c>
      <c r="H65" s="89" t="s">
        <v>271</v>
      </c>
      <c r="I65" s="79"/>
      <c r="J65" s="75"/>
      <c r="K65" s="79"/>
      <c r="L65" s="352">
        <f>K65+J65+I65</f>
        <v>0</v>
      </c>
      <c r="M65" s="391"/>
      <c r="N65" s="391"/>
      <c r="O65" s="391"/>
      <c r="P65" s="352">
        <f>O65+N65+M65</f>
        <v>0</v>
      </c>
      <c r="Q65" s="398"/>
      <c r="R65" s="398"/>
      <c r="S65" s="398">
        <v>11</v>
      </c>
      <c r="T65" s="352">
        <f>S65+R65+Q65</f>
        <v>11</v>
      </c>
      <c r="U65" s="398"/>
      <c r="V65" s="398"/>
      <c r="W65" s="398"/>
      <c r="X65" s="352">
        <f>W65+V65+U65</f>
        <v>0</v>
      </c>
      <c r="Y65" s="208"/>
      <c r="Z65" s="79"/>
      <c r="AA65" s="208"/>
      <c r="AB65" s="354">
        <f>AA65+Z65+Y65</f>
        <v>0</v>
      </c>
      <c r="AC65" s="353">
        <f>AB65+X65+T65+P65+L65</f>
        <v>11</v>
      </c>
    </row>
    <row r="66" spans="1:29" s="3" customFormat="1" ht="58.5" customHeight="1">
      <c r="A66" s="76">
        <f t="shared" si="0"/>
        <v>57</v>
      </c>
      <c r="B66" s="11"/>
      <c r="C66" s="12" t="s">
        <v>8</v>
      </c>
      <c r="D66" s="4">
        <v>1970</v>
      </c>
      <c r="E66" s="4" t="s">
        <v>11</v>
      </c>
      <c r="F66" s="4" t="s">
        <v>313</v>
      </c>
      <c r="G66" s="12" t="s">
        <v>5</v>
      </c>
      <c r="H66" s="89" t="s">
        <v>352</v>
      </c>
      <c r="I66" s="79"/>
      <c r="J66" s="75"/>
      <c r="K66" s="79"/>
      <c r="L66" s="352">
        <f>K66+J66+I66</f>
        <v>0</v>
      </c>
      <c r="M66" s="391"/>
      <c r="N66" s="391"/>
      <c r="O66" s="391"/>
      <c r="P66" s="352">
        <f>O66+N66+M66</f>
        <v>0</v>
      </c>
      <c r="Q66" s="398"/>
      <c r="R66" s="398"/>
      <c r="S66" s="398">
        <v>8</v>
      </c>
      <c r="T66" s="352">
        <f>S66+R66+Q66</f>
        <v>8</v>
      </c>
      <c r="U66" s="398"/>
      <c r="V66" s="398"/>
      <c r="W66" s="398"/>
      <c r="X66" s="352">
        <f>W66+V66+U66</f>
        <v>0</v>
      </c>
      <c r="Y66" s="208"/>
      <c r="Z66" s="79"/>
      <c r="AA66" s="208"/>
      <c r="AB66" s="354">
        <f>AA66+Z66+Y66</f>
        <v>0</v>
      </c>
      <c r="AC66" s="353">
        <f>AB66+X66+T66+P66+L66</f>
        <v>8</v>
      </c>
    </row>
    <row r="67" spans="1:29" s="3" customFormat="1" ht="58.5" customHeight="1">
      <c r="A67" s="76">
        <f t="shared" si="0"/>
        <v>58</v>
      </c>
      <c r="B67" s="11"/>
      <c r="C67" s="183" t="s">
        <v>20</v>
      </c>
      <c r="D67" s="184">
        <v>1958</v>
      </c>
      <c r="E67" s="88" t="s">
        <v>345</v>
      </c>
      <c r="F67" s="184" t="s">
        <v>346</v>
      </c>
      <c r="G67" s="185" t="s">
        <v>22</v>
      </c>
      <c r="H67" s="185" t="s">
        <v>23</v>
      </c>
      <c r="I67" s="79"/>
      <c r="J67" s="75"/>
      <c r="K67" s="79"/>
      <c r="L67" s="352">
        <f>K67+J67+I67</f>
        <v>0</v>
      </c>
      <c r="M67" s="391"/>
      <c r="N67" s="391"/>
      <c r="O67" s="391"/>
      <c r="P67" s="352">
        <f>O67+N67+M67</f>
        <v>0</v>
      </c>
      <c r="Q67" s="398"/>
      <c r="R67" s="398"/>
      <c r="S67" s="398">
        <v>7</v>
      </c>
      <c r="T67" s="352">
        <f>S67+R67+Q67</f>
        <v>7</v>
      </c>
      <c r="U67" s="398"/>
      <c r="V67" s="398"/>
      <c r="W67" s="398"/>
      <c r="X67" s="352">
        <f>W67+V67+U67</f>
        <v>0</v>
      </c>
      <c r="Y67" s="208"/>
      <c r="Z67" s="79"/>
      <c r="AA67" s="208"/>
      <c r="AB67" s="354">
        <f>AA67+Z67+Y67</f>
        <v>0</v>
      </c>
      <c r="AC67" s="353">
        <f>AB67+X67+T67+P67+L67</f>
        <v>7</v>
      </c>
    </row>
    <row r="68" spans="1:29" s="3" customFormat="1" ht="58.5" customHeight="1">
      <c r="A68" s="76">
        <f t="shared" si="0"/>
        <v>59</v>
      </c>
      <c r="B68" s="11"/>
      <c r="C68" s="92" t="s">
        <v>425</v>
      </c>
      <c r="D68" s="4">
        <v>1989</v>
      </c>
      <c r="E68" s="4"/>
      <c r="F68" s="4" t="s">
        <v>426</v>
      </c>
      <c r="G68" s="92" t="s">
        <v>35</v>
      </c>
      <c r="H68" s="89" t="s">
        <v>67</v>
      </c>
      <c r="I68" s="79"/>
      <c r="J68" s="75"/>
      <c r="K68" s="79"/>
      <c r="L68" s="352">
        <f>K68+J68+I68</f>
        <v>0</v>
      </c>
      <c r="M68" s="391">
        <v>5</v>
      </c>
      <c r="N68" s="391">
        <v>3</v>
      </c>
      <c r="O68" s="391"/>
      <c r="P68" s="352">
        <f>O68+N68+M68</f>
        <v>8</v>
      </c>
      <c r="Q68" s="398"/>
      <c r="R68" s="398"/>
      <c r="S68" s="398">
        <v>5</v>
      </c>
      <c r="T68" s="352">
        <f>S68+R68+Q68</f>
        <v>5</v>
      </c>
      <c r="U68" s="398"/>
      <c r="V68" s="398"/>
      <c r="W68" s="398"/>
      <c r="X68" s="352">
        <f>W68+V68+U68</f>
        <v>0</v>
      </c>
      <c r="Y68" s="208"/>
      <c r="Z68" s="79"/>
      <c r="AA68" s="208"/>
      <c r="AB68" s="354">
        <f>AA68+Z68+Y68</f>
        <v>0</v>
      </c>
      <c r="AC68" s="353">
        <f>AB68+X68+T68+P68+L68</f>
        <v>13</v>
      </c>
    </row>
    <row r="69" spans="1:29" s="3" customFormat="1" ht="58.5" customHeight="1">
      <c r="A69" s="76">
        <f t="shared" si="0"/>
        <v>60</v>
      </c>
      <c r="B69" s="11"/>
      <c r="C69" s="147" t="s">
        <v>491</v>
      </c>
      <c r="D69" s="4">
        <v>1974</v>
      </c>
      <c r="E69" s="4" t="s">
        <v>4</v>
      </c>
      <c r="F69" s="88" t="s">
        <v>592</v>
      </c>
      <c r="G69" s="100" t="s">
        <v>493</v>
      </c>
      <c r="H69" s="58" t="s">
        <v>494</v>
      </c>
      <c r="I69" s="79"/>
      <c r="J69" s="75"/>
      <c r="K69" s="79"/>
      <c r="L69" s="352">
        <f>K69+J69+I69</f>
        <v>0</v>
      </c>
      <c r="M69" s="391"/>
      <c r="N69" s="391"/>
      <c r="O69" s="391"/>
      <c r="P69" s="352">
        <f>O69+N69+M69</f>
        <v>0</v>
      </c>
      <c r="Q69" s="398"/>
      <c r="R69" s="398"/>
      <c r="S69" s="398">
        <v>4</v>
      </c>
      <c r="T69" s="352">
        <f>S69+R69+Q69</f>
        <v>4</v>
      </c>
      <c r="U69" s="398"/>
      <c r="V69" s="398"/>
      <c r="W69" s="398"/>
      <c r="X69" s="352">
        <f>W69+V69+U69</f>
        <v>0</v>
      </c>
      <c r="Y69" s="208"/>
      <c r="Z69" s="79"/>
      <c r="AA69" s="208"/>
      <c r="AB69" s="354">
        <f>AA69+Z69+Y69</f>
        <v>0</v>
      </c>
      <c r="AC69" s="353">
        <f>AB69+X69+T69+P69+L69</f>
        <v>4</v>
      </c>
    </row>
    <row r="70" spans="1:29" s="3" customFormat="1" ht="58.5" customHeight="1">
      <c r="A70" s="76">
        <f t="shared" si="0"/>
        <v>61</v>
      </c>
      <c r="B70" s="11"/>
      <c r="C70" s="100" t="s">
        <v>77</v>
      </c>
      <c r="D70" s="4">
        <v>1971</v>
      </c>
      <c r="E70" s="4" t="s">
        <v>21</v>
      </c>
      <c r="F70" s="88" t="s">
        <v>351</v>
      </c>
      <c r="G70" s="107" t="s">
        <v>236</v>
      </c>
      <c r="H70" s="103" t="s">
        <v>85</v>
      </c>
      <c r="I70" s="79"/>
      <c r="J70" s="75"/>
      <c r="K70" s="79"/>
      <c r="L70" s="352">
        <f>K70+J70+I70</f>
        <v>0</v>
      </c>
      <c r="M70" s="391"/>
      <c r="N70" s="391"/>
      <c r="O70" s="391"/>
      <c r="P70" s="352">
        <f>O70+N70+M70</f>
        <v>0</v>
      </c>
      <c r="Q70" s="398"/>
      <c r="R70" s="398"/>
      <c r="S70" s="398">
        <v>3</v>
      </c>
      <c r="T70" s="352">
        <f>S70+R70+Q70</f>
        <v>3</v>
      </c>
      <c r="U70" s="398"/>
      <c r="V70" s="398"/>
      <c r="W70" s="398"/>
      <c r="X70" s="352">
        <f>W70+V70+U70</f>
        <v>0</v>
      </c>
      <c r="Y70" s="208"/>
      <c r="Z70" s="79"/>
      <c r="AA70" s="208"/>
      <c r="AB70" s="354">
        <f>AA70+Z70+Y70</f>
        <v>0</v>
      </c>
      <c r="AC70" s="353">
        <f>AB70+X70+T70+P70+L70</f>
        <v>3</v>
      </c>
    </row>
    <row r="71" spans="1:29" s="3" customFormat="1" ht="58.5" customHeight="1">
      <c r="A71" s="76">
        <f t="shared" si="0"/>
        <v>62</v>
      </c>
      <c r="B71" s="11"/>
      <c r="C71" s="92" t="s">
        <v>320</v>
      </c>
      <c r="D71" s="4">
        <v>1970</v>
      </c>
      <c r="E71" s="4" t="s">
        <v>11</v>
      </c>
      <c r="F71" s="90" t="s">
        <v>321</v>
      </c>
      <c r="G71" s="160" t="s">
        <v>5</v>
      </c>
      <c r="H71" s="89" t="s">
        <v>9</v>
      </c>
      <c r="I71" s="79"/>
      <c r="J71" s="75">
        <v>1</v>
      </c>
      <c r="K71" s="79">
        <v>1</v>
      </c>
      <c r="L71" s="352">
        <f>K71+J71+I71</f>
        <v>2</v>
      </c>
      <c r="M71" s="391"/>
      <c r="N71" s="391"/>
      <c r="O71" s="391"/>
      <c r="P71" s="352">
        <f>O71+N71+M71</f>
        <v>0</v>
      </c>
      <c r="Q71" s="398"/>
      <c r="R71" s="398"/>
      <c r="S71" s="398">
        <v>2</v>
      </c>
      <c r="T71" s="352">
        <f>S71+R71+Q71</f>
        <v>2</v>
      </c>
      <c r="U71" s="398"/>
      <c r="V71" s="398"/>
      <c r="W71" s="398"/>
      <c r="X71" s="352">
        <f>W71+V71+U71</f>
        <v>0</v>
      </c>
      <c r="Y71" s="208"/>
      <c r="Z71" s="79"/>
      <c r="AA71" s="208"/>
      <c r="AB71" s="354">
        <f>AA71+Z71+Y71</f>
        <v>0</v>
      </c>
      <c r="AC71" s="353">
        <f>AB71+X71+T71+P71+L71</f>
        <v>4</v>
      </c>
    </row>
    <row r="72" spans="1:29" s="3" customFormat="1" ht="58.5" customHeight="1">
      <c r="A72" s="76">
        <f t="shared" si="0"/>
        <v>63</v>
      </c>
      <c r="B72" s="11"/>
      <c r="C72" s="92" t="s">
        <v>307</v>
      </c>
      <c r="D72" s="4">
        <v>1970</v>
      </c>
      <c r="E72" s="4" t="s">
        <v>17</v>
      </c>
      <c r="F72" s="4" t="s">
        <v>308</v>
      </c>
      <c r="G72" s="12" t="s">
        <v>309</v>
      </c>
      <c r="H72" s="89" t="s">
        <v>33</v>
      </c>
      <c r="I72" s="79"/>
      <c r="J72" s="75"/>
      <c r="K72" s="79"/>
      <c r="L72" s="352">
        <f>K72+J72+I72</f>
        <v>0</v>
      </c>
      <c r="M72" s="391"/>
      <c r="N72" s="391"/>
      <c r="O72" s="391"/>
      <c r="P72" s="352">
        <f>O72+N72+M72</f>
        <v>0</v>
      </c>
      <c r="Q72" s="398"/>
      <c r="R72" s="398"/>
      <c r="S72" s="398">
        <v>1</v>
      </c>
      <c r="T72" s="352">
        <f>S72+R72+Q72</f>
        <v>1</v>
      </c>
      <c r="U72" s="398"/>
      <c r="V72" s="398"/>
      <c r="W72" s="398"/>
      <c r="X72" s="352">
        <f>W72+V72+U72</f>
        <v>0</v>
      </c>
      <c r="Y72" s="208"/>
      <c r="Z72" s="79"/>
      <c r="AA72" s="208"/>
      <c r="AB72" s="354">
        <f>AA72+Z72+Y72</f>
        <v>0</v>
      </c>
      <c r="AC72" s="353">
        <f>AB72+X72+T72+P72+L72</f>
        <v>1</v>
      </c>
    </row>
    <row r="73" spans="1:29" s="3" customFormat="1" ht="58.5" customHeight="1">
      <c r="A73" s="76">
        <f t="shared" si="0"/>
        <v>64</v>
      </c>
      <c r="B73" s="11"/>
      <c r="C73" s="92" t="s">
        <v>372</v>
      </c>
      <c r="D73" s="4"/>
      <c r="E73" s="4"/>
      <c r="F73" s="90" t="s">
        <v>378</v>
      </c>
      <c r="G73" s="160" t="s">
        <v>5</v>
      </c>
      <c r="H73" s="89" t="s">
        <v>420</v>
      </c>
      <c r="I73" s="79"/>
      <c r="J73" s="75"/>
      <c r="K73" s="79"/>
      <c r="L73" s="352">
        <f>K73+J73+I73</f>
        <v>0</v>
      </c>
      <c r="M73" s="391">
        <v>7</v>
      </c>
      <c r="N73" s="391"/>
      <c r="O73" s="391">
        <v>16</v>
      </c>
      <c r="P73" s="352">
        <f>O73+N73+M73</f>
        <v>23</v>
      </c>
      <c r="Q73" s="398"/>
      <c r="R73" s="398"/>
      <c r="S73" s="398"/>
      <c r="T73" s="352">
        <f>S73+R73+Q73</f>
        <v>0</v>
      </c>
      <c r="U73" s="398"/>
      <c r="V73" s="398"/>
      <c r="W73" s="398"/>
      <c r="X73" s="352">
        <f>W73+V73+U73</f>
        <v>0</v>
      </c>
      <c r="Y73" s="208"/>
      <c r="Z73" s="79"/>
      <c r="AA73" s="208"/>
      <c r="AB73" s="354">
        <f>AA73+Z73+Y73</f>
        <v>0</v>
      </c>
      <c r="AC73" s="353">
        <f>AB73+X73+T73+P73+L73</f>
        <v>23</v>
      </c>
    </row>
    <row r="74" spans="1:29" s="3" customFormat="1" ht="58.5" customHeight="1">
      <c r="A74" s="76">
        <f t="shared" si="0"/>
        <v>65</v>
      </c>
      <c r="B74" s="11"/>
      <c r="C74" s="203" t="s">
        <v>312</v>
      </c>
      <c r="D74" s="204">
        <v>1992</v>
      </c>
      <c r="E74" s="204" t="s">
        <v>4</v>
      </c>
      <c r="F74" s="204" t="s">
        <v>311</v>
      </c>
      <c r="G74" s="205" t="s">
        <v>81</v>
      </c>
      <c r="H74" s="206" t="s">
        <v>306</v>
      </c>
      <c r="I74" s="79">
        <v>0</v>
      </c>
      <c r="J74" s="75">
        <v>1</v>
      </c>
      <c r="K74" s="79">
        <v>15</v>
      </c>
      <c r="L74" s="352">
        <f>K74+J74+I74</f>
        <v>16</v>
      </c>
      <c r="M74" s="391">
        <v>4</v>
      </c>
      <c r="N74" s="391">
        <v>7</v>
      </c>
      <c r="O74" s="391">
        <v>15</v>
      </c>
      <c r="P74" s="352">
        <f>O74+N74+M74</f>
        <v>26</v>
      </c>
      <c r="Q74" s="398"/>
      <c r="R74" s="398"/>
      <c r="S74" s="398"/>
      <c r="T74" s="352">
        <f>S74+R74+Q74</f>
        <v>0</v>
      </c>
      <c r="U74" s="398"/>
      <c r="V74" s="398"/>
      <c r="W74" s="398"/>
      <c r="X74" s="352">
        <f>W74+V74+U74</f>
        <v>0</v>
      </c>
      <c r="Y74" s="208"/>
      <c r="Z74" s="208"/>
      <c r="AA74" s="208"/>
      <c r="AB74" s="354">
        <f>AA74+Z74+Y74</f>
        <v>0</v>
      </c>
      <c r="AC74" s="353">
        <f>AB74+X74+T74+P74+L74</f>
        <v>42</v>
      </c>
    </row>
    <row r="75" spans="1:29" s="3" customFormat="1" ht="58.5" customHeight="1">
      <c r="A75" s="76">
        <f t="shared" si="0"/>
        <v>66</v>
      </c>
      <c r="B75" s="11"/>
      <c r="C75" s="92" t="s">
        <v>387</v>
      </c>
      <c r="D75" s="4">
        <v>1996</v>
      </c>
      <c r="E75" s="4" t="s">
        <v>4</v>
      </c>
      <c r="F75" s="4" t="s">
        <v>419</v>
      </c>
      <c r="G75" s="12" t="s">
        <v>18</v>
      </c>
      <c r="H75" s="89" t="s">
        <v>172</v>
      </c>
      <c r="I75" s="79"/>
      <c r="J75" s="75"/>
      <c r="K75" s="79"/>
      <c r="L75" s="352">
        <f>K75+J75+I75</f>
        <v>0</v>
      </c>
      <c r="M75" s="391">
        <v>8</v>
      </c>
      <c r="N75" s="391"/>
      <c r="O75" s="391">
        <v>14</v>
      </c>
      <c r="P75" s="352">
        <f>O75+N75+M75</f>
        <v>22</v>
      </c>
      <c r="Q75" s="398"/>
      <c r="R75" s="398"/>
      <c r="S75" s="398"/>
      <c r="T75" s="352">
        <f>S75+R75+Q75</f>
        <v>0</v>
      </c>
      <c r="U75" s="398"/>
      <c r="V75" s="398"/>
      <c r="W75" s="398"/>
      <c r="X75" s="352">
        <f>W75+V75+U75</f>
        <v>0</v>
      </c>
      <c r="Y75" s="208"/>
      <c r="Z75" s="79"/>
      <c r="AA75" s="208"/>
      <c r="AB75" s="354">
        <f>AA75+Z75+Y75</f>
        <v>0</v>
      </c>
      <c r="AC75" s="353">
        <f>AB75+X75+T75+P75+L75</f>
        <v>22</v>
      </c>
    </row>
    <row r="76" spans="1:29" s="3" customFormat="1" ht="58.5" customHeight="1">
      <c r="A76" s="76">
        <f t="shared" si="0"/>
        <v>67</v>
      </c>
      <c r="B76" s="11"/>
      <c r="C76" s="92" t="s">
        <v>109</v>
      </c>
      <c r="D76" s="4">
        <v>1995</v>
      </c>
      <c r="E76" s="4"/>
      <c r="F76" s="4" t="s">
        <v>217</v>
      </c>
      <c r="G76" s="12" t="s">
        <v>10</v>
      </c>
      <c r="H76" s="89" t="s">
        <v>13</v>
      </c>
      <c r="I76" s="79">
        <v>1</v>
      </c>
      <c r="J76" s="75">
        <v>1</v>
      </c>
      <c r="K76" s="79">
        <v>1</v>
      </c>
      <c r="L76" s="352">
        <f>K76+J76+I76</f>
        <v>3</v>
      </c>
      <c r="M76" s="391">
        <v>11</v>
      </c>
      <c r="N76" s="391">
        <v>1</v>
      </c>
      <c r="O76" s="391">
        <v>12</v>
      </c>
      <c r="P76" s="352">
        <f>O76+N76+M76</f>
        <v>24</v>
      </c>
      <c r="Q76" s="398"/>
      <c r="R76" s="398"/>
      <c r="S76" s="398"/>
      <c r="T76" s="352">
        <f>S76+R76+Q76</f>
        <v>0</v>
      </c>
      <c r="U76" s="398"/>
      <c r="V76" s="398"/>
      <c r="W76" s="398"/>
      <c r="X76" s="352">
        <f>W76+V76+U76</f>
        <v>0</v>
      </c>
      <c r="Y76" s="208"/>
      <c r="Z76" s="79"/>
      <c r="AA76" s="208"/>
      <c r="AB76" s="354">
        <f>AA76+Z76+Y76</f>
        <v>0</v>
      </c>
      <c r="AC76" s="353">
        <f>AB76+X76+T76+P76+L76</f>
        <v>27</v>
      </c>
    </row>
    <row r="77" spans="1:29" s="3" customFormat="1" ht="58.5" customHeight="1">
      <c r="A77" s="76">
        <f t="shared" si="0"/>
        <v>68</v>
      </c>
      <c r="B77" s="11"/>
      <c r="C77" s="92" t="s">
        <v>35</v>
      </c>
      <c r="D77" s="4">
        <v>1974</v>
      </c>
      <c r="E77" s="4" t="s">
        <v>11</v>
      </c>
      <c r="F77" s="4" t="s">
        <v>227</v>
      </c>
      <c r="G77" s="12" t="s">
        <v>108</v>
      </c>
      <c r="H77" s="89" t="s">
        <v>67</v>
      </c>
      <c r="I77" s="79">
        <v>1</v>
      </c>
      <c r="J77" s="75"/>
      <c r="K77" s="79">
        <v>1</v>
      </c>
      <c r="L77" s="352">
        <f>K77+J77+I77</f>
        <v>2</v>
      </c>
      <c r="M77" s="391">
        <v>9</v>
      </c>
      <c r="N77" s="391"/>
      <c r="O77" s="391">
        <v>11</v>
      </c>
      <c r="P77" s="352">
        <f>O77+N77+M77</f>
        <v>20</v>
      </c>
      <c r="Q77" s="398"/>
      <c r="R77" s="398"/>
      <c r="S77" s="398"/>
      <c r="T77" s="352">
        <f>S77+R77+Q77</f>
        <v>0</v>
      </c>
      <c r="U77" s="398"/>
      <c r="V77" s="398"/>
      <c r="W77" s="398"/>
      <c r="X77" s="352">
        <f>W77+V77+U77</f>
        <v>0</v>
      </c>
      <c r="Y77" s="208"/>
      <c r="Z77" s="79"/>
      <c r="AA77" s="208"/>
      <c r="AB77" s="354">
        <f>AA77+Z77+Y77</f>
        <v>0</v>
      </c>
      <c r="AC77" s="353">
        <f>AB77+X77+T77+P77+L77</f>
        <v>22</v>
      </c>
    </row>
    <row r="78" spans="1:29" s="3" customFormat="1" ht="58.5" customHeight="1">
      <c r="A78" s="76">
        <f t="shared" si="0"/>
        <v>69</v>
      </c>
      <c r="B78" s="11"/>
      <c r="C78" s="92" t="s">
        <v>441</v>
      </c>
      <c r="D78" s="4">
        <v>1995</v>
      </c>
      <c r="E78" s="4" t="s">
        <v>4</v>
      </c>
      <c r="F78" s="90" t="s">
        <v>442</v>
      </c>
      <c r="G78" s="160" t="s">
        <v>423</v>
      </c>
      <c r="H78" s="89" t="s">
        <v>443</v>
      </c>
      <c r="I78" s="79"/>
      <c r="J78" s="75"/>
      <c r="K78" s="79"/>
      <c r="L78" s="352">
        <f>K78+J78+I78</f>
        <v>0</v>
      </c>
      <c r="M78" s="391"/>
      <c r="N78" s="391">
        <v>1</v>
      </c>
      <c r="O78" s="391">
        <v>10</v>
      </c>
      <c r="P78" s="352">
        <f>O78+N78+M78</f>
        <v>11</v>
      </c>
      <c r="Q78" s="398"/>
      <c r="R78" s="398"/>
      <c r="S78" s="398"/>
      <c r="T78" s="352">
        <f>S78+R78+Q78</f>
        <v>0</v>
      </c>
      <c r="U78" s="398"/>
      <c r="V78" s="398"/>
      <c r="W78" s="398"/>
      <c r="X78" s="352">
        <f>W78+V78+U78</f>
        <v>0</v>
      </c>
      <c r="Y78" s="208"/>
      <c r="Z78" s="79"/>
      <c r="AA78" s="208"/>
      <c r="AB78" s="354">
        <f>AA78+Z78+Y78</f>
        <v>0</v>
      </c>
      <c r="AC78" s="353">
        <f>AB78+X78+T78+P78+L78</f>
        <v>11</v>
      </c>
    </row>
    <row r="79" spans="1:29" s="3" customFormat="1" ht="58.5" customHeight="1">
      <c r="A79" s="76">
        <f t="shared" si="0"/>
        <v>70</v>
      </c>
      <c r="B79" s="11"/>
      <c r="C79" s="12" t="s">
        <v>8</v>
      </c>
      <c r="D79" s="4">
        <v>1970</v>
      </c>
      <c r="E79" s="4" t="s">
        <v>11</v>
      </c>
      <c r="F79" s="4" t="s">
        <v>438</v>
      </c>
      <c r="G79" s="12" t="s">
        <v>5</v>
      </c>
      <c r="H79" s="89" t="s">
        <v>352</v>
      </c>
      <c r="I79" s="79"/>
      <c r="J79" s="75"/>
      <c r="K79" s="79"/>
      <c r="L79" s="352">
        <f>K79+J79+I79</f>
        <v>0</v>
      </c>
      <c r="M79" s="391"/>
      <c r="N79" s="391"/>
      <c r="O79" s="391">
        <v>9</v>
      </c>
      <c r="P79" s="352">
        <f>O79+N79+M79</f>
        <v>9</v>
      </c>
      <c r="Q79" s="398"/>
      <c r="R79" s="398"/>
      <c r="S79" s="398"/>
      <c r="T79" s="352">
        <f>S79+R79+Q79</f>
        <v>0</v>
      </c>
      <c r="U79" s="398"/>
      <c r="V79" s="398"/>
      <c r="W79" s="398"/>
      <c r="X79" s="352">
        <f>W79+V79+U79</f>
        <v>0</v>
      </c>
      <c r="Y79" s="208"/>
      <c r="Z79" s="79"/>
      <c r="AA79" s="208"/>
      <c r="AB79" s="354">
        <f>AA79+Z79+Y79</f>
        <v>0</v>
      </c>
      <c r="AC79" s="353">
        <f>AB79+X79+T79+P79+L79</f>
        <v>9</v>
      </c>
    </row>
    <row r="80" spans="1:29" s="3" customFormat="1" ht="58.5" customHeight="1">
      <c r="A80" s="76">
        <f t="shared" si="0"/>
        <v>71</v>
      </c>
      <c r="B80" s="11"/>
      <c r="C80" s="92" t="s">
        <v>446</v>
      </c>
      <c r="D80" s="4">
        <v>1989</v>
      </c>
      <c r="E80" s="4" t="s">
        <v>4</v>
      </c>
      <c r="F80" s="4" t="s">
        <v>447</v>
      </c>
      <c r="G80" s="12" t="s">
        <v>330</v>
      </c>
      <c r="H80" s="89" t="s">
        <v>448</v>
      </c>
      <c r="I80" s="79"/>
      <c r="J80" s="75"/>
      <c r="K80" s="79"/>
      <c r="L80" s="352">
        <f>K80+J80+I80</f>
        <v>0</v>
      </c>
      <c r="M80" s="391"/>
      <c r="N80" s="391"/>
      <c r="O80" s="391">
        <v>8</v>
      </c>
      <c r="P80" s="352">
        <f>O80+N80+M80</f>
        <v>8</v>
      </c>
      <c r="Q80" s="398"/>
      <c r="R80" s="398"/>
      <c r="S80" s="398"/>
      <c r="T80" s="352">
        <f>S80+R80+Q80</f>
        <v>0</v>
      </c>
      <c r="U80" s="398"/>
      <c r="V80" s="398"/>
      <c r="W80" s="398"/>
      <c r="X80" s="352">
        <f>W80+V80+U80</f>
        <v>0</v>
      </c>
      <c r="Y80" s="208"/>
      <c r="Z80" s="79"/>
      <c r="AA80" s="208"/>
      <c r="AB80" s="354">
        <f>AA80+Z80+Y80</f>
        <v>0</v>
      </c>
      <c r="AC80" s="353">
        <f>AB80+X80+T80+P80+L80</f>
        <v>8</v>
      </c>
    </row>
    <row r="81" spans="1:29" s="3" customFormat="1" ht="58.5" customHeight="1">
      <c r="A81" s="76">
        <f t="shared" si="0"/>
        <v>72</v>
      </c>
      <c r="B81" s="11"/>
      <c r="C81" s="92" t="s">
        <v>421</v>
      </c>
      <c r="D81" s="4">
        <v>1985</v>
      </c>
      <c r="E81" s="4" t="s">
        <v>4</v>
      </c>
      <c r="F81" s="90" t="s">
        <v>422</v>
      </c>
      <c r="G81" s="160" t="s">
        <v>423</v>
      </c>
      <c r="H81" s="89" t="s">
        <v>424</v>
      </c>
      <c r="I81" s="79"/>
      <c r="J81" s="75"/>
      <c r="K81" s="79"/>
      <c r="L81" s="352">
        <f>K81+J81+I81</f>
        <v>0</v>
      </c>
      <c r="M81" s="391">
        <v>6</v>
      </c>
      <c r="N81" s="391">
        <v>6</v>
      </c>
      <c r="O81" s="391">
        <v>5</v>
      </c>
      <c r="P81" s="352">
        <f>O81+N81+M81</f>
        <v>17</v>
      </c>
      <c r="Q81" s="398"/>
      <c r="R81" s="398"/>
      <c r="S81" s="398"/>
      <c r="T81" s="352">
        <f>S81+R81+Q81</f>
        <v>0</v>
      </c>
      <c r="U81" s="398"/>
      <c r="V81" s="398"/>
      <c r="W81" s="398"/>
      <c r="X81" s="352">
        <f>W81+V81+U81</f>
        <v>0</v>
      </c>
      <c r="Y81" s="208"/>
      <c r="Z81" s="79"/>
      <c r="AA81" s="208"/>
      <c r="AB81" s="354">
        <f>AA81+Z81+Y81</f>
        <v>0</v>
      </c>
      <c r="AC81" s="353">
        <f>AB81+X81+T81+P81+L81</f>
        <v>17</v>
      </c>
    </row>
    <row r="82" spans="1:29" s="3" customFormat="1" ht="58.5" customHeight="1">
      <c r="A82" s="76">
        <f t="shared" si="0"/>
        <v>73</v>
      </c>
      <c r="B82" s="11"/>
      <c r="C82" s="92" t="s">
        <v>428</v>
      </c>
      <c r="D82" s="4">
        <v>1985</v>
      </c>
      <c r="E82" s="4" t="s">
        <v>11</v>
      </c>
      <c r="F82" s="4" t="s">
        <v>429</v>
      </c>
      <c r="G82" s="12" t="s">
        <v>430</v>
      </c>
      <c r="H82" s="89" t="s">
        <v>431</v>
      </c>
      <c r="I82" s="79"/>
      <c r="J82" s="75"/>
      <c r="K82" s="79"/>
      <c r="L82" s="352">
        <f>K82+J82+I82</f>
        <v>0</v>
      </c>
      <c r="M82" s="391">
        <v>1</v>
      </c>
      <c r="N82" s="391">
        <v>10</v>
      </c>
      <c r="O82" s="391">
        <v>3</v>
      </c>
      <c r="P82" s="352">
        <f>O82+N82+M82</f>
        <v>14</v>
      </c>
      <c r="Q82" s="398"/>
      <c r="R82" s="398"/>
      <c r="S82" s="398"/>
      <c r="T82" s="352">
        <f>S82+R82+Q82</f>
        <v>0</v>
      </c>
      <c r="U82" s="398"/>
      <c r="V82" s="398"/>
      <c r="W82" s="398"/>
      <c r="X82" s="352">
        <f>W82+V82+U82</f>
        <v>0</v>
      </c>
      <c r="Y82" s="208"/>
      <c r="Z82" s="79"/>
      <c r="AA82" s="208"/>
      <c r="AB82" s="354">
        <f>AA82+Z82+Y82</f>
        <v>0</v>
      </c>
      <c r="AC82" s="353">
        <f>AB82+X82+T82+P82+L82</f>
        <v>14</v>
      </c>
    </row>
    <row r="83" spans="1:29" s="3" customFormat="1" ht="58.5" customHeight="1">
      <c r="A83" s="76">
        <f t="shared" si="0"/>
        <v>74</v>
      </c>
      <c r="B83" s="11"/>
      <c r="C83" s="92" t="s">
        <v>314</v>
      </c>
      <c r="D83" s="4">
        <v>1997</v>
      </c>
      <c r="E83" s="4"/>
      <c r="F83" s="4" t="s">
        <v>145</v>
      </c>
      <c r="G83" s="12" t="s">
        <v>78</v>
      </c>
      <c r="H83" s="89" t="s">
        <v>85</v>
      </c>
      <c r="I83" s="79">
        <v>5</v>
      </c>
      <c r="J83" s="75">
        <v>1</v>
      </c>
      <c r="K83" s="79">
        <v>13</v>
      </c>
      <c r="L83" s="352">
        <f>K83+J83+I83</f>
        <v>19</v>
      </c>
      <c r="M83" s="391">
        <v>14</v>
      </c>
      <c r="N83" s="391">
        <v>11</v>
      </c>
      <c r="O83" s="391">
        <v>2</v>
      </c>
      <c r="P83" s="352">
        <f>O83+N83+M83</f>
        <v>27</v>
      </c>
      <c r="Q83" s="398"/>
      <c r="R83" s="398"/>
      <c r="S83" s="398"/>
      <c r="T83" s="352">
        <f>S83+R83+Q83</f>
        <v>0</v>
      </c>
      <c r="U83" s="398"/>
      <c r="V83" s="398"/>
      <c r="W83" s="398"/>
      <c r="X83" s="352">
        <f>W83+V83+U83</f>
        <v>0</v>
      </c>
      <c r="Y83" s="208"/>
      <c r="Z83" s="208"/>
      <c r="AA83" s="208"/>
      <c r="AB83" s="354">
        <f>AA83+Z83+Y83</f>
        <v>0</v>
      </c>
      <c r="AC83" s="353">
        <f>AB83+X83+T83+P83+L83</f>
        <v>46</v>
      </c>
    </row>
    <row r="84" spans="1:29" s="3" customFormat="1" ht="58.5" customHeight="1">
      <c r="A84" s="76">
        <f t="shared" si="0"/>
        <v>75</v>
      </c>
      <c r="B84" s="11"/>
      <c r="C84" s="92" t="s">
        <v>186</v>
      </c>
      <c r="D84" s="4">
        <v>1995</v>
      </c>
      <c r="E84" s="4" t="s">
        <v>149</v>
      </c>
      <c r="F84" s="4" t="s">
        <v>188</v>
      </c>
      <c r="G84" s="12" t="s">
        <v>8</v>
      </c>
      <c r="H84" s="89" t="s">
        <v>9</v>
      </c>
      <c r="I84" s="79">
        <v>2</v>
      </c>
      <c r="J84" s="75">
        <v>15</v>
      </c>
      <c r="K84" s="79">
        <v>16</v>
      </c>
      <c r="L84" s="352">
        <f>K84+J84+I84</f>
        <v>33</v>
      </c>
      <c r="M84" s="391">
        <v>15</v>
      </c>
      <c r="N84" s="391">
        <v>16</v>
      </c>
      <c r="O84" s="391">
        <v>1</v>
      </c>
      <c r="P84" s="352">
        <f>O84+N84+M84</f>
        <v>32</v>
      </c>
      <c r="Q84" s="398"/>
      <c r="R84" s="398"/>
      <c r="S84" s="398"/>
      <c r="T84" s="352">
        <f>S84+R84+Q84</f>
        <v>0</v>
      </c>
      <c r="U84" s="398"/>
      <c r="V84" s="398"/>
      <c r="W84" s="398"/>
      <c r="X84" s="352">
        <f>W84+V84+U84</f>
        <v>0</v>
      </c>
      <c r="Y84" s="208"/>
      <c r="Z84" s="208"/>
      <c r="AA84" s="208"/>
      <c r="AB84" s="354">
        <f>AA84+Z84+Y84</f>
        <v>0</v>
      </c>
      <c r="AC84" s="353">
        <f>AB84+X84+T84+P84+L84</f>
        <v>65</v>
      </c>
    </row>
    <row r="85" spans="1:29" s="3" customFormat="1" ht="58.5" customHeight="1">
      <c r="A85" s="76">
        <f t="shared" si="0"/>
        <v>76</v>
      </c>
      <c r="B85" s="11"/>
      <c r="C85" s="92" t="s">
        <v>418</v>
      </c>
      <c r="D85" s="4">
        <v>1995</v>
      </c>
      <c r="E85" s="4"/>
      <c r="F85" s="4" t="s">
        <v>416</v>
      </c>
      <c r="G85" s="12" t="s">
        <v>12</v>
      </c>
      <c r="H85" s="89" t="s">
        <v>417</v>
      </c>
      <c r="I85" s="79"/>
      <c r="J85" s="75"/>
      <c r="K85" s="79"/>
      <c r="L85" s="352">
        <f>K85+J85+I85</f>
        <v>0</v>
      </c>
      <c r="M85" s="391">
        <v>16</v>
      </c>
      <c r="N85" s="391">
        <v>15</v>
      </c>
      <c r="O85" s="391">
        <v>1</v>
      </c>
      <c r="P85" s="352">
        <f>O85+N85+M85</f>
        <v>32</v>
      </c>
      <c r="Q85" s="398"/>
      <c r="R85" s="398"/>
      <c r="S85" s="398"/>
      <c r="T85" s="352">
        <f>S85+R85+Q85</f>
        <v>0</v>
      </c>
      <c r="U85" s="398"/>
      <c r="V85" s="398"/>
      <c r="W85" s="398"/>
      <c r="X85" s="352">
        <f>W85+V85+U85</f>
        <v>0</v>
      </c>
      <c r="Y85" s="208"/>
      <c r="Z85" s="79"/>
      <c r="AA85" s="208"/>
      <c r="AB85" s="354">
        <f>AA85+Z85+Y85</f>
        <v>0</v>
      </c>
      <c r="AC85" s="353">
        <f>AB85+X85+T85+P85+L85</f>
        <v>32</v>
      </c>
    </row>
    <row r="86" spans="1:29" s="3" customFormat="1" ht="58.5" customHeight="1">
      <c r="A86" s="76">
        <f t="shared" si="0"/>
        <v>77</v>
      </c>
      <c r="B86" s="11"/>
      <c r="C86" s="92" t="s">
        <v>372</v>
      </c>
      <c r="D86" s="4"/>
      <c r="E86" s="4"/>
      <c r="F86" s="90" t="s">
        <v>373</v>
      </c>
      <c r="G86" s="160" t="s">
        <v>5</v>
      </c>
      <c r="H86" s="89" t="s">
        <v>420</v>
      </c>
      <c r="I86" s="79"/>
      <c r="J86" s="75"/>
      <c r="K86" s="79"/>
      <c r="L86" s="352">
        <f>K86+J86+I86</f>
        <v>0</v>
      </c>
      <c r="M86" s="391">
        <v>1</v>
      </c>
      <c r="N86" s="391">
        <v>14</v>
      </c>
      <c r="O86" s="391">
        <v>1</v>
      </c>
      <c r="P86" s="352">
        <f>O86+N86+M86</f>
        <v>16</v>
      </c>
      <c r="Q86" s="398"/>
      <c r="R86" s="398"/>
      <c r="S86" s="398"/>
      <c r="T86" s="352">
        <f>S86+R86+Q86</f>
        <v>0</v>
      </c>
      <c r="U86" s="398"/>
      <c r="V86" s="398"/>
      <c r="W86" s="398"/>
      <c r="X86" s="352">
        <f>W86+V86+U86</f>
        <v>0</v>
      </c>
      <c r="Y86" s="208"/>
      <c r="Z86" s="79"/>
      <c r="AA86" s="208"/>
      <c r="AB86" s="354">
        <f>AA86+Z86+Y86</f>
        <v>0</v>
      </c>
      <c r="AC86" s="353">
        <f>AB86+X86+T86+P86+L86</f>
        <v>16</v>
      </c>
    </row>
    <row r="87" spans="1:29" s="3" customFormat="1" ht="58.5" customHeight="1">
      <c r="A87" s="76">
        <f t="shared" ref="A87:A133" si="1">A86+1</f>
        <v>78</v>
      </c>
      <c r="B87" s="11"/>
      <c r="C87" s="92" t="s">
        <v>110</v>
      </c>
      <c r="D87" s="4">
        <v>1995</v>
      </c>
      <c r="E87" s="4"/>
      <c r="F87" s="4" t="s">
        <v>218</v>
      </c>
      <c r="G87" s="12" t="s">
        <v>10</v>
      </c>
      <c r="H87" s="89" t="s">
        <v>13</v>
      </c>
      <c r="I87" s="79">
        <v>13</v>
      </c>
      <c r="J87" s="75">
        <v>5</v>
      </c>
      <c r="K87" s="79">
        <v>6</v>
      </c>
      <c r="L87" s="352">
        <f>K87+J87+I87</f>
        <v>24</v>
      </c>
      <c r="M87" s="391">
        <v>13</v>
      </c>
      <c r="N87" s="391">
        <v>12</v>
      </c>
      <c r="O87" s="391">
        <v>1</v>
      </c>
      <c r="P87" s="352">
        <f>O87+N87+M87</f>
        <v>26</v>
      </c>
      <c r="Q87" s="398"/>
      <c r="R87" s="398"/>
      <c r="S87" s="398"/>
      <c r="T87" s="352">
        <f>S87+R87+Q87</f>
        <v>0</v>
      </c>
      <c r="U87" s="398"/>
      <c r="V87" s="398"/>
      <c r="W87" s="398"/>
      <c r="X87" s="352">
        <f>W87+V87+U87</f>
        <v>0</v>
      </c>
      <c r="Y87" s="208"/>
      <c r="Z87" s="208"/>
      <c r="AA87" s="208"/>
      <c r="AB87" s="354">
        <f>AA87+Z87+Y87</f>
        <v>0</v>
      </c>
      <c r="AC87" s="353">
        <f>AB87+X87+T87+P87+L87</f>
        <v>50</v>
      </c>
    </row>
    <row r="88" spans="1:29" s="3" customFormat="1" ht="58.5" customHeight="1">
      <c r="A88" s="76">
        <f t="shared" si="1"/>
        <v>79</v>
      </c>
      <c r="B88" s="11"/>
      <c r="C88" s="92" t="s">
        <v>102</v>
      </c>
      <c r="D88" s="4">
        <v>1988</v>
      </c>
      <c r="E88" s="4" t="s">
        <v>4</v>
      </c>
      <c r="F88" s="4" t="s">
        <v>199</v>
      </c>
      <c r="G88" s="12" t="s">
        <v>5</v>
      </c>
      <c r="H88" s="89" t="s">
        <v>26</v>
      </c>
      <c r="I88" s="79">
        <v>10</v>
      </c>
      <c r="J88" s="75">
        <v>1</v>
      </c>
      <c r="K88" s="79">
        <v>10</v>
      </c>
      <c r="L88" s="352">
        <f>K88+J88+I88</f>
        <v>21</v>
      </c>
      <c r="M88" s="391">
        <v>10</v>
      </c>
      <c r="N88" s="391">
        <v>4</v>
      </c>
      <c r="O88" s="391">
        <v>1</v>
      </c>
      <c r="P88" s="352">
        <f>O88+N88+M88</f>
        <v>15</v>
      </c>
      <c r="Q88" s="398"/>
      <c r="R88" s="398"/>
      <c r="S88" s="398"/>
      <c r="T88" s="352">
        <f>S88+R88+Q88</f>
        <v>0</v>
      </c>
      <c r="U88" s="398"/>
      <c r="V88" s="398"/>
      <c r="W88" s="398"/>
      <c r="X88" s="352">
        <f>W88+V88+U88</f>
        <v>0</v>
      </c>
      <c r="Y88" s="208"/>
      <c r="Z88" s="208"/>
      <c r="AA88" s="208"/>
      <c r="AB88" s="354">
        <f>AA88+Z88+Y88</f>
        <v>0</v>
      </c>
      <c r="AC88" s="353">
        <f>AB88+X88+T88+P88+L88</f>
        <v>36</v>
      </c>
    </row>
    <row r="89" spans="1:29" s="3" customFormat="1" ht="58.5" customHeight="1">
      <c r="A89" s="76">
        <f t="shared" si="1"/>
        <v>80</v>
      </c>
      <c r="B89" s="11"/>
      <c r="C89" s="162" t="s">
        <v>7</v>
      </c>
      <c r="D89" s="163">
        <v>1997</v>
      </c>
      <c r="E89" s="163" t="s">
        <v>72</v>
      </c>
      <c r="F89" s="163" t="s">
        <v>313</v>
      </c>
      <c r="G89" s="162" t="s">
        <v>8</v>
      </c>
      <c r="H89" s="89" t="s">
        <v>9</v>
      </c>
      <c r="I89" s="75">
        <v>0</v>
      </c>
      <c r="J89" s="75"/>
      <c r="K89" s="75">
        <v>14</v>
      </c>
      <c r="L89" s="352">
        <f>K89+J89+I89</f>
        <v>14</v>
      </c>
      <c r="M89" s="391"/>
      <c r="N89" s="391"/>
      <c r="O89" s="391">
        <v>1</v>
      </c>
      <c r="P89" s="352">
        <f>O89+N89+M89</f>
        <v>1</v>
      </c>
      <c r="Q89" s="398"/>
      <c r="R89" s="398"/>
      <c r="S89" s="398"/>
      <c r="T89" s="352">
        <f>S89+R89+Q89</f>
        <v>0</v>
      </c>
      <c r="U89" s="398"/>
      <c r="V89" s="398"/>
      <c r="W89" s="398"/>
      <c r="X89" s="352">
        <f>W89+V89+U89</f>
        <v>0</v>
      </c>
      <c r="Y89" s="208"/>
      <c r="Z89" s="79"/>
      <c r="AA89" s="208"/>
      <c r="AB89" s="354">
        <f>AA89+Z89+Y89</f>
        <v>0</v>
      </c>
      <c r="AC89" s="353">
        <f>AB89+X89+T89+P89+L89</f>
        <v>15</v>
      </c>
    </row>
    <row r="90" spans="1:29" s="3" customFormat="1" ht="58.5" customHeight="1">
      <c r="A90" s="76">
        <f t="shared" si="1"/>
        <v>81</v>
      </c>
      <c r="B90" s="11"/>
      <c r="C90" s="92" t="s">
        <v>437</v>
      </c>
      <c r="D90" s="4"/>
      <c r="E90" s="4"/>
      <c r="F90" s="4" t="s">
        <v>438</v>
      </c>
      <c r="G90" s="12" t="s">
        <v>8</v>
      </c>
      <c r="H90" s="89" t="s">
        <v>9</v>
      </c>
      <c r="I90" s="79"/>
      <c r="J90" s="75"/>
      <c r="K90" s="79"/>
      <c r="L90" s="352">
        <f>K90+J90+I90</f>
        <v>0</v>
      </c>
      <c r="M90" s="391"/>
      <c r="N90" s="391">
        <v>9</v>
      </c>
      <c r="O90" s="391"/>
      <c r="P90" s="352">
        <f>O90+N90+M90</f>
        <v>9</v>
      </c>
      <c r="Q90" s="398"/>
      <c r="R90" s="398"/>
      <c r="S90" s="398"/>
      <c r="T90" s="352">
        <f>S90+R90+Q90</f>
        <v>0</v>
      </c>
      <c r="U90" s="398"/>
      <c r="V90" s="398"/>
      <c r="W90" s="398"/>
      <c r="X90" s="352">
        <f>W90+V90+U90</f>
        <v>0</v>
      </c>
      <c r="Y90" s="208"/>
      <c r="Z90" s="79"/>
      <c r="AA90" s="208"/>
      <c r="AB90" s="354">
        <f>AA90+Z90+Y90</f>
        <v>0</v>
      </c>
      <c r="AC90" s="353">
        <f>AB90+X90+T90+P90+L90</f>
        <v>9</v>
      </c>
    </row>
    <row r="91" spans="1:29" s="3" customFormat="1" ht="58.5" customHeight="1">
      <c r="A91" s="76">
        <f t="shared" si="1"/>
        <v>82</v>
      </c>
      <c r="B91" s="11"/>
      <c r="C91" s="236" t="s">
        <v>53</v>
      </c>
      <c r="D91" s="237">
        <v>1997</v>
      </c>
      <c r="E91" s="237"/>
      <c r="F91" s="237" t="s">
        <v>82</v>
      </c>
      <c r="G91" s="235" t="s">
        <v>81</v>
      </c>
      <c r="H91" s="238" t="s">
        <v>28</v>
      </c>
      <c r="I91" s="79">
        <v>11</v>
      </c>
      <c r="J91" s="75">
        <v>11</v>
      </c>
      <c r="K91" s="79">
        <v>1</v>
      </c>
      <c r="L91" s="352">
        <f>K91+J91+I91</f>
        <v>23</v>
      </c>
      <c r="M91" s="391">
        <v>1</v>
      </c>
      <c r="N91" s="391">
        <v>8</v>
      </c>
      <c r="O91" s="391"/>
      <c r="P91" s="352">
        <f>O91+N91+M91</f>
        <v>9</v>
      </c>
      <c r="Q91" s="398"/>
      <c r="R91" s="398"/>
      <c r="S91" s="398"/>
      <c r="T91" s="352">
        <f>S91+R91+Q91</f>
        <v>0</v>
      </c>
      <c r="U91" s="398"/>
      <c r="V91" s="398"/>
      <c r="W91" s="398"/>
      <c r="X91" s="352">
        <f>W91+V91+U91</f>
        <v>0</v>
      </c>
      <c r="Y91" s="208"/>
      <c r="Z91" s="79"/>
      <c r="AA91" s="208"/>
      <c r="AB91" s="354">
        <f>AA91+Z91+Y91</f>
        <v>0</v>
      </c>
      <c r="AC91" s="353">
        <f>AB91+X91+T91+P91+L91</f>
        <v>32</v>
      </c>
    </row>
    <row r="92" spans="1:29" s="3" customFormat="1" ht="58.5" customHeight="1">
      <c r="A92" s="76">
        <f t="shared" si="1"/>
        <v>83</v>
      </c>
      <c r="B92" s="11"/>
      <c r="C92" s="92" t="s">
        <v>444</v>
      </c>
      <c r="D92" s="4">
        <v>1997</v>
      </c>
      <c r="E92" s="4"/>
      <c r="F92" s="90" t="s">
        <v>445</v>
      </c>
      <c r="G92" s="160" t="s">
        <v>289</v>
      </c>
      <c r="H92" s="89" t="s">
        <v>401</v>
      </c>
      <c r="I92" s="79"/>
      <c r="J92" s="75"/>
      <c r="K92" s="79"/>
      <c r="L92" s="352">
        <f>K92+J92+I92</f>
        <v>0</v>
      </c>
      <c r="M92" s="391"/>
      <c r="N92" s="391">
        <v>1</v>
      </c>
      <c r="O92" s="391"/>
      <c r="P92" s="352">
        <f>O92+N92+M92</f>
        <v>1</v>
      </c>
      <c r="Q92" s="398"/>
      <c r="R92" s="398"/>
      <c r="S92" s="398"/>
      <c r="T92" s="352">
        <f>S92+R92+Q92</f>
        <v>0</v>
      </c>
      <c r="U92" s="398"/>
      <c r="V92" s="398"/>
      <c r="W92" s="398"/>
      <c r="X92" s="352">
        <f>W92+V92+U92</f>
        <v>0</v>
      </c>
      <c r="Y92" s="208"/>
      <c r="Z92" s="79"/>
      <c r="AA92" s="208"/>
      <c r="AB92" s="354">
        <f>AA92+Z92+Y92</f>
        <v>0</v>
      </c>
      <c r="AC92" s="353">
        <f>AB92+X92+T92+P92+L92</f>
        <v>1</v>
      </c>
    </row>
    <row r="93" spans="1:29" s="3" customFormat="1" ht="58.5" customHeight="1">
      <c r="A93" s="76">
        <f t="shared" si="1"/>
        <v>84</v>
      </c>
      <c r="B93" s="11"/>
      <c r="C93" s="92" t="s">
        <v>131</v>
      </c>
      <c r="D93" s="4">
        <v>1998</v>
      </c>
      <c r="E93" s="4" t="s">
        <v>72</v>
      </c>
      <c r="F93" s="4" t="s">
        <v>132</v>
      </c>
      <c r="G93" s="12" t="s">
        <v>133</v>
      </c>
      <c r="H93" s="89" t="s">
        <v>23</v>
      </c>
      <c r="I93" s="79">
        <v>1</v>
      </c>
      <c r="J93" s="75">
        <v>13</v>
      </c>
      <c r="K93" s="79">
        <v>3</v>
      </c>
      <c r="L93" s="352">
        <f>K93+J93+I93</f>
        <v>17</v>
      </c>
      <c r="M93" s="391">
        <v>12</v>
      </c>
      <c r="N93" s="391"/>
      <c r="O93" s="391"/>
      <c r="P93" s="352">
        <f>O93+N93+M93</f>
        <v>12</v>
      </c>
      <c r="Q93" s="398"/>
      <c r="R93" s="398"/>
      <c r="S93" s="398"/>
      <c r="T93" s="352">
        <f>S93+R93+Q93</f>
        <v>0</v>
      </c>
      <c r="U93" s="398"/>
      <c r="V93" s="398"/>
      <c r="W93" s="398"/>
      <c r="X93" s="352">
        <f>W93+V93+U93</f>
        <v>0</v>
      </c>
      <c r="Y93" s="208"/>
      <c r="Z93" s="79"/>
      <c r="AA93" s="208"/>
      <c r="AB93" s="354">
        <f>AA93+Z93+Y93</f>
        <v>0</v>
      </c>
      <c r="AC93" s="353">
        <f>AB93+X93+T93+P93+L93</f>
        <v>29</v>
      </c>
    </row>
    <row r="94" spans="1:29" s="3" customFormat="1" ht="58.5" customHeight="1">
      <c r="A94" s="76">
        <f t="shared" si="1"/>
        <v>85</v>
      </c>
      <c r="B94" s="11"/>
      <c r="C94" s="92" t="s">
        <v>713</v>
      </c>
      <c r="D94" s="4">
        <v>1991</v>
      </c>
      <c r="E94" s="4"/>
      <c r="F94" s="4" t="s">
        <v>714</v>
      </c>
      <c r="G94" s="12" t="s">
        <v>111</v>
      </c>
      <c r="H94" s="89" t="s">
        <v>344</v>
      </c>
      <c r="I94" s="79"/>
      <c r="J94" s="75"/>
      <c r="K94" s="79"/>
      <c r="L94" s="352">
        <f>K94+J94+I94</f>
        <v>0</v>
      </c>
      <c r="M94" s="391"/>
      <c r="N94" s="391"/>
      <c r="O94" s="391"/>
      <c r="P94" s="352">
        <f>O94+N94+M94</f>
        <v>0</v>
      </c>
      <c r="Q94" s="398"/>
      <c r="R94" s="398"/>
      <c r="S94" s="398"/>
      <c r="T94" s="352">
        <f>S94+R94+Q94</f>
        <v>0</v>
      </c>
      <c r="U94" s="398"/>
      <c r="V94" s="398"/>
      <c r="W94" s="398"/>
      <c r="X94" s="352"/>
      <c r="Y94" s="208">
        <v>13</v>
      </c>
      <c r="Z94" s="79">
        <v>11</v>
      </c>
      <c r="AA94" s="208">
        <v>6</v>
      </c>
      <c r="AB94" s="354">
        <f>AA94+Z94+Y94</f>
        <v>30</v>
      </c>
      <c r="AC94" s="353">
        <f>AB94+X94+T94+P94+L94</f>
        <v>30</v>
      </c>
    </row>
    <row r="95" spans="1:29" s="3" customFormat="1" ht="58.5" customHeight="1">
      <c r="A95" s="76">
        <f t="shared" si="1"/>
        <v>86</v>
      </c>
      <c r="B95" s="11"/>
      <c r="C95" s="92" t="s">
        <v>88</v>
      </c>
      <c r="D95" s="4">
        <v>1997</v>
      </c>
      <c r="E95" s="4"/>
      <c r="F95" s="4" t="s">
        <v>226</v>
      </c>
      <c r="G95" s="12" t="s">
        <v>228</v>
      </c>
      <c r="H95" s="89" t="s">
        <v>105</v>
      </c>
      <c r="I95" s="79">
        <v>16</v>
      </c>
      <c r="J95" s="75">
        <v>7</v>
      </c>
      <c r="K95" s="79">
        <v>5</v>
      </c>
      <c r="L95" s="352">
        <f>K95+J95+I95</f>
        <v>28</v>
      </c>
      <c r="M95" s="391"/>
      <c r="N95" s="391"/>
      <c r="O95" s="391"/>
      <c r="P95" s="352">
        <f>O95+N95+M95</f>
        <v>0</v>
      </c>
      <c r="Q95" s="398"/>
      <c r="R95" s="398"/>
      <c r="S95" s="398"/>
      <c r="T95" s="352">
        <f>S95+R95+Q95</f>
        <v>0</v>
      </c>
      <c r="U95" s="398"/>
      <c r="V95" s="398"/>
      <c r="W95" s="398"/>
      <c r="X95" s="352">
        <f>W95+V95+U95</f>
        <v>0</v>
      </c>
      <c r="Y95" s="208"/>
      <c r="Z95" s="79"/>
      <c r="AA95" s="208"/>
      <c r="AB95" s="354">
        <f>AA95+Z95+Y95</f>
        <v>0</v>
      </c>
      <c r="AC95" s="353">
        <f>AB95+X95+T95+P95+L95</f>
        <v>28</v>
      </c>
    </row>
    <row r="96" spans="1:29" s="3" customFormat="1" ht="58.5" customHeight="1">
      <c r="A96" s="76">
        <f t="shared" si="1"/>
        <v>87</v>
      </c>
      <c r="B96" s="11"/>
      <c r="C96" s="12" t="s">
        <v>148</v>
      </c>
      <c r="D96" s="4">
        <v>2001</v>
      </c>
      <c r="E96" s="4" t="s">
        <v>72</v>
      </c>
      <c r="F96" s="90" t="s">
        <v>150</v>
      </c>
      <c r="G96" s="160" t="s">
        <v>151</v>
      </c>
      <c r="H96" s="89" t="s">
        <v>277</v>
      </c>
      <c r="I96" s="79"/>
      <c r="J96" s="75"/>
      <c r="K96" s="79"/>
      <c r="L96" s="352">
        <f>K96+J96+I96</f>
        <v>0</v>
      </c>
      <c r="M96" s="391"/>
      <c r="N96" s="391"/>
      <c r="O96" s="391"/>
      <c r="P96" s="352">
        <f>O96+N96+M96</f>
        <v>0</v>
      </c>
      <c r="Q96" s="398"/>
      <c r="R96" s="398"/>
      <c r="S96" s="398"/>
      <c r="T96" s="352">
        <f>S96+R96+Q96</f>
        <v>0</v>
      </c>
      <c r="U96" s="398"/>
      <c r="V96" s="398"/>
      <c r="W96" s="398"/>
      <c r="X96" s="352"/>
      <c r="Y96" s="208">
        <v>9</v>
      </c>
      <c r="Z96" s="79">
        <v>9</v>
      </c>
      <c r="AA96" s="208">
        <v>8</v>
      </c>
      <c r="AB96" s="354">
        <f>AA96+Z96+Y96</f>
        <v>26</v>
      </c>
      <c r="AC96" s="353">
        <f>AB96+X96+T96+P96+L96</f>
        <v>26</v>
      </c>
    </row>
    <row r="97" spans="1:29" s="3" customFormat="1" ht="58.5" customHeight="1">
      <c r="A97" s="76">
        <f t="shared" si="1"/>
        <v>88</v>
      </c>
      <c r="B97" s="11"/>
      <c r="C97" s="100" t="s">
        <v>754</v>
      </c>
      <c r="D97" s="100">
        <v>2000</v>
      </c>
      <c r="E97" s="100" t="s">
        <v>276</v>
      </c>
      <c r="F97" s="88" t="s">
        <v>398</v>
      </c>
      <c r="G97" s="100" t="s">
        <v>398</v>
      </c>
      <c r="H97" s="89" t="s">
        <v>277</v>
      </c>
      <c r="I97" s="79"/>
      <c r="J97" s="75"/>
      <c r="K97" s="79"/>
      <c r="L97" s="352">
        <f>K97+J97+I97</f>
        <v>0</v>
      </c>
      <c r="M97" s="391"/>
      <c r="N97" s="391"/>
      <c r="O97" s="391"/>
      <c r="P97" s="352">
        <f>O97+N97+M97</f>
        <v>0</v>
      </c>
      <c r="Q97" s="398"/>
      <c r="R97" s="398"/>
      <c r="S97" s="398"/>
      <c r="T97" s="352">
        <f>S97+R97+Q97</f>
        <v>0</v>
      </c>
      <c r="U97" s="398"/>
      <c r="V97" s="398"/>
      <c r="W97" s="398"/>
      <c r="X97" s="352"/>
      <c r="Y97" s="208">
        <v>11</v>
      </c>
      <c r="Z97" s="79">
        <v>3</v>
      </c>
      <c r="AA97" s="208">
        <v>11</v>
      </c>
      <c r="AB97" s="354">
        <f>AA97+Z97+Y97</f>
        <v>25</v>
      </c>
      <c r="AC97" s="353">
        <f>AB97+X97+T97+P97+L97</f>
        <v>25</v>
      </c>
    </row>
    <row r="98" spans="1:29" s="3" customFormat="1" ht="58.5" customHeight="1">
      <c r="A98" s="76">
        <f t="shared" si="1"/>
        <v>89</v>
      </c>
      <c r="B98" s="11"/>
      <c r="C98" s="92" t="s">
        <v>31</v>
      </c>
      <c r="D98" s="4">
        <v>1961</v>
      </c>
      <c r="E98" s="4" t="s">
        <v>21</v>
      </c>
      <c r="F98" s="4" t="s">
        <v>134</v>
      </c>
      <c r="G98" s="12" t="s">
        <v>5</v>
      </c>
      <c r="H98" s="89" t="s">
        <v>83</v>
      </c>
      <c r="I98" s="79">
        <v>12</v>
      </c>
      <c r="J98" s="75"/>
      <c r="K98" s="79">
        <v>11</v>
      </c>
      <c r="L98" s="352">
        <f>K98+J98+I98</f>
        <v>23</v>
      </c>
      <c r="M98" s="391"/>
      <c r="N98" s="391"/>
      <c r="O98" s="391"/>
      <c r="P98" s="352">
        <f>O98+N98+M98</f>
        <v>0</v>
      </c>
      <c r="Q98" s="398"/>
      <c r="R98" s="398"/>
      <c r="S98" s="398"/>
      <c r="T98" s="352">
        <f>S98+R98+Q98</f>
        <v>0</v>
      </c>
      <c r="U98" s="398"/>
      <c r="V98" s="398"/>
      <c r="W98" s="398"/>
      <c r="X98" s="352">
        <f>W98+V98+U98</f>
        <v>0</v>
      </c>
      <c r="Y98" s="208"/>
      <c r="Z98" s="79"/>
      <c r="AA98" s="208"/>
      <c r="AB98" s="354">
        <f>AA98+Z98+Y98</f>
        <v>0</v>
      </c>
      <c r="AC98" s="353">
        <f>AB98+X98+T98+P98+L98</f>
        <v>23</v>
      </c>
    </row>
    <row r="99" spans="1:29" s="3" customFormat="1" ht="58.5" customHeight="1">
      <c r="A99" s="76">
        <f t="shared" si="1"/>
        <v>90</v>
      </c>
      <c r="B99" s="11"/>
      <c r="C99" s="92" t="s">
        <v>200</v>
      </c>
      <c r="D99" s="4">
        <v>1958</v>
      </c>
      <c r="E99" s="4" t="s">
        <v>4</v>
      </c>
      <c r="F99" s="4" t="s">
        <v>201</v>
      </c>
      <c r="G99" s="12" t="s">
        <v>100</v>
      </c>
      <c r="H99" s="89" t="s">
        <v>101</v>
      </c>
      <c r="I99" s="79">
        <v>9</v>
      </c>
      <c r="J99" s="75">
        <v>4</v>
      </c>
      <c r="K99" s="79">
        <v>8</v>
      </c>
      <c r="L99" s="352">
        <f>K99+J99+I99</f>
        <v>21</v>
      </c>
      <c r="M99" s="391"/>
      <c r="N99" s="391"/>
      <c r="O99" s="391"/>
      <c r="P99" s="352">
        <f>O99+N99+M99</f>
        <v>0</v>
      </c>
      <c r="Q99" s="398"/>
      <c r="R99" s="398"/>
      <c r="S99" s="398"/>
      <c r="T99" s="352">
        <f>S99+R99+Q99</f>
        <v>0</v>
      </c>
      <c r="U99" s="398"/>
      <c r="V99" s="398"/>
      <c r="W99" s="398"/>
      <c r="X99" s="352">
        <f>W99+V99+U99</f>
        <v>0</v>
      </c>
      <c r="Y99" s="208"/>
      <c r="Z99" s="79"/>
      <c r="AA99" s="208"/>
      <c r="AB99" s="354">
        <f>AA99+Z99+Y99</f>
        <v>0</v>
      </c>
      <c r="AC99" s="353">
        <f>AB99+X99+T99+P99+L99</f>
        <v>21</v>
      </c>
    </row>
    <row r="100" spans="1:29" s="3" customFormat="1" ht="58.5" customHeight="1">
      <c r="A100" s="76">
        <f t="shared" si="1"/>
        <v>91</v>
      </c>
      <c r="B100" s="11"/>
      <c r="C100" s="12" t="s">
        <v>99</v>
      </c>
      <c r="D100" s="4">
        <f>2013-11</f>
        <v>2002</v>
      </c>
      <c r="E100" s="4"/>
      <c r="F100" s="4" t="s">
        <v>413</v>
      </c>
      <c r="G100" s="12" t="s">
        <v>59</v>
      </c>
      <c r="H100" s="89" t="s">
        <v>61</v>
      </c>
      <c r="I100" s="79"/>
      <c r="J100" s="75"/>
      <c r="K100" s="79"/>
      <c r="L100" s="352">
        <f>K100+J100+I100</f>
        <v>0</v>
      </c>
      <c r="M100" s="391"/>
      <c r="N100" s="391"/>
      <c r="O100" s="391"/>
      <c r="P100" s="352">
        <f>O100+N100+M100</f>
        <v>0</v>
      </c>
      <c r="Q100" s="398"/>
      <c r="R100" s="398"/>
      <c r="S100" s="398"/>
      <c r="T100" s="352">
        <f>S100+R100+Q100</f>
        <v>0</v>
      </c>
      <c r="U100" s="398"/>
      <c r="V100" s="398"/>
      <c r="W100" s="398"/>
      <c r="X100" s="352"/>
      <c r="Y100" s="208">
        <v>8</v>
      </c>
      <c r="Z100" s="79"/>
      <c r="AA100" s="208">
        <v>13</v>
      </c>
      <c r="AB100" s="354">
        <f>AA100+Z100+Y100</f>
        <v>21</v>
      </c>
      <c r="AC100" s="353">
        <f>AB100+X100+T100+P100+L100</f>
        <v>21</v>
      </c>
    </row>
    <row r="101" spans="1:29" s="3" customFormat="1" ht="58.5" customHeight="1">
      <c r="A101" s="76">
        <f t="shared" si="1"/>
        <v>92</v>
      </c>
      <c r="B101" s="11"/>
      <c r="C101" s="92" t="s">
        <v>432</v>
      </c>
      <c r="D101" s="4">
        <v>1996</v>
      </c>
      <c r="E101" s="4"/>
      <c r="F101" s="4" t="s">
        <v>758</v>
      </c>
      <c r="G101" s="12" t="s">
        <v>5</v>
      </c>
      <c r="H101" s="89" t="s">
        <v>402</v>
      </c>
      <c r="I101" s="79"/>
      <c r="J101" s="75"/>
      <c r="K101" s="79"/>
      <c r="L101" s="352">
        <f>K101+J101+I101</f>
        <v>0</v>
      </c>
      <c r="M101" s="391"/>
      <c r="N101" s="391"/>
      <c r="O101" s="391"/>
      <c r="P101" s="352">
        <f>O101+N101+M101</f>
        <v>0</v>
      </c>
      <c r="Q101" s="398"/>
      <c r="R101" s="398"/>
      <c r="S101" s="398"/>
      <c r="T101" s="352">
        <f>S101+R101+Q101</f>
        <v>0</v>
      </c>
      <c r="U101" s="398"/>
      <c r="V101" s="398"/>
      <c r="W101" s="398"/>
      <c r="X101" s="352"/>
      <c r="Y101" s="208"/>
      <c r="Z101" s="208">
        <v>10</v>
      </c>
      <c r="AA101" s="208">
        <v>9</v>
      </c>
      <c r="AB101" s="354">
        <f>AA101+Z101+Y101</f>
        <v>19</v>
      </c>
      <c r="AC101" s="353">
        <f>AB101+X101+T101+P101+L101</f>
        <v>19</v>
      </c>
    </row>
    <row r="102" spans="1:29" s="3" customFormat="1" ht="58.5" customHeight="1">
      <c r="A102" s="76">
        <f t="shared" si="1"/>
        <v>93</v>
      </c>
      <c r="B102" s="11"/>
      <c r="C102" s="92" t="s">
        <v>200</v>
      </c>
      <c r="D102" s="4">
        <v>1958</v>
      </c>
      <c r="E102" s="4" t="s">
        <v>4</v>
      </c>
      <c r="F102" s="4" t="s">
        <v>324</v>
      </c>
      <c r="G102" s="12" t="s">
        <v>100</v>
      </c>
      <c r="H102" s="89" t="s">
        <v>101</v>
      </c>
      <c r="I102" s="79">
        <v>0</v>
      </c>
      <c r="J102" s="75">
        <v>9</v>
      </c>
      <c r="K102" s="79">
        <v>9</v>
      </c>
      <c r="L102" s="352">
        <f>K102+J102+I102</f>
        <v>18</v>
      </c>
      <c r="M102" s="391"/>
      <c r="N102" s="391"/>
      <c r="O102" s="391"/>
      <c r="P102" s="352">
        <f>O102+N102+M102</f>
        <v>0</v>
      </c>
      <c r="Q102" s="398"/>
      <c r="R102" s="398"/>
      <c r="S102" s="398"/>
      <c r="T102" s="352">
        <f>S102+R102+Q102</f>
        <v>0</v>
      </c>
      <c r="U102" s="398"/>
      <c r="V102" s="398"/>
      <c r="W102" s="398"/>
      <c r="X102" s="352">
        <f>W102+V102+U102</f>
        <v>0</v>
      </c>
      <c r="Y102" s="208"/>
      <c r="Z102" s="79"/>
      <c r="AA102" s="208"/>
      <c r="AB102" s="354">
        <f>AA102+Z102+Y102</f>
        <v>0</v>
      </c>
      <c r="AC102" s="353">
        <f>AB102+X102+T102+P102+L102</f>
        <v>18</v>
      </c>
    </row>
    <row r="103" spans="1:29" s="3" customFormat="1" ht="58.5" customHeight="1">
      <c r="A103" s="76">
        <f t="shared" si="1"/>
        <v>94</v>
      </c>
      <c r="B103" s="11"/>
      <c r="C103" s="92" t="s">
        <v>73</v>
      </c>
      <c r="D103" s="4"/>
      <c r="E103" s="4" t="s">
        <v>11</v>
      </c>
      <c r="F103" s="90" t="s">
        <v>318</v>
      </c>
      <c r="G103" s="160" t="s">
        <v>5</v>
      </c>
      <c r="H103" s="89" t="s">
        <v>290</v>
      </c>
      <c r="I103" s="79"/>
      <c r="J103" s="75">
        <v>10</v>
      </c>
      <c r="K103" s="79">
        <v>7</v>
      </c>
      <c r="L103" s="352">
        <f>K103+J103+I103</f>
        <v>17</v>
      </c>
      <c r="M103" s="391"/>
      <c r="N103" s="391"/>
      <c r="O103" s="391"/>
      <c r="P103" s="352">
        <f>O103+N103+M103</f>
        <v>0</v>
      </c>
      <c r="Q103" s="398"/>
      <c r="R103" s="398"/>
      <c r="S103" s="398"/>
      <c r="T103" s="352">
        <f>S103+R103+Q103</f>
        <v>0</v>
      </c>
      <c r="U103" s="398"/>
      <c r="V103" s="398"/>
      <c r="W103" s="398"/>
      <c r="X103" s="352">
        <f>W103+V103+U103</f>
        <v>0</v>
      </c>
      <c r="Y103" s="208"/>
      <c r="Z103" s="79"/>
      <c r="AA103" s="208"/>
      <c r="AB103" s="354">
        <f>AA103+Z103+Y103</f>
        <v>0</v>
      </c>
      <c r="AC103" s="353">
        <f>AB103+X103+T103+P103+L103</f>
        <v>17</v>
      </c>
    </row>
    <row r="104" spans="1:29" s="3" customFormat="1" ht="58.5" customHeight="1">
      <c r="A104" s="76">
        <f t="shared" si="1"/>
        <v>95</v>
      </c>
      <c r="B104" s="11"/>
      <c r="C104" s="92" t="s">
        <v>31</v>
      </c>
      <c r="D104" s="4">
        <v>1961</v>
      </c>
      <c r="E104" s="4" t="s">
        <v>21</v>
      </c>
      <c r="F104" s="4" t="s">
        <v>712</v>
      </c>
      <c r="G104" s="12" t="s">
        <v>5</v>
      </c>
      <c r="H104" s="89" t="s">
        <v>83</v>
      </c>
      <c r="I104" s="79"/>
      <c r="J104" s="75"/>
      <c r="K104" s="79"/>
      <c r="L104" s="352">
        <f>K104+J104+I104</f>
        <v>0</v>
      </c>
      <c r="M104" s="391"/>
      <c r="N104" s="391"/>
      <c r="O104" s="391"/>
      <c r="P104" s="352">
        <f>O104+N104+M104</f>
        <v>0</v>
      </c>
      <c r="Q104" s="398"/>
      <c r="R104" s="398"/>
      <c r="S104" s="398"/>
      <c r="T104" s="352">
        <f>S104+R104+Q104</f>
        <v>0</v>
      </c>
      <c r="U104" s="398"/>
      <c r="V104" s="398"/>
      <c r="W104" s="398"/>
      <c r="X104" s="352">
        <f>W104+V104+U104</f>
        <v>0</v>
      </c>
      <c r="Y104" s="208">
        <v>16</v>
      </c>
      <c r="Z104" s="79"/>
      <c r="AA104" s="208"/>
      <c r="AB104" s="354">
        <f>AA104+Z104+Y104</f>
        <v>16</v>
      </c>
      <c r="AC104" s="353">
        <f>AB104+X104+T104+P104+L104</f>
        <v>16</v>
      </c>
    </row>
    <row r="105" spans="1:29" s="3" customFormat="1" ht="58.5" customHeight="1">
      <c r="A105" s="76">
        <f t="shared" si="1"/>
        <v>96</v>
      </c>
      <c r="B105" s="11"/>
      <c r="C105" s="92" t="s">
        <v>432</v>
      </c>
      <c r="D105" s="4">
        <v>1996</v>
      </c>
      <c r="E105" s="4"/>
      <c r="F105" s="4" t="s">
        <v>293</v>
      </c>
      <c r="G105" s="12" t="s">
        <v>5</v>
      </c>
      <c r="H105" s="89" t="s">
        <v>402</v>
      </c>
      <c r="I105" s="79"/>
      <c r="J105" s="75"/>
      <c r="K105" s="79"/>
      <c r="L105" s="352">
        <f>K105+J105+I105</f>
        <v>0</v>
      </c>
      <c r="M105" s="391"/>
      <c r="N105" s="391"/>
      <c r="O105" s="391"/>
      <c r="P105" s="352">
        <f>O105+N105+M105</f>
        <v>0</v>
      </c>
      <c r="Q105" s="398"/>
      <c r="R105" s="398"/>
      <c r="S105" s="398"/>
      <c r="T105" s="352">
        <f>S105+R105+Q105</f>
        <v>0</v>
      </c>
      <c r="U105" s="398"/>
      <c r="V105" s="398"/>
      <c r="W105" s="398"/>
      <c r="X105" s="352"/>
      <c r="Y105" s="208"/>
      <c r="Z105" s="208"/>
      <c r="AA105" s="208">
        <v>16</v>
      </c>
      <c r="AB105" s="354">
        <f>AA105+Z105+Y105</f>
        <v>16</v>
      </c>
      <c r="AC105" s="353">
        <f>AB105+X105+T105+P105+L105</f>
        <v>16</v>
      </c>
    </row>
    <row r="106" spans="1:29" s="3" customFormat="1" ht="58.5" customHeight="1">
      <c r="A106" s="76">
        <f t="shared" si="1"/>
        <v>97</v>
      </c>
      <c r="B106" s="11"/>
      <c r="C106" s="92" t="s">
        <v>95</v>
      </c>
      <c r="D106" s="4">
        <v>1992</v>
      </c>
      <c r="E106" s="4" t="s">
        <v>4</v>
      </c>
      <c r="F106" s="4" t="s">
        <v>293</v>
      </c>
      <c r="G106" s="12" t="s">
        <v>5</v>
      </c>
      <c r="H106" s="89" t="s">
        <v>116</v>
      </c>
      <c r="I106" s="79">
        <v>0</v>
      </c>
      <c r="J106" s="75">
        <v>16</v>
      </c>
      <c r="K106" s="79"/>
      <c r="L106" s="352">
        <f>K106+J106+I106</f>
        <v>16</v>
      </c>
      <c r="M106" s="391"/>
      <c r="N106" s="391"/>
      <c r="O106" s="391"/>
      <c r="P106" s="352">
        <f>O106+N106+M106</f>
        <v>0</v>
      </c>
      <c r="Q106" s="398"/>
      <c r="R106" s="398"/>
      <c r="S106" s="398"/>
      <c r="T106" s="352">
        <f>S106+R106+Q106</f>
        <v>0</v>
      </c>
      <c r="U106" s="398"/>
      <c r="V106" s="398"/>
      <c r="W106" s="398"/>
      <c r="X106" s="352">
        <f>W106+V106+U106</f>
        <v>0</v>
      </c>
      <c r="Y106" s="208"/>
      <c r="Z106" s="79"/>
      <c r="AA106" s="208"/>
      <c r="AB106" s="354">
        <f>AA106+Z106+Y106</f>
        <v>0</v>
      </c>
      <c r="AC106" s="353">
        <f>AB106+X106+T106+P106+L106</f>
        <v>16</v>
      </c>
    </row>
    <row r="107" spans="1:29" s="3" customFormat="1" ht="58.5" customHeight="1">
      <c r="A107" s="76">
        <f t="shared" si="1"/>
        <v>98</v>
      </c>
      <c r="B107" s="11"/>
      <c r="C107" s="92" t="s">
        <v>45</v>
      </c>
      <c r="D107" s="4">
        <v>1990</v>
      </c>
      <c r="E107" s="4" t="s">
        <v>4</v>
      </c>
      <c r="F107" s="4" t="s">
        <v>284</v>
      </c>
      <c r="G107" s="12" t="s">
        <v>62</v>
      </c>
      <c r="H107" s="89" t="s">
        <v>25</v>
      </c>
      <c r="I107" s="79">
        <v>15</v>
      </c>
      <c r="J107" s="75">
        <v>1</v>
      </c>
      <c r="K107" s="79"/>
      <c r="L107" s="352">
        <f>K107+J107+I107</f>
        <v>16</v>
      </c>
      <c r="M107" s="391"/>
      <c r="N107" s="391"/>
      <c r="O107" s="391"/>
      <c r="P107" s="352">
        <f>O107+N107+M107</f>
        <v>0</v>
      </c>
      <c r="Q107" s="398"/>
      <c r="R107" s="398"/>
      <c r="S107" s="398"/>
      <c r="T107" s="352">
        <f>S107+R107+Q107</f>
        <v>0</v>
      </c>
      <c r="U107" s="398"/>
      <c r="V107" s="398"/>
      <c r="W107" s="398"/>
      <c r="X107" s="352">
        <f>W107+V107+U107</f>
        <v>0</v>
      </c>
      <c r="Y107" s="208"/>
      <c r="Z107" s="79"/>
      <c r="AA107" s="208"/>
      <c r="AB107" s="354">
        <f>AA107+Z107+Y107</f>
        <v>0</v>
      </c>
      <c r="AC107" s="353">
        <f>AB107+X107+T107+P107+L107</f>
        <v>16</v>
      </c>
    </row>
    <row r="108" spans="1:29" s="3" customFormat="1" ht="58.5" customHeight="1">
      <c r="A108" s="76">
        <f t="shared" si="1"/>
        <v>99</v>
      </c>
      <c r="B108" s="11"/>
      <c r="C108" s="92" t="s">
        <v>94</v>
      </c>
      <c r="D108" s="4">
        <v>1988</v>
      </c>
      <c r="E108" s="4" t="s">
        <v>4</v>
      </c>
      <c r="F108" s="4" t="s">
        <v>225</v>
      </c>
      <c r="G108" s="12" t="s">
        <v>93</v>
      </c>
      <c r="H108" s="89" t="s">
        <v>6</v>
      </c>
      <c r="I108" s="79">
        <v>1</v>
      </c>
      <c r="J108" s="75">
        <v>14</v>
      </c>
      <c r="K108" s="79">
        <v>1</v>
      </c>
      <c r="L108" s="352">
        <f>K108+J108+I108</f>
        <v>16</v>
      </c>
      <c r="M108" s="391"/>
      <c r="N108" s="391"/>
      <c r="O108" s="391"/>
      <c r="P108" s="352">
        <f>O108+N108+M108</f>
        <v>0</v>
      </c>
      <c r="Q108" s="398"/>
      <c r="R108" s="398"/>
      <c r="S108" s="398"/>
      <c r="T108" s="352">
        <f>S108+R108+Q108</f>
        <v>0</v>
      </c>
      <c r="U108" s="398"/>
      <c r="V108" s="398"/>
      <c r="W108" s="398"/>
      <c r="X108" s="352">
        <f>W108+V108+U108</f>
        <v>0</v>
      </c>
      <c r="Y108" s="208"/>
      <c r="Z108" s="79"/>
      <c r="AA108" s="208"/>
      <c r="AB108" s="354">
        <f>AA108+Z108+Y108</f>
        <v>0</v>
      </c>
      <c r="AC108" s="353">
        <f>AB108+X108+T108+P108+L108</f>
        <v>16</v>
      </c>
    </row>
    <row r="109" spans="1:29" s="3" customFormat="1" ht="58.5" customHeight="1">
      <c r="A109" s="76">
        <f t="shared" si="1"/>
        <v>100</v>
      </c>
      <c r="B109" s="11"/>
      <c r="C109" s="92" t="s">
        <v>95</v>
      </c>
      <c r="D109" s="4">
        <v>1992</v>
      </c>
      <c r="E109" s="4" t="s">
        <v>4</v>
      </c>
      <c r="F109" s="4" t="s">
        <v>118</v>
      </c>
      <c r="G109" s="12" t="s">
        <v>5</v>
      </c>
      <c r="H109" s="89" t="s">
        <v>116</v>
      </c>
      <c r="I109" s="79">
        <v>6</v>
      </c>
      <c r="J109" s="75">
        <v>8</v>
      </c>
      <c r="K109" s="79"/>
      <c r="L109" s="352">
        <f>K109+J109+I109</f>
        <v>14</v>
      </c>
      <c r="M109" s="391"/>
      <c r="N109" s="391"/>
      <c r="O109" s="391"/>
      <c r="P109" s="352">
        <f>O109+N109+M109</f>
        <v>0</v>
      </c>
      <c r="Q109" s="398"/>
      <c r="R109" s="398"/>
      <c r="S109" s="398"/>
      <c r="T109" s="352">
        <f>S109+R109+Q109</f>
        <v>0</v>
      </c>
      <c r="U109" s="398"/>
      <c r="V109" s="398"/>
      <c r="W109" s="398"/>
      <c r="X109" s="352">
        <f>W109+V109+U109</f>
        <v>0</v>
      </c>
      <c r="Y109" s="208"/>
      <c r="Z109" s="79"/>
      <c r="AA109" s="208"/>
      <c r="AB109" s="354">
        <f>AA109+Z109+Y109</f>
        <v>0</v>
      </c>
      <c r="AC109" s="353">
        <f>AB109+X109+T109+P109+L109</f>
        <v>14</v>
      </c>
    </row>
    <row r="110" spans="1:29" s="3" customFormat="1" ht="58.5" customHeight="1">
      <c r="A110" s="76">
        <f t="shared" si="1"/>
        <v>101</v>
      </c>
      <c r="B110" s="11"/>
      <c r="C110" s="92" t="s">
        <v>753</v>
      </c>
      <c r="D110" s="4">
        <v>2000</v>
      </c>
      <c r="E110" s="4"/>
      <c r="F110" s="4" t="s">
        <v>650</v>
      </c>
      <c r="G110" s="12" t="s">
        <v>5</v>
      </c>
      <c r="H110" s="89" t="s">
        <v>195</v>
      </c>
      <c r="I110" s="79"/>
      <c r="J110" s="75"/>
      <c r="K110" s="79"/>
      <c r="L110" s="352">
        <f>K110+J110+I110</f>
        <v>0</v>
      </c>
      <c r="M110" s="391"/>
      <c r="N110" s="391"/>
      <c r="O110" s="391"/>
      <c r="P110" s="352">
        <f>O110+N110+M110</f>
        <v>0</v>
      </c>
      <c r="Q110" s="398"/>
      <c r="R110" s="398"/>
      <c r="S110" s="398"/>
      <c r="T110" s="352">
        <f>S110+R110+Q110</f>
        <v>0</v>
      </c>
      <c r="U110" s="398"/>
      <c r="V110" s="398"/>
      <c r="W110" s="398"/>
      <c r="X110" s="352"/>
      <c r="Y110" s="208"/>
      <c r="Z110" s="79">
        <v>14</v>
      </c>
      <c r="AA110" s="208"/>
      <c r="AB110" s="354">
        <f>AA110+Z110+Y110</f>
        <v>14</v>
      </c>
      <c r="AC110" s="353">
        <f>AB110+X110+T110+P110+L110</f>
        <v>14</v>
      </c>
    </row>
    <row r="111" spans="1:29" s="3" customFormat="1" ht="58.5" customHeight="1">
      <c r="A111" s="76">
        <f t="shared" si="1"/>
        <v>102</v>
      </c>
      <c r="B111" s="11"/>
      <c r="C111" s="92" t="s">
        <v>762</v>
      </c>
      <c r="D111" s="4"/>
      <c r="E111" s="4"/>
      <c r="F111" s="4" t="s">
        <v>763</v>
      </c>
      <c r="G111" s="12" t="s">
        <v>62</v>
      </c>
      <c r="H111" s="89" t="s">
        <v>431</v>
      </c>
      <c r="I111" s="79"/>
      <c r="J111" s="75"/>
      <c r="K111" s="79"/>
      <c r="L111" s="352">
        <f>K111+J111+I111</f>
        <v>0</v>
      </c>
      <c r="M111" s="391"/>
      <c r="N111" s="391"/>
      <c r="O111" s="391"/>
      <c r="P111" s="352">
        <f>O111+N111+M111</f>
        <v>0</v>
      </c>
      <c r="Q111" s="398"/>
      <c r="R111" s="398"/>
      <c r="S111" s="398"/>
      <c r="T111" s="352">
        <f>S111+R111+Q111</f>
        <v>0</v>
      </c>
      <c r="U111" s="398"/>
      <c r="V111" s="398"/>
      <c r="W111" s="398"/>
      <c r="X111" s="352"/>
      <c r="Y111" s="208"/>
      <c r="Z111" s="79">
        <v>2</v>
      </c>
      <c r="AA111" s="208">
        <v>12</v>
      </c>
      <c r="AB111" s="354">
        <f>AA111+Z111+Y111</f>
        <v>14</v>
      </c>
      <c r="AC111" s="353">
        <f>AB111+X111+T111+P111+L111</f>
        <v>14</v>
      </c>
    </row>
    <row r="112" spans="1:29" s="3" customFormat="1" ht="58.5" customHeight="1">
      <c r="A112" s="76">
        <f t="shared" si="1"/>
        <v>103</v>
      </c>
      <c r="B112" s="11"/>
      <c r="C112" s="92" t="s">
        <v>759</v>
      </c>
      <c r="D112" s="4">
        <v>1994</v>
      </c>
      <c r="E112" s="4"/>
      <c r="F112" s="4" t="s">
        <v>760</v>
      </c>
      <c r="G112" s="12" t="s">
        <v>5</v>
      </c>
      <c r="H112" s="89" t="s">
        <v>761</v>
      </c>
      <c r="I112" s="79"/>
      <c r="J112" s="75"/>
      <c r="K112" s="79"/>
      <c r="L112" s="352">
        <f>K112+J112+I112</f>
        <v>0</v>
      </c>
      <c r="M112" s="391"/>
      <c r="N112" s="391"/>
      <c r="O112" s="391"/>
      <c r="P112" s="352">
        <f>O112+N112+M112</f>
        <v>0</v>
      </c>
      <c r="Q112" s="398"/>
      <c r="R112" s="398"/>
      <c r="S112" s="398"/>
      <c r="T112" s="352">
        <f>S112+R112+Q112</f>
        <v>0</v>
      </c>
      <c r="U112" s="398"/>
      <c r="V112" s="398"/>
      <c r="W112" s="398"/>
      <c r="X112" s="352"/>
      <c r="Y112" s="208"/>
      <c r="Z112" s="79">
        <v>8</v>
      </c>
      <c r="AA112" s="208">
        <v>5</v>
      </c>
      <c r="AB112" s="354">
        <f>AA112+Z112+Y112</f>
        <v>13</v>
      </c>
      <c r="AC112" s="353">
        <f>AB112+X112+T112+P112+L112</f>
        <v>13</v>
      </c>
    </row>
    <row r="113" spans="1:29" s="3" customFormat="1" ht="58.5" customHeight="1">
      <c r="A113" s="76">
        <f t="shared" si="1"/>
        <v>104</v>
      </c>
      <c r="B113" s="11"/>
      <c r="C113" s="183" t="s">
        <v>755</v>
      </c>
      <c r="D113" s="184">
        <v>1992</v>
      </c>
      <c r="E113" s="88"/>
      <c r="F113" s="184" t="s">
        <v>756</v>
      </c>
      <c r="G113" s="185" t="s">
        <v>5</v>
      </c>
      <c r="H113" s="185" t="s">
        <v>757</v>
      </c>
      <c r="I113" s="79"/>
      <c r="J113" s="75"/>
      <c r="K113" s="79"/>
      <c r="L113" s="352">
        <f>K113+J113+I113</f>
        <v>0</v>
      </c>
      <c r="M113" s="391"/>
      <c r="N113" s="391"/>
      <c r="O113" s="391"/>
      <c r="P113" s="352">
        <f>O113+N113+M113</f>
        <v>0</v>
      </c>
      <c r="Q113" s="398"/>
      <c r="R113" s="398"/>
      <c r="S113" s="398"/>
      <c r="T113" s="352">
        <f>S113+R113+Q113</f>
        <v>0</v>
      </c>
      <c r="U113" s="398"/>
      <c r="V113" s="398"/>
      <c r="W113" s="398"/>
      <c r="X113" s="352"/>
      <c r="Y113" s="208"/>
      <c r="Z113" s="79">
        <v>12</v>
      </c>
      <c r="AA113" s="208"/>
      <c r="AB113" s="354">
        <f>AA113+Z113+Y113</f>
        <v>12</v>
      </c>
      <c r="AC113" s="353">
        <f>AB113+X113+T113+P113+L113</f>
        <v>12</v>
      </c>
    </row>
    <row r="114" spans="1:29" s="3" customFormat="1" ht="58.5" customHeight="1">
      <c r="A114" s="76">
        <f t="shared" si="1"/>
        <v>105</v>
      </c>
      <c r="B114" s="11"/>
      <c r="C114" s="92" t="s">
        <v>315</v>
      </c>
      <c r="D114" s="4"/>
      <c r="E114" s="4"/>
      <c r="F114" s="4" t="s">
        <v>316</v>
      </c>
      <c r="G114" s="12" t="s">
        <v>175</v>
      </c>
      <c r="H114" s="89" t="s">
        <v>317</v>
      </c>
      <c r="I114" s="79"/>
      <c r="J114" s="75"/>
      <c r="K114" s="79">
        <v>12</v>
      </c>
      <c r="L114" s="352">
        <f>K114+J114+I114</f>
        <v>12</v>
      </c>
      <c r="M114" s="391"/>
      <c r="N114" s="391"/>
      <c r="O114" s="391"/>
      <c r="P114" s="352">
        <f>O114+N114+M114</f>
        <v>0</v>
      </c>
      <c r="Q114" s="398"/>
      <c r="R114" s="398"/>
      <c r="S114" s="398"/>
      <c r="T114" s="352">
        <f>S114+R114+Q114</f>
        <v>0</v>
      </c>
      <c r="U114" s="398"/>
      <c r="V114" s="398"/>
      <c r="W114" s="398"/>
      <c r="X114" s="352">
        <f>W114+V114+U114</f>
        <v>0</v>
      </c>
      <c r="Y114" s="208"/>
      <c r="Z114" s="79"/>
      <c r="AA114" s="208"/>
      <c r="AB114" s="354">
        <f>AA114+Z114+Y114</f>
        <v>0</v>
      </c>
      <c r="AC114" s="353">
        <f>AB114+X114+T114+P114+L114</f>
        <v>12</v>
      </c>
    </row>
    <row r="115" spans="1:29" s="3" customFormat="1" ht="58.5" customHeight="1">
      <c r="A115" s="76">
        <f t="shared" si="1"/>
        <v>106</v>
      </c>
      <c r="B115" s="11"/>
      <c r="C115" s="92" t="s">
        <v>94</v>
      </c>
      <c r="D115" s="4">
        <v>1988</v>
      </c>
      <c r="E115" s="4" t="s">
        <v>4</v>
      </c>
      <c r="F115" s="4" t="s">
        <v>270</v>
      </c>
      <c r="G115" s="12" t="s">
        <v>93</v>
      </c>
      <c r="H115" s="89" t="s">
        <v>6</v>
      </c>
      <c r="I115" s="79">
        <v>1</v>
      </c>
      <c r="J115" s="75">
        <v>6</v>
      </c>
      <c r="K115" s="79">
        <v>1</v>
      </c>
      <c r="L115" s="352">
        <f>K115+J115+I115</f>
        <v>8</v>
      </c>
      <c r="M115" s="391"/>
      <c r="N115" s="391"/>
      <c r="O115" s="391"/>
      <c r="P115" s="352">
        <f>O115+N115+M115</f>
        <v>0</v>
      </c>
      <c r="Q115" s="398"/>
      <c r="R115" s="398"/>
      <c r="S115" s="398"/>
      <c r="T115" s="352">
        <f>S115+R115+Q115</f>
        <v>0</v>
      </c>
      <c r="U115" s="398"/>
      <c r="V115" s="398"/>
      <c r="W115" s="398"/>
      <c r="X115" s="352">
        <f>W115+V115+U115</f>
        <v>0</v>
      </c>
      <c r="Y115" s="208"/>
      <c r="Z115" s="79"/>
      <c r="AA115" s="208"/>
      <c r="AB115" s="354">
        <f>AA115+Z115+Y115</f>
        <v>0</v>
      </c>
      <c r="AC115" s="353">
        <f>AB115+X115+T115+P115+L115</f>
        <v>8</v>
      </c>
    </row>
    <row r="116" spans="1:29" s="3" customFormat="1" ht="58.5" customHeight="1">
      <c r="A116" s="76">
        <f t="shared" si="1"/>
        <v>107</v>
      </c>
      <c r="B116" s="11"/>
      <c r="C116" s="92" t="s">
        <v>38</v>
      </c>
      <c r="D116" s="4">
        <v>1974</v>
      </c>
      <c r="E116" s="4" t="s">
        <v>4</v>
      </c>
      <c r="F116" s="4" t="s">
        <v>165</v>
      </c>
      <c r="G116" s="12" t="s">
        <v>5</v>
      </c>
      <c r="H116" s="89" t="s">
        <v>39</v>
      </c>
      <c r="I116" s="79">
        <v>7</v>
      </c>
      <c r="J116" s="75"/>
      <c r="K116" s="79"/>
      <c r="L116" s="352">
        <f>K116+J116+I116</f>
        <v>7</v>
      </c>
      <c r="M116" s="391"/>
      <c r="N116" s="391"/>
      <c r="O116" s="391"/>
      <c r="P116" s="352">
        <f>O116+N116+M116</f>
        <v>0</v>
      </c>
      <c r="Q116" s="398"/>
      <c r="R116" s="398"/>
      <c r="S116" s="398"/>
      <c r="T116" s="352">
        <f>S116+R116+Q116</f>
        <v>0</v>
      </c>
      <c r="U116" s="398"/>
      <c r="V116" s="398"/>
      <c r="W116" s="398"/>
      <c r="X116" s="352">
        <f>W116+V116+U116</f>
        <v>0</v>
      </c>
      <c r="Y116" s="208"/>
      <c r="Z116" s="79"/>
      <c r="AA116" s="208"/>
      <c r="AB116" s="354">
        <f>AA116+Z116+Y116</f>
        <v>0</v>
      </c>
      <c r="AC116" s="353">
        <f>AB116+X116+T116+P116+L116</f>
        <v>7</v>
      </c>
    </row>
    <row r="117" spans="1:29" s="3" customFormat="1" ht="58.5" customHeight="1">
      <c r="A117" s="76">
        <f t="shared" si="1"/>
        <v>108</v>
      </c>
      <c r="B117" s="11"/>
      <c r="C117" s="92" t="s">
        <v>767</v>
      </c>
      <c r="D117" s="4">
        <v>1982</v>
      </c>
      <c r="E117" s="4" t="s">
        <v>4</v>
      </c>
      <c r="F117" s="4" t="s">
        <v>766</v>
      </c>
      <c r="G117" s="12" t="s">
        <v>5</v>
      </c>
      <c r="H117" s="89" t="s">
        <v>594</v>
      </c>
      <c r="I117" s="79"/>
      <c r="J117" s="75"/>
      <c r="K117" s="79"/>
      <c r="L117" s="352">
        <f>K117+J117+I117</f>
        <v>0</v>
      </c>
      <c r="M117" s="391"/>
      <c r="N117" s="391"/>
      <c r="O117" s="391"/>
      <c r="P117" s="352">
        <f>O117+N117+M117</f>
        <v>0</v>
      </c>
      <c r="Q117" s="398"/>
      <c r="R117" s="398"/>
      <c r="S117" s="398"/>
      <c r="T117" s="352">
        <f>S117+R117+Q117</f>
        <v>0</v>
      </c>
      <c r="U117" s="398"/>
      <c r="V117" s="398"/>
      <c r="W117" s="398"/>
      <c r="X117" s="352"/>
      <c r="Y117" s="208"/>
      <c r="Z117" s="79"/>
      <c r="AA117" s="208">
        <v>7</v>
      </c>
      <c r="AB117" s="354">
        <f>AA117+Z117+Y117</f>
        <v>7</v>
      </c>
      <c r="AC117" s="353">
        <f>AB117+X117+T117+P117+L117</f>
        <v>7</v>
      </c>
    </row>
    <row r="118" spans="1:29" s="3" customFormat="1" ht="58.5" customHeight="1">
      <c r="A118" s="76">
        <f t="shared" si="1"/>
        <v>109</v>
      </c>
      <c r="B118" s="11"/>
      <c r="C118" s="92" t="s">
        <v>561</v>
      </c>
      <c r="D118" s="4">
        <v>2000</v>
      </c>
      <c r="E118" s="4"/>
      <c r="F118" s="4" t="s">
        <v>252</v>
      </c>
      <c r="G118" s="12" t="s">
        <v>471</v>
      </c>
      <c r="H118" s="89" t="s">
        <v>563</v>
      </c>
      <c r="I118" s="79"/>
      <c r="J118" s="75"/>
      <c r="K118" s="79"/>
      <c r="L118" s="352">
        <f>K118+J118+I118</f>
        <v>0</v>
      </c>
      <c r="M118" s="391"/>
      <c r="N118" s="391"/>
      <c r="O118" s="391"/>
      <c r="P118" s="352">
        <f>O118+N118+M118</f>
        <v>0</v>
      </c>
      <c r="Q118" s="398"/>
      <c r="R118" s="398"/>
      <c r="S118" s="398"/>
      <c r="T118" s="352">
        <f>S118+R118+Q118</f>
        <v>0</v>
      </c>
      <c r="U118" s="398"/>
      <c r="V118" s="398"/>
      <c r="W118" s="398"/>
      <c r="X118" s="352"/>
      <c r="Y118" s="208">
        <v>3</v>
      </c>
      <c r="Z118" s="79">
        <v>4</v>
      </c>
      <c r="AA118" s="208"/>
      <c r="AB118" s="354">
        <f>AA118+Z118+Y118</f>
        <v>7</v>
      </c>
      <c r="AC118" s="353">
        <f>AB118+X118+T118+P118+L118</f>
        <v>7</v>
      </c>
    </row>
    <row r="119" spans="1:29" s="3" customFormat="1" ht="58.5" customHeight="1">
      <c r="A119" s="76">
        <f t="shared" si="1"/>
        <v>110</v>
      </c>
      <c r="B119" s="11"/>
      <c r="C119" s="92" t="s">
        <v>95</v>
      </c>
      <c r="D119" s="4">
        <v>1992</v>
      </c>
      <c r="E119" s="4" t="s">
        <v>4</v>
      </c>
      <c r="F119" s="4" t="s">
        <v>119</v>
      </c>
      <c r="G119" s="12" t="s">
        <v>5</v>
      </c>
      <c r="H119" s="89" t="s">
        <v>116</v>
      </c>
      <c r="I119" s="79">
        <v>4</v>
      </c>
      <c r="J119" s="75">
        <v>1</v>
      </c>
      <c r="K119" s="79"/>
      <c r="L119" s="352">
        <f>K119+J119+I119</f>
        <v>5</v>
      </c>
      <c r="M119" s="391"/>
      <c r="N119" s="391"/>
      <c r="O119" s="391"/>
      <c r="P119" s="352">
        <f>O119+N119+M119</f>
        <v>0</v>
      </c>
      <c r="Q119" s="398"/>
      <c r="R119" s="398"/>
      <c r="S119" s="398"/>
      <c r="T119" s="352">
        <f>S119+R119+Q119</f>
        <v>0</v>
      </c>
      <c r="U119" s="398"/>
      <c r="V119" s="398"/>
      <c r="W119" s="398"/>
      <c r="X119" s="352">
        <f>W119+V119+U119</f>
        <v>0</v>
      </c>
      <c r="Y119" s="208"/>
      <c r="Z119" s="79"/>
      <c r="AA119" s="208"/>
      <c r="AB119" s="354">
        <f>AA119+Z119+Y119</f>
        <v>0</v>
      </c>
      <c r="AC119" s="353">
        <f>AB119+X119+T119+P119+L119</f>
        <v>5</v>
      </c>
    </row>
    <row r="120" spans="1:29" s="3" customFormat="1" ht="58.5" customHeight="1">
      <c r="A120" s="76">
        <f t="shared" si="1"/>
        <v>111</v>
      </c>
      <c r="B120" s="11"/>
      <c r="C120" s="92" t="s">
        <v>62</v>
      </c>
      <c r="D120" s="4">
        <v>1983</v>
      </c>
      <c r="E120" s="4" t="s">
        <v>21</v>
      </c>
      <c r="F120" s="90" t="s">
        <v>280</v>
      </c>
      <c r="G120" s="160" t="s">
        <v>63</v>
      </c>
      <c r="H120" s="89" t="s">
        <v>177</v>
      </c>
      <c r="I120" s="79">
        <v>1</v>
      </c>
      <c r="J120" s="75">
        <v>3</v>
      </c>
      <c r="K120" s="79">
        <v>1</v>
      </c>
      <c r="L120" s="352">
        <f>K120+J120+I120</f>
        <v>5</v>
      </c>
      <c r="M120" s="391"/>
      <c r="N120" s="391"/>
      <c r="O120" s="391"/>
      <c r="P120" s="352">
        <f>O120+N120+M120</f>
        <v>0</v>
      </c>
      <c r="Q120" s="398"/>
      <c r="R120" s="398"/>
      <c r="S120" s="398"/>
      <c r="T120" s="352">
        <f>S120+R120+Q120</f>
        <v>0</v>
      </c>
      <c r="U120" s="398"/>
      <c r="V120" s="398"/>
      <c r="W120" s="398"/>
      <c r="X120" s="352">
        <f>W120+V120+U120</f>
        <v>0</v>
      </c>
      <c r="Y120" s="208"/>
      <c r="Z120" s="79"/>
      <c r="AA120" s="208"/>
      <c r="AB120" s="354">
        <f>AA120+Z120+Y120</f>
        <v>0</v>
      </c>
      <c r="AC120" s="353">
        <f>AB120+X120+T120+P120+L120</f>
        <v>5</v>
      </c>
    </row>
    <row r="121" spans="1:29" s="3" customFormat="1" ht="58.5" customHeight="1">
      <c r="A121" s="76">
        <f t="shared" si="1"/>
        <v>112</v>
      </c>
      <c r="B121" s="11"/>
      <c r="C121" s="92" t="s">
        <v>103</v>
      </c>
      <c r="D121" s="4">
        <v>1986</v>
      </c>
      <c r="E121" s="4" t="s">
        <v>4</v>
      </c>
      <c r="F121" s="4" t="s">
        <v>685</v>
      </c>
      <c r="G121" s="12" t="s">
        <v>5</v>
      </c>
      <c r="H121" s="207" t="s">
        <v>195</v>
      </c>
      <c r="I121" s="79"/>
      <c r="J121" s="75"/>
      <c r="K121" s="79"/>
      <c r="L121" s="352">
        <f>K121+J121+I121</f>
        <v>0</v>
      </c>
      <c r="M121" s="391"/>
      <c r="N121" s="391"/>
      <c r="O121" s="391"/>
      <c r="P121" s="352">
        <f>O121+N121+M121</f>
        <v>0</v>
      </c>
      <c r="Q121" s="398"/>
      <c r="R121" s="398"/>
      <c r="S121" s="398"/>
      <c r="T121" s="352">
        <f>S121+R121+Q121</f>
        <v>0</v>
      </c>
      <c r="U121" s="398"/>
      <c r="V121" s="398"/>
      <c r="W121" s="398"/>
      <c r="X121" s="352"/>
      <c r="Y121" s="208">
        <v>5</v>
      </c>
      <c r="Z121" s="79"/>
      <c r="AA121" s="208"/>
      <c r="AB121" s="354">
        <f>AA121+Z121+Y121</f>
        <v>5</v>
      </c>
      <c r="AC121" s="353">
        <f>AB121+X121+T121+P121+L121</f>
        <v>5</v>
      </c>
    </row>
    <row r="122" spans="1:29" s="3" customFormat="1" ht="58.5" customHeight="1">
      <c r="A122" s="76">
        <f t="shared" si="1"/>
        <v>113</v>
      </c>
      <c r="B122" s="11"/>
      <c r="C122" s="92" t="s">
        <v>264</v>
      </c>
      <c r="D122" s="4">
        <v>1983</v>
      </c>
      <c r="E122" s="4" t="s">
        <v>21</v>
      </c>
      <c r="F122" s="4" t="s">
        <v>220</v>
      </c>
      <c r="G122" s="160" t="s">
        <v>222</v>
      </c>
      <c r="H122" s="207" t="s">
        <v>177</v>
      </c>
      <c r="I122" s="79">
        <v>1</v>
      </c>
      <c r="J122" s="75">
        <v>1</v>
      </c>
      <c r="K122" s="79">
        <v>1</v>
      </c>
      <c r="L122" s="352">
        <f>K122+J122+I122</f>
        <v>3</v>
      </c>
      <c r="M122" s="391"/>
      <c r="N122" s="391"/>
      <c r="O122" s="391"/>
      <c r="P122" s="352">
        <f>O122+N122+M122</f>
        <v>0</v>
      </c>
      <c r="Q122" s="398"/>
      <c r="R122" s="398"/>
      <c r="S122" s="398"/>
      <c r="T122" s="352">
        <f>S122+R122+Q122</f>
        <v>0</v>
      </c>
      <c r="U122" s="398"/>
      <c r="V122" s="398"/>
      <c r="W122" s="398"/>
      <c r="X122" s="352">
        <f>W122+V122+U122</f>
        <v>0</v>
      </c>
      <c r="Y122" s="208"/>
      <c r="Z122" s="79"/>
      <c r="AA122" s="208"/>
      <c r="AB122" s="354">
        <f>AA122+Z122+Y122</f>
        <v>0</v>
      </c>
      <c r="AC122" s="353">
        <f>AB122+X122+T122+P122+L122</f>
        <v>3</v>
      </c>
    </row>
    <row r="123" spans="1:29" s="3" customFormat="1" ht="58.5" customHeight="1">
      <c r="A123" s="76">
        <f t="shared" si="1"/>
        <v>114</v>
      </c>
      <c r="B123" s="11"/>
      <c r="C123" s="183" t="s">
        <v>20</v>
      </c>
      <c r="D123" s="184">
        <v>1958</v>
      </c>
      <c r="E123" s="88" t="s">
        <v>345</v>
      </c>
      <c r="F123" s="184" t="s">
        <v>204</v>
      </c>
      <c r="G123" s="185" t="s">
        <v>22</v>
      </c>
      <c r="H123" s="185" t="s">
        <v>652</v>
      </c>
      <c r="I123" s="79"/>
      <c r="J123" s="75"/>
      <c r="K123" s="79"/>
      <c r="L123" s="352">
        <f>K123+J123+I123</f>
        <v>0</v>
      </c>
      <c r="M123" s="391"/>
      <c r="N123" s="391"/>
      <c r="O123" s="391"/>
      <c r="P123" s="352">
        <f>O123+N123+M123</f>
        <v>0</v>
      </c>
      <c r="Q123" s="398"/>
      <c r="R123" s="398"/>
      <c r="S123" s="398"/>
      <c r="T123" s="352">
        <f>S123+R123+Q123</f>
        <v>0</v>
      </c>
      <c r="U123" s="398"/>
      <c r="V123" s="398"/>
      <c r="W123" s="398"/>
      <c r="X123" s="352">
        <f>W123+V123+U123</f>
        <v>0</v>
      </c>
      <c r="Y123" s="208"/>
      <c r="Z123" s="79"/>
      <c r="AA123" s="208">
        <v>2</v>
      </c>
      <c r="AB123" s="354">
        <f>AA123+Z123+Y123</f>
        <v>2</v>
      </c>
      <c r="AC123" s="353">
        <f>AB123+X123+T123+P123+L123</f>
        <v>2</v>
      </c>
    </row>
    <row r="124" spans="1:29" s="3" customFormat="1" ht="58.5" customHeight="1">
      <c r="A124" s="76">
        <f t="shared" si="1"/>
        <v>115</v>
      </c>
      <c r="B124" s="11"/>
      <c r="C124" s="92" t="s">
        <v>200</v>
      </c>
      <c r="D124" s="4">
        <v>1958</v>
      </c>
      <c r="E124" s="4" t="s">
        <v>4</v>
      </c>
      <c r="F124" s="4" t="s">
        <v>319</v>
      </c>
      <c r="G124" s="12" t="s">
        <v>100</v>
      </c>
      <c r="H124" s="89" t="s">
        <v>101</v>
      </c>
      <c r="I124" s="79">
        <v>0</v>
      </c>
      <c r="J124" s="75">
        <v>1</v>
      </c>
      <c r="K124" s="79">
        <v>1</v>
      </c>
      <c r="L124" s="352">
        <f>K124+J124+I124</f>
        <v>2</v>
      </c>
      <c r="M124" s="391"/>
      <c r="N124" s="391"/>
      <c r="O124" s="391"/>
      <c r="P124" s="352">
        <f>O124+N124+M124</f>
        <v>0</v>
      </c>
      <c r="Q124" s="398"/>
      <c r="R124" s="398"/>
      <c r="S124" s="398"/>
      <c r="T124" s="352">
        <f>S124+R124+Q124</f>
        <v>0</v>
      </c>
      <c r="U124" s="398"/>
      <c r="V124" s="398"/>
      <c r="W124" s="398"/>
      <c r="X124" s="352">
        <f>W124+V124+U124</f>
        <v>0</v>
      </c>
      <c r="Y124" s="208"/>
      <c r="Z124" s="79"/>
      <c r="AA124" s="208"/>
      <c r="AB124" s="354">
        <f>AA124+Z124+Y124</f>
        <v>0</v>
      </c>
      <c r="AC124" s="353">
        <f>AB124+X124+T124+P124+L124</f>
        <v>2</v>
      </c>
    </row>
    <row r="125" spans="1:29" s="3" customFormat="1" ht="58.5" customHeight="1">
      <c r="A125" s="76">
        <f t="shared" si="1"/>
        <v>116</v>
      </c>
      <c r="B125" s="11"/>
      <c r="C125" s="92" t="s">
        <v>278</v>
      </c>
      <c r="D125" s="4"/>
      <c r="E125" s="4"/>
      <c r="F125" s="4" t="s">
        <v>184</v>
      </c>
      <c r="G125" s="12" t="s">
        <v>8</v>
      </c>
      <c r="H125" s="89" t="s">
        <v>9</v>
      </c>
      <c r="I125" s="79">
        <v>1</v>
      </c>
      <c r="J125" s="75"/>
      <c r="K125" s="79">
        <v>1</v>
      </c>
      <c r="L125" s="352">
        <f>K125+J125+I125</f>
        <v>2</v>
      </c>
      <c r="M125" s="391"/>
      <c r="N125" s="391"/>
      <c r="O125" s="391"/>
      <c r="P125" s="352">
        <f>O125+N125+M125</f>
        <v>0</v>
      </c>
      <c r="Q125" s="398"/>
      <c r="R125" s="398"/>
      <c r="S125" s="398"/>
      <c r="T125" s="352">
        <f>S125+R125+Q125</f>
        <v>0</v>
      </c>
      <c r="U125" s="398"/>
      <c r="V125" s="398"/>
      <c r="W125" s="398"/>
      <c r="X125" s="352">
        <f>W125+V125+U125</f>
        <v>0</v>
      </c>
      <c r="Y125" s="208"/>
      <c r="Z125" s="79"/>
      <c r="AA125" s="208"/>
      <c r="AB125" s="354">
        <f>AA125+Z125+Y125</f>
        <v>0</v>
      </c>
      <c r="AC125" s="353">
        <f>AB125+X125+T125+P125+L125</f>
        <v>2</v>
      </c>
    </row>
    <row r="126" spans="1:29" s="3" customFormat="1" ht="58.5" customHeight="1">
      <c r="A126" s="76">
        <f t="shared" si="1"/>
        <v>117</v>
      </c>
      <c r="B126" s="11"/>
      <c r="C126" s="92" t="s">
        <v>315</v>
      </c>
      <c r="D126" s="4">
        <v>1992</v>
      </c>
      <c r="E126" s="4" t="s">
        <v>4</v>
      </c>
      <c r="F126" s="4" t="s">
        <v>323</v>
      </c>
      <c r="G126" s="12" t="s">
        <v>175</v>
      </c>
      <c r="H126" s="89" t="s">
        <v>317</v>
      </c>
      <c r="I126" s="79"/>
      <c r="J126" s="75">
        <v>1</v>
      </c>
      <c r="K126" s="79">
        <v>1</v>
      </c>
      <c r="L126" s="352">
        <f>K126+J126+I126</f>
        <v>2</v>
      </c>
      <c r="M126" s="391"/>
      <c r="N126" s="391"/>
      <c r="O126" s="391"/>
      <c r="P126" s="352">
        <f>O126+N126+M126</f>
        <v>0</v>
      </c>
      <c r="Q126" s="398"/>
      <c r="R126" s="398"/>
      <c r="S126" s="398"/>
      <c r="T126" s="352">
        <f>S126+R126+Q126</f>
        <v>0</v>
      </c>
      <c r="U126" s="398"/>
      <c r="V126" s="398"/>
      <c r="W126" s="398"/>
      <c r="X126" s="352">
        <f>W126+V126+U126</f>
        <v>0</v>
      </c>
      <c r="Y126" s="208"/>
      <c r="Z126" s="79"/>
      <c r="AA126" s="208"/>
      <c r="AB126" s="354">
        <f>AA126+Z126+Y126</f>
        <v>0</v>
      </c>
      <c r="AC126" s="353">
        <f>AB126+X126+T126+P126+L126</f>
        <v>2</v>
      </c>
    </row>
    <row r="127" spans="1:29" s="3" customFormat="1" ht="58.5" customHeight="1">
      <c r="A127" s="76">
        <f t="shared" si="1"/>
        <v>118</v>
      </c>
      <c r="B127" s="11"/>
      <c r="C127" s="92" t="s">
        <v>289</v>
      </c>
      <c r="D127" s="4">
        <v>1993</v>
      </c>
      <c r="E127" s="4">
        <v>1</v>
      </c>
      <c r="F127" s="4" t="s">
        <v>322</v>
      </c>
      <c r="G127" s="12" t="s">
        <v>5</v>
      </c>
      <c r="H127" s="89" t="s">
        <v>47</v>
      </c>
      <c r="I127" s="79">
        <v>0</v>
      </c>
      <c r="J127" s="75">
        <v>1</v>
      </c>
      <c r="K127" s="79">
        <v>1</v>
      </c>
      <c r="L127" s="352">
        <f>K127+J127+I127</f>
        <v>2</v>
      </c>
      <c r="M127" s="391"/>
      <c r="N127" s="391"/>
      <c r="O127" s="391"/>
      <c r="P127" s="352">
        <f>O127+N127+M127</f>
        <v>0</v>
      </c>
      <c r="Q127" s="398"/>
      <c r="R127" s="398"/>
      <c r="S127" s="398"/>
      <c r="T127" s="352">
        <f>S127+R127+Q127</f>
        <v>0</v>
      </c>
      <c r="U127" s="398"/>
      <c r="V127" s="398"/>
      <c r="W127" s="398"/>
      <c r="X127" s="352">
        <f>W127+V127+U127</f>
        <v>0</v>
      </c>
      <c r="Y127" s="208"/>
      <c r="Z127" s="79"/>
      <c r="AA127" s="208"/>
      <c r="AB127" s="354">
        <f>AA127+Z127+Y127</f>
        <v>0</v>
      </c>
      <c r="AC127" s="353">
        <f>AB127+X127+T127+P127+L127</f>
        <v>2</v>
      </c>
    </row>
    <row r="128" spans="1:29" s="3" customFormat="1" ht="58.5" customHeight="1">
      <c r="A128" s="76">
        <f t="shared" si="1"/>
        <v>119</v>
      </c>
      <c r="B128" s="11"/>
      <c r="C128" s="92" t="s">
        <v>764</v>
      </c>
      <c r="D128" s="4">
        <v>1986</v>
      </c>
      <c r="E128" s="4" t="s">
        <v>4</v>
      </c>
      <c r="F128" s="4" t="s">
        <v>765</v>
      </c>
      <c r="G128" s="12" t="s">
        <v>5</v>
      </c>
      <c r="H128" s="89" t="s">
        <v>563</v>
      </c>
      <c r="I128" s="79"/>
      <c r="J128" s="75"/>
      <c r="K128" s="79"/>
      <c r="L128" s="352">
        <f>K128+J128+I128</f>
        <v>0</v>
      </c>
      <c r="M128" s="391"/>
      <c r="N128" s="391"/>
      <c r="O128" s="391"/>
      <c r="P128" s="352">
        <f>O128+N128+M128</f>
        <v>0</v>
      </c>
      <c r="Q128" s="398"/>
      <c r="R128" s="398"/>
      <c r="S128" s="398"/>
      <c r="T128" s="352">
        <f>S128+R128+Q128</f>
        <v>0</v>
      </c>
      <c r="U128" s="398"/>
      <c r="V128" s="398"/>
      <c r="W128" s="398"/>
      <c r="X128" s="352">
        <f>W128+V128+U128</f>
        <v>0</v>
      </c>
      <c r="Y128" s="208"/>
      <c r="Z128" s="79">
        <v>1</v>
      </c>
      <c r="AA128" s="208"/>
      <c r="AB128" s="354">
        <f>AA128+Z128+Y128</f>
        <v>1</v>
      </c>
      <c r="AC128" s="353">
        <f>AB128+X128+T128+P128+L128</f>
        <v>1</v>
      </c>
    </row>
    <row r="129" spans="1:29" s="3" customFormat="1" ht="58.5" customHeight="1">
      <c r="A129" s="76">
        <f t="shared" si="1"/>
        <v>120</v>
      </c>
      <c r="B129" s="11"/>
      <c r="C129" s="92" t="s">
        <v>95</v>
      </c>
      <c r="D129" s="4">
        <v>1992</v>
      </c>
      <c r="E129" s="4" t="s">
        <v>4</v>
      </c>
      <c r="F129" s="4" t="s">
        <v>325</v>
      </c>
      <c r="G129" s="12" t="s">
        <v>5</v>
      </c>
      <c r="H129" s="89" t="s">
        <v>116</v>
      </c>
      <c r="I129" s="79"/>
      <c r="J129" s="75">
        <v>1</v>
      </c>
      <c r="K129" s="79"/>
      <c r="L129" s="352">
        <f>K129+J129+I129</f>
        <v>1</v>
      </c>
      <c r="M129" s="391"/>
      <c r="N129" s="391"/>
      <c r="O129" s="391"/>
      <c r="P129" s="352">
        <f>O129+N129+M129</f>
        <v>0</v>
      </c>
      <c r="Q129" s="398"/>
      <c r="R129" s="398"/>
      <c r="S129" s="398"/>
      <c r="T129" s="352">
        <f>S129+R129+Q129</f>
        <v>0</v>
      </c>
      <c r="U129" s="398"/>
      <c r="V129" s="398"/>
      <c r="W129" s="398"/>
      <c r="X129" s="352">
        <f>W129+V129+U129</f>
        <v>0</v>
      </c>
      <c r="Y129" s="208"/>
      <c r="Z129" s="79"/>
      <c r="AA129" s="208"/>
      <c r="AB129" s="354">
        <f>AA129+Z129+Y129</f>
        <v>0</v>
      </c>
      <c r="AC129" s="353">
        <f>AB129+X129+T129+P129+L129</f>
        <v>1</v>
      </c>
    </row>
    <row r="130" spans="1:29" s="3" customFormat="1" ht="58.5" customHeight="1">
      <c r="A130" s="76">
        <f t="shared" si="1"/>
        <v>121</v>
      </c>
      <c r="B130" s="11"/>
      <c r="C130" s="92" t="s">
        <v>103</v>
      </c>
      <c r="D130" s="4">
        <v>1986</v>
      </c>
      <c r="E130" s="4" t="s">
        <v>4</v>
      </c>
      <c r="F130" s="4" t="s">
        <v>206</v>
      </c>
      <c r="G130" s="12" t="s">
        <v>5</v>
      </c>
      <c r="H130" s="89" t="s">
        <v>195</v>
      </c>
      <c r="I130" s="79">
        <v>1</v>
      </c>
      <c r="J130" s="75"/>
      <c r="K130" s="79"/>
      <c r="L130" s="352">
        <f>K130+J130+I130</f>
        <v>1</v>
      </c>
      <c r="M130" s="391"/>
      <c r="N130" s="391"/>
      <c r="O130" s="391"/>
      <c r="P130" s="352">
        <f>O130+N130+M130</f>
        <v>0</v>
      </c>
      <c r="Q130" s="398"/>
      <c r="R130" s="398"/>
      <c r="S130" s="398"/>
      <c r="T130" s="352">
        <f>S130+R130+Q130</f>
        <v>0</v>
      </c>
      <c r="U130" s="398"/>
      <c r="V130" s="398"/>
      <c r="W130" s="398"/>
      <c r="X130" s="352">
        <f>W130+V130+U130</f>
        <v>0</v>
      </c>
      <c r="Y130" s="208"/>
      <c r="Z130" s="79"/>
      <c r="AA130" s="208"/>
      <c r="AB130" s="354">
        <f>AA130+Z130+Y130</f>
        <v>0</v>
      </c>
      <c r="AC130" s="353">
        <f>AB130+X130+T130+P130+L130</f>
        <v>1</v>
      </c>
    </row>
    <row r="131" spans="1:29" s="3" customFormat="1" ht="58.5" customHeight="1">
      <c r="A131" s="76">
        <f t="shared" si="1"/>
        <v>122</v>
      </c>
      <c r="B131" s="11"/>
      <c r="C131" s="92" t="s">
        <v>203</v>
      </c>
      <c r="D131" s="4">
        <v>1963</v>
      </c>
      <c r="E131" s="4" t="s">
        <v>4</v>
      </c>
      <c r="F131" s="4" t="s">
        <v>205</v>
      </c>
      <c r="G131" s="12" t="s">
        <v>5</v>
      </c>
      <c r="H131" s="89" t="s">
        <v>89</v>
      </c>
      <c r="I131" s="79">
        <v>1</v>
      </c>
      <c r="J131" s="75"/>
      <c r="K131" s="79"/>
      <c r="L131" s="352">
        <f>K131+J131+I131</f>
        <v>1</v>
      </c>
      <c r="M131" s="391"/>
      <c r="N131" s="391"/>
      <c r="O131" s="391"/>
      <c r="P131" s="352">
        <f>O131+N131+M131</f>
        <v>0</v>
      </c>
      <c r="Q131" s="398"/>
      <c r="R131" s="398"/>
      <c r="S131" s="398"/>
      <c r="T131" s="352">
        <f>S131+R131+Q131</f>
        <v>0</v>
      </c>
      <c r="U131" s="398"/>
      <c r="V131" s="398"/>
      <c r="W131" s="398"/>
      <c r="X131" s="352">
        <f>W131+V131+U131</f>
        <v>0</v>
      </c>
      <c r="Y131" s="208"/>
      <c r="Z131" s="79"/>
      <c r="AA131" s="208"/>
      <c r="AB131" s="354">
        <f>AA131+Z131+Y131</f>
        <v>0</v>
      </c>
      <c r="AC131" s="353">
        <f>AB131+X131+T131+P131+L131</f>
        <v>1</v>
      </c>
    </row>
    <row r="132" spans="1:29" s="3" customFormat="1" ht="58.5" customHeight="1">
      <c r="A132" s="76">
        <f t="shared" si="1"/>
        <v>123</v>
      </c>
      <c r="B132" s="11"/>
      <c r="C132" s="92" t="s">
        <v>326</v>
      </c>
      <c r="D132" s="4">
        <v>1971</v>
      </c>
      <c r="E132" s="4" t="s">
        <v>4</v>
      </c>
      <c r="F132" s="4" t="s">
        <v>381</v>
      </c>
      <c r="G132" s="12" t="s">
        <v>5</v>
      </c>
      <c r="H132" s="89" t="s">
        <v>43</v>
      </c>
      <c r="I132" s="79"/>
      <c r="J132" s="75"/>
      <c r="K132" s="79"/>
      <c r="L132" s="352">
        <f>K132+J132+I132</f>
        <v>0</v>
      </c>
      <c r="M132" s="391"/>
      <c r="N132" s="391"/>
      <c r="O132" s="391"/>
      <c r="P132" s="352">
        <f>O132+N132+M132</f>
        <v>0</v>
      </c>
      <c r="Q132" s="398"/>
      <c r="R132" s="398"/>
      <c r="S132" s="398"/>
      <c r="T132" s="352">
        <f>S132+R132+Q132</f>
        <v>0</v>
      </c>
      <c r="U132" s="398"/>
      <c r="V132" s="398"/>
      <c r="W132" s="398"/>
      <c r="X132" s="352">
        <f>W132+V132+U132</f>
        <v>0</v>
      </c>
      <c r="Y132" s="208"/>
      <c r="Z132" s="79"/>
      <c r="AA132" s="208"/>
      <c r="AB132" s="354">
        <f>AA132+Z132+Y132</f>
        <v>0</v>
      </c>
      <c r="AC132" s="353">
        <f>AB132+X132+T132+P132+L132</f>
        <v>0</v>
      </c>
    </row>
    <row r="133" spans="1:29" s="3" customFormat="1" ht="58.5" customHeight="1">
      <c r="A133" s="76">
        <f t="shared" si="1"/>
        <v>124</v>
      </c>
      <c r="B133" s="11"/>
      <c r="C133" s="92" t="s">
        <v>555</v>
      </c>
      <c r="D133" s="4">
        <v>1976</v>
      </c>
      <c r="E133" s="4" t="s">
        <v>17</v>
      </c>
      <c r="F133" s="4" t="s">
        <v>556</v>
      </c>
      <c r="G133" s="12" t="s">
        <v>557</v>
      </c>
      <c r="H133" s="89" t="s">
        <v>402</v>
      </c>
      <c r="I133" s="79"/>
      <c r="J133" s="75"/>
      <c r="K133" s="79"/>
      <c r="L133" s="352">
        <f>K133+J133+I133</f>
        <v>0</v>
      </c>
      <c r="M133" s="391"/>
      <c r="N133" s="391"/>
      <c r="O133" s="391"/>
      <c r="P133" s="352">
        <f>O133+N133+M133</f>
        <v>0</v>
      </c>
      <c r="Q133" s="398"/>
      <c r="R133" s="398"/>
      <c r="S133" s="398"/>
      <c r="T133" s="352">
        <f>S133+R133+Q133</f>
        <v>0</v>
      </c>
      <c r="U133" s="398"/>
      <c r="V133" s="398"/>
      <c r="W133" s="398"/>
      <c r="X133" s="352">
        <f>W133+V133+U133</f>
        <v>0</v>
      </c>
      <c r="Y133" s="208"/>
      <c r="Z133" s="79"/>
      <c r="AA133" s="208"/>
      <c r="AB133" s="354">
        <f>AA133+Z133+Y133</f>
        <v>0</v>
      </c>
      <c r="AC133" s="353">
        <f>AB133+X133+T133+P133+L133</f>
        <v>0</v>
      </c>
    </row>
    <row r="134" spans="1:29" s="3" customFormat="1" ht="42" hidden="1" customHeight="1">
      <c r="A134" s="76">
        <f t="shared" ref="A134" si="2">A133+1</f>
        <v>125</v>
      </c>
      <c r="B134" s="27">
        <v>54</v>
      </c>
      <c r="C134" s="26" t="s">
        <v>268</v>
      </c>
      <c r="D134" s="25"/>
      <c r="E134" s="25" t="s">
        <v>17</v>
      </c>
      <c r="F134" s="26" t="s">
        <v>269</v>
      </c>
      <c r="G134" s="26" t="s">
        <v>265</v>
      </c>
      <c r="H134" s="28" t="s">
        <v>267</v>
      </c>
      <c r="I134" s="435" t="s">
        <v>266</v>
      </c>
      <c r="J134" s="436"/>
      <c r="K134" s="14">
        <f>(J134-$K$8)/4</f>
        <v>-10339.25</v>
      </c>
      <c r="L134" s="2" t="e">
        <f t="shared" ref="L134" si="3">K134+J134+I134</f>
        <v>#VALUE!</v>
      </c>
      <c r="M134" s="435" t="s">
        <v>266</v>
      </c>
      <c r="N134" s="436"/>
      <c r="O134" s="14">
        <f>(N134-$K$8)/4</f>
        <v>-10339.25</v>
      </c>
      <c r="P134" s="2" t="e">
        <f t="shared" ref="P134" si="4">O134+N134+M134</f>
        <v>#VALUE!</v>
      </c>
      <c r="Q134" s="435" t="s">
        <v>266</v>
      </c>
      <c r="R134" s="436"/>
      <c r="S134" s="14">
        <f>(R134-$K$8)/4</f>
        <v>-10339.25</v>
      </c>
      <c r="T134" s="148" t="e">
        <f t="shared" ref="T134" si="5">S134+R134+Q134</f>
        <v>#VALUE!</v>
      </c>
      <c r="U134" s="435" t="s">
        <v>266</v>
      </c>
      <c r="V134" s="436"/>
      <c r="W134" s="14">
        <f>(V134-$K$8)/4</f>
        <v>-10339.25</v>
      </c>
      <c r="X134" s="148" t="e">
        <f t="shared" ref="X134" si="6">W134+V134+U134</f>
        <v>#VALUE!</v>
      </c>
      <c r="Y134" s="435" t="s">
        <v>266</v>
      </c>
      <c r="Z134" s="436"/>
      <c r="AA134" s="14">
        <f>(Z134-$K$8)/4</f>
        <v>-10339.25</v>
      </c>
      <c r="AB134" s="148" t="e">
        <f t="shared" ref="AB134" si="7">AA134+Z134+Y134</f>
        <v>#VALUE!</v>
      </c>
      <c r="AC134" s="150"/>
    </row>
    <row r="135" spans="1:29" s="2" customFormat="1" ht="10.5" customHeight="1">
      <c r="A135" s="15"/>
      <c r="B135" s="16"/>
      <c r="C135" s="19"/>
      <c r="D135" s="18"/>
      <c r="E135" s="18"/>
      <c r="F135" s="19"/>
      <c r="G135" s="19"/>
      <c r="H135" s="20"/>
      <c r="I135" s="21"/>
      <c r="J135" s="21"/>
      <c r="M135" s="21"/>
      <c r="N135" s="21"/>
      <c r="Q135" s="225"/>
      <c r="R135" s="21"/>
      <c r="U135" s="225"/>
      <c r="V135" s="21"/>
      <c r="Y135" s="225"/>
      <c r="Z135" s="21"/>
      <c r="AC135" s="143"/>
    </row>
    <row r="136" spans="1:29" s="1" customFormat="1" ht="25.5" customHeight="1">
      <c r="A136" s="22"/>
      <c r="B136" s="22"/>
      <c r="C136" s="23"/>
      <c r="D136" s="23"/>
      <c r="E136" s="23"/>
      <c r="F136" s="29" t="s">
        <v>261</v>
      </c>
      <c r="G136" s="30"/>
      <c r="H136" s="31" t="s">
        <v>279</v>
      </c>
      <c r="J136" s="22"/>
      <c r="N136" s="22"/>
      <c r="Q136" s="213"/>
      <c r="R136" s="22"/>
      <c r="U136" s="213"/>
      <c r="V136" s="22"/>
      <c r="Y136" s="213"/>
      <c r="Z136" s="22"/>
    </row>
    <row r="137" spans="1:29" s="1" customFormat="1" ht="9.75" customHeight="1">
      <c r="A137" s="22"/>
      <c r="B137" s="22"/>
      <c r="C137" s="32"/>
      <c r="D137" s="23"/>
      <c r="E137" s="23"/>
      <c r="F137" s="29"/>
      <c r="G137" s="30"/>
      <c r="H137" s="31"/>
      <c r="J137" s="22"/>
      <c r="N137" s="22"/>
      <c r="Q137" s="213"/>
      <c r="R137" s="22"/>
      <c r="U137" s="213"/>
      <c r="V137" s="22"/>
      <c r="Y137" s="213"/>
      <c r="Z137" s="22"/>
    </row>
    <row r="138" spans="1:29" s="1" customFormat="1" ht="25.5" customHeight="1">
      <c r="A138" s="22"/>
      <c r="B138" s="22"/>
      <c r="C138" s="32"/>
      <c r="D138" s="23"/>
      <c r="E138" s="23"/>
      <c r="F138" s="29" t="s">
        <v>262</v>
      </c>
      <c r="G138" s="30"/>
      <c r="H138" s="31" t="s">
        <v>263</v>
      </c>
      <c r="J138" s="22"/>
      <c r="N138" s="22"/>
      <c r="Q138" s="213"/>
      <c r="R138" s="22"/>
      <c r="U138" s="213"/>
      <c r="V138" s="22"/>
      <c r="Y138" s="213"/>
      <c r="Z138" s="22"/>
    </row>
    <row r="139" spans="1:29" ht="25.5" customHeight="1"/>
    <row r="140" spans="1:29" ht="25.5" customHeight="1"/>
    <row r="141" spans="1:29" ht="25.5" customHeight="1"/>
    <row r="142" spans="1:29" ht="25.5" customHeight="1"/>
    <row r="143" spans="1:29" ht="25.5" customHeight="1"/>
    <row r="144" spans="1:29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  <row r="151" ht="25.5" customHeight="1"/>
    <row r="152" ht="25.5" customHeight="1"/>
    <row r="153" ht="25.5" customHeight="1"/>
    <row r="154" ht="25.5" customHeight="1"/>
    <row r="155" ht="25.5" customHeight="1"/>
    <row r="156" ht="25.5" customHeight="1"/>
  </sheetData>
  <sortState ref="C9:AC133">
    <sortCondition descending="1" ref="W9:W133"/>
  </sortState>
  <mergeCells count="30">
    <mergeCell ref="Q7:S7"/>
    <mergeCell ref="T7:T8"/>
    <mergeCell ref="Q134:R134"/>
    <mergeCell ref="Y7:AA7"/>
    <mergeCell ref="AB7:AB8"/>
    <mergeCell ref="Y134:Z134"/>
    <mergeCell ref="U7:W7"/>
    <mergeCell ref="X7:X8"/>
    <mergeCell ref="U134:V134"/>
    <mergeCell ref="A1:J1"/>
    <mergeCell ref="A2:J2"/>
    <mergeCell ref="A3:J3"/>
    <mergeCell ref="A4:J4"/>
    <mergeCell ref="A5:J5"/>
    <mergeCell ref="AC7:AC8"/>
    <mergeCell ref="A6:J6"/>
    <mergeCell ref="I7:K7"/>
    <mergeCell ref="L7:L8"/>
    <mergeCell ref="I134:J134"/>
    <mergeCell ref="G7:G8"/>
    <mergeCell ref="H7:H8"/>
    <mergeCell ref="A7:A8"/>
    <mergeCell ref="B7:B8"/>
    <mergeCell ref="C7:C8"/>
    <mergeCell ref="D7:D8"/>
    <mergeCell ref="E7:E8"/>
    <mergeCell ref="F7:F8"/>
    <mergeCell ref="M7:O7"/>
    <mergeCell ref="P7:P8"/>
    <mergeCell ref="M134:N134"/>
  </mergeCells>
  <pageMargins left="0.11811023622047245" right="0.11811023622047245" top="0.15748031496062992" bottom="0.19685039370078741" header="0.31496062992125984" footer="0.31496062992125984"/>
  <pageSetup paperSize="9" scale="1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U48"/>
  <sheetViews>
    <sheetView view="pageBreakPreview" topLeftCell="A4" zoomScale="37" zoomScaleNormal="100" zoomScaleSheetLayoutView="37" workbookViewId="0">
      <selection activeCell="L15" sqref="L15"/>
    </sheetView>
  </sheetViews>
  <sheetFormatPr defaultRowHeight="12.75"/>
  <cols>
    <col min="1" max="1" width="10.7109375" style="6" customWidth="1"/>
    <col min="2" max="2" width="14.140625" style="6" customWidth="1"/>
    <col min="3" max="3" width="64.7109375" style="7" customWidth="1"/>
    <col min="4" max="4" width="18.42578125" style="6" customWidth="1"/>
    <col min="5" max="5" width="16" style="6" customWidth="1"/>
    <col min="6" max="6" width="40.5703125" style="6" customWidth="1"/>
    <col min="7" max="7" width="53.140625" style="6" customWidth="1"/>
    <col min="8" max="8" width="51.28515625" style="6" customWidth="1"/>
    <col min="9" max="9" width="12.140625" style="6" bestFit="1" customWidth="1"/>
    <col min="10" max="11" width="9.140625" style="6"/>
    <col min="12" max="12" width="12.5703125" style="6" customWidth="1"/>
    <col min="13" max="13" width="12.140625" style="6" bestFit="1" customWidth="1"/>
    <col min="14" max="14" width="10.85546875" style="6" customWidth="1"/>
    <col min="15" max="15" width="13.42578125" style="6" customWidth="1"/>
    <col min="16" max="16" width="18.28515625" style="6" customWidth="1"/>
    <col min="17" max="17" width="12.140625" style="6" bestFit="1" customWidth="1"/>
    <col min="18" max="18" width="10.85546875" style="6" customWidth="1"/>
    <col min="19" max="19" width="12.140625" style="6" customWidth="1"/>
    <col min="20" max="20" width="18.28515625" style="6" customWidth="1"/>
    <col min="21" max="21" width="14.7109375" style="6" bestFit="1" customWidth="1"/>
    <col min="22" max="16384" width="9.140625" style="6"/>
  </cols>
  <sheetData>
    <row r="1" spans="1:21" s="1" customFormat="1" ht="39" customHeight="1">
      <c r="A1" s="466" t="s">
        <v>207</v>
      </c>
      <c r="B1" s="466"/>
      <c r="C1" s="466"/>
      <c r="D1" s="466"/>
      <c r="E1" s="466"/>
      <c r="F1" s="466"/>
      <c r="G1" s="466"/>
      <c r="H1" s="466"/>
    </row>
    <row r="2" spans="1:21" s="1" customFormat="1" ht="27" customHeight="1">
      <c r="A2" s="445"/>
      <c r="B2" s="467"/>
      <c r="C2" s="467"/>
      <c r="D2" s="467"/>
      <c r="E2" s="467"/>
      <c r="F2" s="467"/>
      <c r="G2" s="467"/>
      <c r="H2" s="467"/>
    </row>
    <row r="3" spans="1:21" s="1" customFormat="1" ht="33.75" customHeight="1">
      <c r="A3" s="468"/>
      <c r="B3" s="468"/>
      <c r="C3" s="468"/>
      <c r="D3" s="468"/>
      <c r="E3" s="468"/>
      <c r="F3" s="468"/>
      <c r="G3" s="468"/>
      <c r="H3" s="468"/>
    </row>
    <row r="4" spans="1:21" s="1" customFormat="1" ht="30" customHeight="1">
      <c r="A4" s="469"/>
      <c r="B4" s="469"/>
      <c r="C4" s="469"/>
      <c r="D4" s="469"/>
      <c r="E4" s="469"/>
      <c r="F4" s="469"/>
      <c r="G4" s="469"/>
      <c r="H4" s="469"/>
    </row>
    <row r="5" spans="1:21" s="1" customFormat="1" ht="37.5" customHeight="1">
      <c r="A5" s="468" t="s">
        <v>603</v>
      </c>
      <c r="B5" s="468"/>
      <c r="C5" s="468"/>
      <c r="D5" s="468"/>
      <c r="E5" s="468"/>
      <c r="F5" s="468"/>
      <c r="G5" s="468"/>
      <c r="H5" s="468"/>
    </row>
    <row r="6" spans="1:21" s="1" customFormat="1" ht="37.5" customHeight="1">
      <c r="A6" s="457" t="s">
        <v>208</v>
      </c>
      <c r="B6" s="457"/>
      <c r="C6" s="457"/>
      <c r="D6" s="457"/>
      <c r="E6" s="457"/>
      <c r="F6" s="457"/>
      <c r="G6" s="457"/>
      <c r="H6" s="457"/>
    </row>
    <row r="7" spans="1:21" s="1" customFormat="1" ht="27" customHeight="1" thickBot="1">
      <c r="A7" s="35"/>
      <c r="B7" s="35"/>
      <c r="C7" s="35"/>
      <c r="D7" s="35"/>
      <c r="E7" s="35"/>
      <c r="F7" s="35"/>
      <c r="G7" s="35"/>
      <c r="H7" s="35"/>
    </row>
    <row r="8" spans="1:21" s="2" customFormat="1" ht="36.75" customHeight="1">
      <c r="A8" s="460" t="s">
        <v>260</v>
      </c>
      <c r="B8" s="463" t="s">
        <v>209</v>
      </c>
      <c r="C8" s="472" t="s">
        <v>210</v>
      </c>
      <c r="D8" s="463" t="s">
        <v>211</v>
      </c>
      <c r="E8" s="463" t="s">
        <v>0</v>
      </c>
      <c r="F8" s="472" t="s">
        <v>1</v>
      </c>
      <c r="G8" s="472" t="s">
        <v>2</v>
      </c>
      <c r="H8" s="475" t="s">
        <v>3</v>
      </c>
      <c r="I8" s="458" t="s">
        <v>212</v>
      </c>
      <c r="J8" s="458"/>
      <c r="K8" s="458"/>
      <c r="L8" s="478" t="s">
        <v>300</v>
      </c>
      <c r="M8" s="458" t="s">
        <v>327</v>
      </c>
      <c r="N8" s="458"/>
      <c r="O8" s="458"/>
      <c r="P8" s="433" t="s">
        <v>404</v>
      </c>
      <c r="Q8" s="479" t="s">
        <v>461</v>
      </c>
      <c r="R8" s="479"/>
      <c r="S8" s="479"/>
      <c r="T8" s="433" t="s">
        <v>462</v>
      </c>
      <c r="U8" s="470" t="s">
        <v>463</v>
      </c>
    </row>
    <row r="9" spans="1:21" s="2" customFormat="1" ht="79.5" customHeight="1">
      <c r="A9" s="461"/>
      <c r="B9" s="464"/>
      <c r="C9" s="473"/>
      <c r="D9" s="464"/>
      <c r="E9" s="464"/>
      <c r="F9" s="473"/>
      <c r="G9" s="473"/>
      <c r="H9" s="476"/>
      <c r="I9" s="459">
        <v>22.03</v>
      </c>
      <c r="J9" s="459">
        <v>23.03</v>
      </c>
      <c r="K9" s="459">
        <v>24.03</v>
      </c>
      <c r="L9" s="478"/>
      <c r="M9" s="459" t="s">
        <v>452</v>
      </c>
      <c r="N9" s="459" t="s">
        <v>453</v>
      </c>
      <c r="O9" s="459" t="s">
        <v>454</v>
      </c>
      <c r="P9" s="433"/>
      <c r="Q9" s="480">
        <v>41425</v>
      </c>
      <c r="R9" s="455">
        <v>41306</v>
      </c>
      <c r="S9" s="455">
        <v>41427</v>
      </c>
      <c r="T9" s="433"/>
      <c r="U9" s="471"/>
    </row>
    <row r="10" spans="1:21" s="2" customFormat="1" ht="10.5" customHeight="1" thickBot="1">
      <c r="A10" s="462"/>
      <c r="B10" s="465"/>
      <c r="C10" s="474"/>
      <c r="D10" s="465"/>
      <c r="E10" s="465"/>
      <c r="F10" s="474"/>
      <c r="G10" s="474"/>
      <c r="H10" s="477"/>
      <c r="I10" s="459"/>
      <c r="J10" s="459"/>
      <c r="K10" s="459"/>
      <c r="L10" s="478"/>
      <c r="M10" s="459"/>
      <c r="N10" s="459"/>
      <c r="O10" s="459"/>
      <c r="P10" s="433"/>
      <c r="Q10" s="481"/>
      <c r="R10" s="456"/>
      <c r="S10" s="456"/>
      <c r="T10" s="434"/>
      <c r="U10" s="471"/>
    </row>
    <row r="11" spans="1:21" s="3" customFormat="1" ht="73.5" hidden="1" customHeight="1">
      <c r="A11" s="36"/>
      <c r="B11" s="37">
        <v>131</v>
      </c>
      <c r="C11" s="38" t="s">
        <v>272</v>
      </c>
      <c r="D11" s="39">
        <v>1977</v>
      </c>
      <c r="E11" s="39" t="s">
        <v>17</v>
      </c>
      <c r="F11" s="38" t="s">
        <v>273</v>
      </c>
      <c r="G11" s="40" t="s">
        <v>274</v>
      </c>
      <c r="H11" s="41" t="s">
        <v>275</v>
      </c>
      <c r="I11" s="155"/>
      <c r="J11" s="155"/>
      <c r="K11" s="155"/>
      <c r="L11" s="152"/>
      <c r="M11" s="155"/>
      <c r="N11" s="155"/>
      <c r="O11" s="155"/>
      <c r="P11" s="149"/>
      <c r="Q11" s="155"/>
      <c r="R11" s="155"/>
      <c r="S11" s="155"/>
      <c r="T11" s="149"/>
      <c r="U11" s="150"/>
    </row>
    <row r="12" spans="1:21" s="3" customFormat="1" ht="54.75" customHeight="1">
      <c r="A12" s="156"/>
      <c r="B12" s="157"/>
      <c r="C12" s="12" t="s">
        <v>96</v>
      </c>
      <c r="D12" s="4">
        <v>1999</v>
      </c>
      <c r="E12" s="4" t="s">
        <v>97</v>
      </c>
      <c r="F12" s="12" t="s">
        <v>229</v>
      </c>
      <c r="G12" s="12" t="s">
        <v>98</v>
      </c>
      <c r="H12" s="89" t="s">
        <v>67</v>
      </c>
      <c r="I12" s="151">
        <v>3</v>
      </c>
      <c r="J12" s="151">
        <v>6</v>
      </c>
      <c r="K12" s="151">
        <v>2</v>
      </c>
      <c r="L12" s="91">
        <f t="shared" ref="L12:L18" si="0">K12+J12+I12</f>
        <v>11</v>
      </c>
      <c r="M12" s="390"/>
      <c r="N12" s="390">
        <v>4</v>
      </c>
      <c r="O12" s="390">
        <v>5</v>
      </c>
      <c r="P12" s="158">
        <f t="shared" ref="P12:P18" si="1">O12+N12+M12</f>
        <v>9</v>
      </c>
      <c r="Q12" s="397">
        <v>7</v>
      </c>
      <c r="R12" s="192">
        <v>8</v>
      </c>
      <c r="S12" s="397">
        <v>6</v>
      </c>
      <c r="T12" s="158">
        <f t="shared" ref="T12:T26" si="2">S12+R12+Q12</f>
        <v>21</v>
      </c>
      <c r="U12" s="159">
        <f t="shared" ref="U12:U26" si="3">P12+L12+T12</f>
        <v>41</v>
      </c>
    </row>
    <row r="13" spans="1:21" s="3" customFormat="1" ht="59.25" customHeight="1">
      <c r="A13" s="156"/>
      <c r="B13" s="157"/>
      <c r="C13" s="12" t="s">
        <v>99</v>
      </c>
      <c r="D13" s="4">
        <f>2013-11</f>
        <v>2002</v>
      </c>
      <c r="E13" s="4"/>
      <c r="F13" s="12" t="s">
        <v>191</v>
      </c>
      <c r="G13" s="12" t="s">
        <v>59</v>
      </c>
      <c r="H13" s="89" t="s">
        <v>61</v>
      </c>
      <c r="I13" s="355">
        <v>1</v>
      </c>
      <c r="J13" s="355"/>
      <c r="K13" s="355">
        <v>5</v>
      </c>
      <c r="L13" s="91">
        <f t="shared" si="0"/>
        <v>6</v>
      </c>
      <c r="M13" s="390">
        <v>6</v>
      </c>
      <c r="N13" s="390">
        <v>2</v>
      </c>
      <c r="O13" s="390">
        <v>3</v>
      </c>
      <c r="P13" s="158">
        <f t="shared" si="1"/>
        <v>11</v>
      </c>
      <c r="Q13" s="397">
        <v>6</v>
      </c>
      <c r="R13" s="192">
        <v>4</v>
      </c>
      <c r="S13" s="397">
        <v>3</v>
      </c>
      <c r="T13" s="158">
        <f t="shared" si="2"/>
        <v>13</v>
      </c>
      <c r="U13" s="159">
        <f t="shared" si="3"/>
        <v>30</v>
      </c>
    </row>
    <row r="14" spans="1:21" s="3" customFormat="1" ht="69.75" customHeight="1">
      <c r="A14" s="156"/>
      <c r="B14" s="157"/>
      <c r="C14" s="12" t="s">
        <v>34</v>
      </c>
      <c r="D14" s="4">
        <v>2001</v>
      </c>
      <c r="E14" s="4" t="s">
        <v>97</v>
      </c>
      <c r="F14" s="12" t="s">
        <v>230</v>
      </c>
      <c r="G14" s="12" t="s">
        <v>32</v>
      </c>
      <c r="H14" s="89" t="s">
        <v>33</v>
      </c>
      <c r="I14" s="355">
        <v>5</v>
      </c>
      <c r="J14" s="355">
        <v>2</v>
      </c>
      <c r="K14" s="355">
        <v>4</v>
      </c>
      <c r="L14" s="91">
        <f t="shared" si="0"/>
        <v>11</v>
      </c>
      <c r="M14" s="390"/>
      <c r="N14" s="390"/>
      <c r="O14" s="390"/>
      <c r="P14" s="158">
        <f t="shared" si="1"/>
        <v>0</v>
      </c>
      <c r="Q14" s="397">
        <v>5</v>
      </c>
      <c r="R14" s="192">
        <v>7</v>
      </c>
      <c r="S14" s="397">
        <v>5</v>
      </c>
      <c r="T14" s="158">
        <f t="shared" si="2"/>
        <v>17</v>
      </c>
      <c r="U14" s="159">
        <f t="shared" si="3"/>
        <v>28</v>
      </c>
    </row>
    <row r="15" spans="1:21" s="3" customFormat="1" ht="65.25" customHeight="1">
      <c r="A15" s="156"/>
      <c r="B15" s="157"/>
      <c r="C15" s="12" t="s">
        <v>407</v>
      </c>
      <c r="D15" s="4">
        <v>2002</v>
      </c>
      <c r="E15" s="4"/>
      <c r="F15" s="160" t="s">
        <v>409</v>
      </c>
      <c r="G15" s="12" t="s">
        <v>32</v>
      </c>
      <c r="H15" s="89" t="s">
        <v>33</v>
      </c>
      <c r="I15" s="154"/>
      <c r="J15" s="154"/>
      <c r="K15" s="154"/>
      <c r="L15" s="91">
        <f t="shared" si="0"/>
        <v>0</v>
      </c>
      <c r="M15" s="390">
        <v>3</v>
      </c>
      <c r="N15" s="390">
        <v>6</v>
      </c>
      <c r="O15" s="390">
        <v>7</v>
      </c>
      <c r="P15" s="158">
        <f t="shared" si="1"/>
        <v>16</v>
      </c>
      <c r="Q15" s="397">
        <v>4</v>
      </c>
      <c r="R15" s="192">
        <v>6</v>
      </c>
      <c r="S15" s="397"/>
      <c r="T15" s="158">
        <f t="shared" si="2"/>
        <v>10</v>
      </c>
      <c r="U15" s="159">
        <f t="shared" si="3"/>
        <v>26</v>
      </c>
    </row>
    <row r="16" spans="1:21" s="3" customFormat="1" ht="56.25" customHeight="1">
      <c r="A16" s="156"/>
      <c r="B16" s="157"/>
      <c r="C16" s="12" t="s">
        <v>148</v>
      </c>
      <c r="D16" s="4">
        <v>2001</v>
      </c>
      <c r="E16" s="4" t="s">
        <v>72</v>
      </c>
      <c r="F16" s="160" t="s">
        <v>150</v>
      </c>
      <c r="G16" s="160" t="s">
        <v>151</v>
      </c>
      <c r="H16" s="89" t="s">
        <v>277</v>
      </c>
      <c r="I16" s="355">
        <v>4</v>
      </c>
      <c r="J16" s="355">
        <v>3</v>
      </c>
      <c r="K16" s="355">
        <v>1</v>
      </c>
      <c r="L16" s="91">
        <f t="shared" si="0"/>
        <v>8</v>
      </c>
      <c r="M16" s="390"/>
      <c r="N16" s="390"/>
      <c r="O16" s="390"/>
      <c r="P16" s="158">
        <f t="shared" si="1"/>
        <v>0</v>
      </c>
      <c r="Q16" s="397">
        <v>3</v>
      </c>
      <c r="R16" s="192">
        <v>1</v>
      </c>
      <c r="S16" s="397">
        <v>1</v>
      </c>
      <c r="T16" s="158">
        <f t="shared" si="2"/>
        <v>5</v>
      </c>
      <c r="U16" s="159">
        <f t="shared" si="3"/>
        <v>13</v>
      </c>
    </row>
    <row r="17" spans="1:21" s="3" customFormat="1" ht="56.25" customHeight="1">
      <c r="A17" s="156"/>
      <c r="B17" s="157"/>
      <c r="C17" s="12" t="s">
        <v>34</v>
      </c>
      <c r="D17" s="4">
        <v>2001</v>
      </c>
      <c r="E17" s="4" t="s">
        <v>97</v>
      </c>
      <c r="F17" s="12" t="s">
        <v>410</v>
      </c>
      <c r="G17" s="12" t="s">
        <v>32</v>
      </c>
      <c r="H17" s="89" t="s">
        <v>33</v>
      </c>
      <c r="I17" s="355"/>
      <c r="J17" s="355"/>
      <c r="K17" s="355"/>
      <c r="L17" s="91">
        <f t="shared" si="0"/>
        <v>0</v>
      </c>
      <c r="M17" s="390">
        <v>9</v>
      </c>
      <c r="N17" s="390">
        <v>8</v>
      </c>
      <c r="O17" s="390">
        <v>6</v>
      </c>
      <c r="P17" s="158">
        <f t="shared" si="1"/>
        <v>23</v>
      </c>
      <c r="Q17" s="397">
        <v>2</v>
      </c>
      <c r="R17" s="194">
        <v>5</v>
      </c>
      <c r="S17" s="397">
        <v>4</v>
      </c>
      <c r="T17" s="158">
        <f t="shared" si="2"/>
        <v>11</v>
      </c>
      <c r="U17" s="159">
        <f t="shared" si="3"/>
        <v>34</v>
      </c>
    </row>
    <row r="18" spans="1:21" s="3" customFormat="1" ht="77.25" customHeight="1">
      <c r="A18" s="156"/>
      <c r="B18" s="157"/>
      <c r="C18" s="12" t="s">
        <v>99</v>
      </c>
      <c r="D18" s="4">
        <f>2013-11</f>
        <v>2002</v>
      </c>
      <c r="E18" s="4"/>
      <c r="F18" s="12" t="s">
        <v>413</v>
      </c>
      <c r="G18" s="12" t="s">
        <v>59</v>
      </c>
      <c r="H18" s="89" t="s">
        <v>61</v>
      </c>
      <c r="I18" s="355"/>
      <c r="J18" s="355"/>
      <c r="K18" s="355"/>
      <c r="L18" s="91">
        <f t="shared" si="0"/>
        <v>0</v>
      </c>
      <c r="M18" s="390">
        <v>7</v>
      </c>
      <c r="N18" s="390">
        <v>5</v>
      </c>
      <c r="O18" s="390">
        <v>2</v>
      </c>
      <c r="P18" s="158">
        <f t="shared" si="1"/>
        <v>14</v>
      </c>
      <c r="Q18" s="397"/>
      <c r="R18" s="192">
        <v>3</v>
      </c>
      <c r="S18" s="397">
        <v>2</v>
      </c>
      <c r="T18" s="158">
        <f t="shared" si="2"/>
        <v>5</v>
      </c>
      <c r="U18" s="159">
        <f t="shared" si="3"/>
        <v>19</v>
      </c>
    </row>
    <row r="19" spans="1:21" s="3" customFormat="1" ht="80.25" customHeight="1">
      <c r="A19" s="156"/>
      <c r="B19" s="157"/>
      <c r="C19" s="12" t="s">
        <v>148</v>
      </c>
      <c r="D19" s="4">
        <v>2001</v>
      </c>
      <c r="E19" s="4" t="s">
        <v>72</v>
      </c>
      <c r="F19" s="160" t="s">
        <v>577</v>
      </c>
      <c r="G19" s="160" t="s">
        <v>151</v>
      </c>
      <c r="H19" s="89" t="s">
        <v>277</v>
      </c>
      <c r="I19" s="194"/>
      <c r="J19" s="194"/>
      <c r="K19" s="194"/>
      <c r="L19" s="91"/>
      <c r="M19" s="390"/>
      <c r="N19" s="390"/>
      <c r="O19" s="390"/>
      <c r="P19" s="158"/>
      <c r="Q19" s="397"/>
      <c r="R19" s="192">
        <v>2</v>
      </c>
      <c r="S19" s="397"/>
      <c r="T19" s="158">
        <f t="shared" si="2"/>
        <v>2</v>
      </c>
      <c r="U19" s="159">
        <f t="shared" si="3"/>
        <v>2</v>
      </c>
    </row>
    <row r="20" spans="1:21" s="3" customFormat="1" ht="74.25" customHeight="1">
      <c r="A20" s="156"/>
      <c r="B20" s="157"/>
      <c r="C20" s="12" t="s">
        <v>96</v>
      </c>
      <c r="D20" s="4">
        <v>1999</v>
      </c>
      <c r="E20" s="4" t="s">
        <v>97</v>
      </c>
      <c r="F20" s="160" t="s">
        <v>405</v>
      </c>
      <c r="G20" s="12" t="s">
        <v>98</v>
      </c>
      <c r="H20" s="89" t="s">
        <v>67</v>
      </c>
      <c r="I20" s="154"/>
      <c r="J20" s="154"/>
      <c r="K20" s="154"/>
      <c r="L20" s="91">
        <f t="shared" ref="L20:L26" si="4">K20+J20+I20</f>
        <v>0</v>
      </c>
      <c r="M20" s="390">
        <v>8</v>
      </c>
      <c r="N20" s="390">
        <v>3</v>
      </c>
      <c r="O20" s="390">
        <v>9</v>
      </c>
      <c r="P20" s="158">
        <f t="shared" ref="P20:P26" si="5">O20+N20+M20</f>
        <v>20</v>
      </c>
      <c r="Q20" s="397"/>
      <c r="R20" s="192"/>
      <c r="S20" s="397"/>
      <c r="T20" s="158">
        <f t="shared" si="2"/>
        <v>0</v>
      </c>
      <c r="U20" s="159">
        <f t="shared" si="3"/>
        <v>20</v>
      </c>
    </row>
    <row r="21" spans="1:21" s="3" customFormat="1" ht="74.25" customHeight="1">
      <c r="A21" s="156"/>
      <c r="B21" s="157"/>
      <c r="C21" s="12" t="s">
        <v>148</v>
      </c>
      <c r="D21" s="4">
        <v>2001</v>
      </c>
      <c r="E21" s="4" t="s">
        <v>72</v>
      </c>
      <c r="F21" s="160" t="s">
        <v>411</v>
      </c>
      <c r="G21" s="160" t="s">
        <v>151</v>
      </c>
      <c r="H21" s="89" t="s">
        <v>277</v>
      </c>
      <c r="I21" s="355"/>
      <c r="J21" s="355"/>
      <c r="K21" s="355"/>
      <c r="L21" s="91">
        <f t="shared" si="4"/>
        <v>0</v>
      </c>
      <c r="M21" s="390">
        <v>5</v>
      </c>
      <c r="N21" s="390">
        <v>9</v>
      </c>
      <c r="O21" s="390">
        <v>4</v>
      </c>
      <c r="P21" s="158">
        <f t="shared" si="5"/>
        <v>18</v>
      </c>
      <c r="Q21" s="397"/>
      <c r="R21" s="192"/>
      <c r="S21" s="397"/>
      <c r="T21" s="158">
        <f t="shared" si="2"/>
        <v>0</v>
      </c>
      <c r="U21" s="159">
        <f t="shared" si="3"/>
        <v>18</v>
      </c>
    </row>
    <row r="22" spans="1:21" s="3" customFormat="1" ht="75.75" customHeight="1">
      <c r="A22" s="156"/>
      <c r="B22" s="157"/>
      <c r="C22" s="12" t="s">
        <v>406</v>
      </c>
      <c r="D22" s="4">
        <v>2001</v>
      </c>
      <c r="E22" s="4"/>
      <c r="F22" s="160" t="s">
        <v>408</v>
      </c>
      <c r="G22" s="12" t="s">
        <v>32</v>
      </c>
      <c r="H22" s="89" t="s">
        <v>33</v>
      </c>
      <c r="I22" s="154"/>
      <c r="J22" s="154"/>
      <c r="K22" s="154"/>
      <c r="L22" s="91">
        <f t="shared" si="4"/>
        <v>0</v>
      </c>
      <c r="M22" s="390">
        <v>4</v>
      </c>
      <c r="N22" s="390">
        <v>7</v>
      </c>
      <c r="O22" s="390">
        <v>8</v>
      </c>
      <c r="P22" s="158">
        <f t="shared" si="5"/>
        <v>19</v>
      </c>
      <c r="Q22" s="397"/>
      <c r="R22" s="192"/>
      <c r="S22" s="397"/>
      <c r="T22" s="158">
        <f t="shared" si="2"/>
        <v>0</v>
      </c>
      <c r="U22" s="159">
        <f t="shared" si="3"/>
        <v>19</v>
      </c>
    </row>
    <row r="23" spans="1:21" s="3" customFormat="1" ht="80.25" customHeight="1">
      <c r="A23" s="156"/>
      <c r="B23" s="157"/>
      <c r="C23" s="12" t="s">
        <v>146</v>
      </c>
      <c r="D23" s="4">
        <v>1999</v>
      </c>
      <c r="E23" s="4"/>
      <c r="F23" s="12" t="s">
        <v>147</v>
      </c>
      <c r="G23" s="12" t="s">
        <v>78</v>
      </c>
      <c r="H23" s="89" t="s">
        <v>85</v>
      </c>
      <c r="I23" s="151">
        <v>2</v>
      </c>
      <c r="J23" s="151">
        <v>4</v>
      </c>
      <c r="K23" s="151">
        <v>3</v>
      </c>
      <c r="L23" s="91">
        <f t="shared" si="4"/>
        <v>9</v>
      </c>
      <c r="M23" s="390"/>
      <c r="N23" s="390"/>
      <c r="O23" s="390"/>
      <c r="P23" s="158">
        <f t="shared" si="5"/>
        <v>0</v>
      </c>
      <c r="Q23" s="397"/>
      <c r="R23" s="192"/>
      <c r="S23" s="397"/>
      <c r="T23" s="158">
        <f t="shared" si="2"/>
        <v>0</v>
      </c>
      <c r="U23" s="159">
        <f t="shared" si="3"/>
        <v>9</v>
      </c>
    </row>
    <row r="24" spans="1:21" s="3" customFormat="1" ht="81.75" customHeight="1">
      <c r="A24" s="156"/>
      <c r="B24" s="157"/>
      <c r="C24" s="12" t="s">
        <v>146</v>
      </c>
      <c r="D24" s="4">
        <v>2000</v>
      </c>
      <c r="E24" s="4"/>
      <c r="F24" s="12" t="s">
        <v>414</v>
      </c>
      <c r="G24" s="12" t="s">
        <v>78</v>
      </c>
      <c r="H24" s="89" t="s">
        <v>85</v>
      </c>
      <c r="I24" s="151"/>
      <c r="J24" s="151"/>
      <c r="K24" s="151"/>
      <c r="L24" s="91">
        <f t="shared" si="4"/>
        <v>0</v>
      </c>
      <c r="M24" s="390">
        <v>2</v>
      </c>
      <c r="N24" s="390">
        <v>1</v>
      </c>
      <c r="O24" s="390">
        <v>1</v>
      </c>
      <c r="P24" s="158">
        <f t="shared" si="5"/>
        <v>4</v>
      </c>
      <c r="Q24" s="397"/>
      <c r="R24" s="192"/>
      <c r="S24" s="397"/>
      <c r="T24" s="158">
        <f t="shared" si="2"/>
        <v>0</v>
      </c>
      <c r="U24" s="159">
        <f t="shared" si="3"/>
        <v>4</v>
      </c>
    </row>
    <row r="25" spans="1:21" s="3" customFormat="1" ht="73.5" hidden="1" customHeight="1">
      <c r="A25" s="156"/>
      <c r="B25" s="157"/>
      <c r="C25" s="12" t="s">
        <v>99</v>
      </c>
      <c r="D25" s="4">
        <f>2013-11</f>
        <v>2002</v>
      </c>
      <c r="E25" s="4"/>
      <c r="F25" s="12" t="s">
        <v>412</v>
      </c>
      <c r="G25" s="12" t="s">
        <v>59</v>
      </c>
      <c r="H25" s="89" t="s">
        <v>61</v>
      </c>
      <c r="I25" s="151"/>
      <c r="J25" s="151"/>
      <c r="K25" s="151"/>
      <c r="L25" s="91">
        <f t="shared" si="4"/>
        <v>0</v>
      </c>
      <c r="M25" s="390"/>
      <c r="N25" s="390"/>
      <c r="O25" s="390"/>
      <c r="P25" s="158">
        <f t="shared" si="5"/>
        <v>0</v>
      </c>
      <c r="Q25" s="397"/>
      <c r="R25" s="192"/>
      <c r="S25" s="397"/>
      <c r="T25" s="158">
        <f t="shared" si="2"/>
        <v>0</v>
      </c>
      <c r="U25" s="159">
        <f t="shared" si="3"/>
        <v>0</v>
      </c>
    </row>
    <row r="26" spans="1:21" s="3" customFormat="1" ht="73.5" customHeight="1">
      <c r="A26" s="156"/>
      <c r="B26" s="157"/>
      <c r="C26" s="12" t="s">
        <v>99</v>
      </c>
      <c r="D26" s="4">
        <v>2002</v>
      </c>
      <c r="E26" s="4"/>
      <c r="F26" s="12" t="s">
        <v>192</v>
      </c>
      <c r="G26" s="12" t="s">
        <v>59</v>
      </c>
      <c r="H26" s="89" t="s">
        <v>61</v>
      </c>
      <c r="I26" s="151">
        <v>6</v>
      </c>
      <c r="J26" s="151">
        <v>5</v>
      </c>
      <c r="K26" s="151"/>
      <c r="L26" s="91">
        <f t="shared" si="4"/>
        <v>11</v>
      </c>
      <c r="M26" s="390"/>
      <c r="N26" s="390"/>
      <c r="O26" s="390"/>
      <c r="P26" s="158">
        <f t="shared" si="5"/>
        <v>0</v>
      </c>
      <c r="Q26" s="397"/>
      <c r="R26" s="192"/>
      <c r="S26" s="397"/>
      <c r="T26" s="158">
        <f t="shared" si="2"/>
        <v>0</v>
      </c>
      <c r="U26" s="159">
        <f t="shared" si="3"/>
        <v>11</v>
      </c>
    </row>
    <row r="27" spans="1:21" s="2" customFormat="1" ht="35.1" customHeight="1">
      <c r="A27" s="43"/>
      <c r="B27" s="44"/>
      <c r="C27" s="45"/>
      <c r="D27" s="46"/>
      <c r="E27" s="46"/>
      <c r="F27" s="47"/>
      <c r="G27" s="47"/>
      <c r="H27" s="48"/>
    </row>
    <row r="28" spans="1:21" s="1" customFormat="1" ht="30.75" customHeight="1">
      <c r="A28" s="49"/>
      <c r="B28" s="49"/>
      <c r="D28" s="50" t="s">
        <v>261</v>
      </c>
      <c r="E28" s="51"/>
      <c r="F28" s="51"/>
      <c r="H28" s="52" t="s">
        <v>279</v>
      </c>
    </row>
    <row r="29" spans="1:21" s="1" customFormat="1" ht="30.75" customHeight="1">
      <c r="A29" s="49"/>
      <c r="B29" s="49"/>
      <c r="D29" s="50"/>
      <c r="E29" s="51"/>
      <c r="F29" s="51"/>
      <c r="H29" s="52"/>
    </row>
    <row r="30" spans="1:21" s="1" customFormat="1" ht="30.75" customHeight="1">
      <c r="A30" s="49"/>
      <c r="B30" s="49"/>
      <c r="D30" s="50" t="s">
        <v>262</v>
      </c>
      <c r="E30" s="51"/>
      <c r="F30" s="51"/>
      <c r="H30" s="52" t="s">
        <v>263</v>
      </c>
    </row>
    <row r="31" spans="1:21" ht="25.5" customHeight="1"/>
    <row r="32" spans="1:21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</sheetData>
  <sortState ref="C12:U26">
    <sortCondition descending="1" ref="Q12:Q26"/>
  </sortState>
  <mergeCells count="30">
    <mergeCell ref="U8:U10"/>
    <mergeCell ref="C8:C10"/>
    <mergeCell ref="D8:D10"/>
    <mergeCell ref="E8:E10"/>
    <mergeCell ref="M8:O8"/>
    <mergeCell ref="P8:P10"/>
    <mergeCell ref="M9:M10"/>
    <mergeCell ref="N9:N10"/>
    <mergeCell ref="O9:O10"/>
    <mergeCell ref="F8:F10"/>
    <mergeCell ref="G8:G10"/>
    <mergeCell ref="H8:H10"/>
    <mergeCell ref="L8:L10"/>
    <mergeCell ref="Q8:S8"/>
    <mergeCell ref="T8:T10"/>
    <mergeCell ref="Q9:Q10"/>
    <mergeCell ref="A1:H1"/>
    <mergeCell ref="A2:H2"/>
    <mergeCell ref="A3:H3"/>
    <mergeCell ref="A4:H4"/>
    <mergeCell ref="A5:H5"/>
    <mergeCell ref="R9:R10"/>
    <mergeCell ref="S9:S10"/>
    <mergeCell ref="A6:H6"/>
    <mergeCell ref="I8:K8"/>
    <mergeCell ref="I9:I10"/>
    <mergeCell ref="J9:J10"/>
    <mergeCell ref="K9:K10"/>
    <mergeCell ref="A8:A10"/>
    <mergeCell ref="B8:B10"/>
  </mergeCells>
  <pageMargins left="0.11811023622047245" right="0.11811023622047245" top="0.15748031496062992" bottom="0.15748031496062992" header="0.31496062992125984" footer="0.31496062992125984"/>
  <pageSetup paperSize="9" scale="3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C38"/>
  <sheetViews>
    <sheetView zoomScale="40" zoomScaleNormal="40" workbookViewId="0">
      <selection activeCell="B10" sqref="B10:AC34"/>
    </sheetView>
  </sheetViews>
  <sheetFormatPr defaultRowHeight="23.25"/>
  <cols>
    <col min="3" max="3" width="57.42578125" customWidth="1"/>
    <col min="4" max="4" width="15" customWidth="1"/>
    <col min="5" max="5" width="14.42578125" style="164" customWidth="1"/>
    <col min="6" max="6" width="43.85546875" customWidth="1"/>
    <col min="7" max="7" width="32.5703125" customWidth="1"/>
    <col min="8" max="8" width="40.28515625" customWidth="1"/>
    <col min="9" max="9" width="11.28515625" customWidth="1"/>
    <col min="16" max="16" width="12.7109375" customWidth="1"/>
    <col min="20" max="20" width="12.7109375" customWidth="1"/>
    <col min="24" max="24" width="12.7109375" customWidth="1"/>
    <col min="28" max="28" width="12.7109375" customWidth="1"/>
    <col min="29" max="29" width="13.85546875" customWidth="1"/>
  </cols>
  <sheetData>
    <row r="1" spans="1:29" ht="37.5" customHeight="1">
      <c r="A1" s="445" t="s">
        <v>207</v>
      </c>
      <c r="B1" s="445"/>
      <c r="C1" s="445"/>
      <c r="D1" s="445"/>
      <c r="E1" s="445"/>
      <c r="F1" s="445"/>
      <c r="G1" s="445"/>
      <c r="H1" s="445"/>
    </row>
    <row r="2" spans="1:29" ht="26.25" customHeight="1">
      <c r="A2" s="448" t="s">
        <v>450</v>
      </c>
      <c r="B2" s="448"/>
      <c r="C2" s="448"/>
      <c r="D2" s="448"/>
      <c r="E2" s="448"/>
      <c r="F2" s="448"/>
      <c r="G2" s="448"/>
      <c r="H2" s="448"/>
    </row>
    <row r="3" spans="1:29" ht="26.25">
      <c r="A3" s="449"/>
      <c r="B3" s="449"/>
      <c r="C3" s="449"/>
      <c r="D3" s="449"/>
      <c r="E3" s="449"/>
      <c r="F3" s="449"/>
      <c r="G3" s="449"/>
      <c r="H3" s="449"/>
    </row>
    <row r="4" spans="1:29" ht="26.25" customHeight="1">
      <c r="A4" s="448" t="s">
        <v>598</v>
      </c>
      <c r="B4" s="448"/>
      <c r="C4" s="448"/>
      <c r="D4" s="448"/>
      <c r="E4" s="448"/>
      <c r="F4" s="448"/>
      <c r="G4" s="448"/>
      <c r="H4" s="448"/>
    </row>
    <row r="5" spans="1:29" ht="26.25" customHeight="1">
      <c r="A5" s="430" t="s">
        <v>208</v>
      </c>
      <c r="B5" s="430"/>
      <c r="C5" s="430"/>
      <c r="D5" s="430"/>
      <c r="E5" s="430"/>
      <c r="F5" s="430"/>
      <c r="G5" s="430"/>
      <c r="H5" s="430"/>
    </row>
    <row r="6" spans="1:29" ht="26.25" thickBot="1">
      <c r="A6" s="71"/>
      <c r="B6" s="71"/>
      <c r="C6" s="71"/>
      <c r="D6" s="71"/>
      <c r="E6" s="168"/>
      <c r="F6" s="71"/>
      <c r="G6" s="71"/>
      <c r="H6" s="71"/>
    </row>
    <row r="7" spans="1:29" ht="30.75" customHeight="1">
      <c r="A7" s="487" t="s">
        <v>260</v>
      </c>
      <c r="B7" s="489" t="s">
        <v>209</v>
      </c>
      <c r="C7" s="483" t="s">
        <v>210</v>
      </c>
      <c r="D7" s="483" t="s">
        <v>211</v>
      </c>
      <c r="E7" s="491" t="s">
        <v>0</v>
      </c>
      <c r="F7" s="483" t="s">
        <v>1</v>
      </c>
      <c r="G7" s="483" t="s">
        <v>2</v>
      </c>
      <c r="H7" s="485" t="s">
        <v>3</v>
      </c>
      <c r="I7" s="494" t="s">
        <v>297</v>
      </c>
      <c r="J7" s="494"/>
      <c r="K7" s="494"/>
      <c r="L7" s="434" t="s">
        <v>298</v>
      </c>
      <c r="M7" s="479" t="s">
        <v>327</v>
      </c>
      <c r="N7" s="479"/>
      <c r="O7" s="479"/>
      <c r="P7" s="433" t="s">
        <v>347</v>
      </c>
      <c r="Q7" s="479" t="s">
        <v>461</v>
      </c>
      <c r="R7" s="479"/>
      <c r="S7" s="479"/>
      <c r="T7" s="433" t="s">
        <v>462</v>
      </c>
      <c r="U7" s="479" t="s">
        <v>606</v>
      </c>
      <c r="V7" s="479"/>
      <c r="W7" s="479"/>
      <c r="X7" s="433" t="s">
        <v>607</v>
      </c>
      <c r="Y7" s="479" t="s">
        <v>701</v>
      </c>
      <c r="Z7" s="479"/>
      <c r="AA7" s="479"/>
      <c r="AB7" s="433" t="s">
        <v>730</v>
      </c>
      <c r="AC7" s="470" t="s">
        <v>738</v>
      </c>
    </row>
    <row r="8" spans="1:29" ht="30" customHeight="1">
      <c r="A8" s="488"/>
      <c r="B8" s="490"/>
      <c r="C8" s="484"/>
      <c r="D8" s="484"/>
      <c r="E8" s="492"/>
      <c r="F8" s="484"/>
      <c r="G8" s="484"/>
      <c r="H8" s="486"/>
      <c r="I8" s="495">
        <v>41355</v>
      </c>
      <c r="J8" s="495">
        <v>41356</v>
      </c>
      <c r="K8" s="497" t="s">
        <v>295</v>
      </c>
      <c r="L8" s="493"/>
      <c r="M8" s="480">
        <v>41376</v>
      </c>
      <c r="N8" s="455">
        <v>41377</v>
      </c>
      <c r="O8" s="455">
        <v>41378</v>
      </c>
      <c r="P8" s="433"/>
      <c r="Q8" s="480">
        <v>41425</v>
      </c>
      <c r="R8" s="455">
        <v>41306</v>
      </c>
      <c r="S8" s="455">
        <v>41427</v>
      </c>
      <c r="T8" s="433"/>
      <c r="U8" s="481" t="s">
        <v>628</v>
      </c>
      <c r="V8" s="481" t="s">
        <v>768</v>
      </c>
      <c r="W8" s="481" t="s">
        <v>769</v>
      </c>
      <c r="X8" s="433"/>
      <c r="Y8" s="481" t="s">
        <v>698</v>
      </c>
      <c r="Z8" s="481" t="s">
        <v>707</v>
      </c>
      <c r="AA8" s="481" t="s">
        <v>708</v>
      </c>
      <c r="AB8" s="433"/>
      <c r="AC8" s="471"/>
    </row>
    <row r="9" spans="1:29" ht="80.25" customHeight="1">
      <c r="A9" s="488"/>
      <c r="B9" s="490"/>
      <c r="C9" s="484"/>
      <c r="D9" s="484"/>
      <c r="E9" s="492"/>
      <c r="F9" s="484"/>
      <c r="G9" s="484"/>
      <c r="H9" s="486"/>
      <c r="I9" s="496"/>
      <c r="J9" s="496"/>
      <c r="K9" s="498"/>
      <c r="L9" s="493"/>
      <c r="M9" s="481"/>
      <c r="N9" s="456"/>
      <c r="O9" s="456"/>
      <c r="P9" s="434"/>
      <c r="Q9" s="481"/>
      <c r="R9" s="456"/>
      <c r="S9" s="456"/>
      <c r="T9" s="434"/>
      <c r="U9" s="482"/>
      <c r="V9" s="482"/>
      <c r="W9" s="482"/>
      <c r="X9" s="434"/>
      <c r="Y9" s="482"/>
      <c r="Z9" s="482"/>
      <c r="AA9" s="482"/>
      <c r="AB9" s="434"/>
      <c r="AC9" s="471"/>
    </row>
    <row r="10" spans="1:29" ht="102.75" customHeight="1">
      <c r="A10" s="171">
        <v>1</v>
      </c>
      <c r="B10" s="146"/>
      <c r="C10" s="100" t="s">
        <v>684</v>
      </c>
      <c r="D10" s="88">
        <v>2000</v>
      </c>
      <c r="E10" s="165" t="s">
        <v>276</v>
      </c>
      <c r="F10" s="100" t="s">
        <v>686</v>
      </c>
      <c r="G10" s="58" t="s">
        <v>103</v>
      </c>
      <c r="H10" s="58" t="s">
        <v>478</v>
      </c>
      <c r="I10" s="427"/>
      <c r="J10" s="427"/>
      <c r="K10" s="427"/>
      <c r="L10" s="425">
        <v>0</v>
      </c>
      <c r="M10" s="428"/>
      <c r="N10" s="428"/>
      <c r="O10" s="428"/>
      <c r="P10" s="425">
        <f>O10+N10+M10</f>
        <v>0</v>
      </c>
      <c r="Q10" s="428"/>
      <c r="R10" s="428"/>
      <c r="S10" s="428"/>
      <c r="T10" s="425">
        <f>S10+R10+Q10</f>
        <v>0</v>
      </c>
      <c r="U10" s="428"/>
      <c r="V10" s="427">
        <v>5</v>
      </c>
      <c r="W10" s="545">
        <v>3</v>
      </c>
      <c r="X10" s="425">
        <f>W10+V10+U10</f>
        <v>8</v>
      </c>
      <c r="Y10" s="427"/>
      <c r="Z10" s="427">
        <v>14</v>
      </c>
      <c r="AA10" s="427">
        <v>6</v>
      </c>
      <c r="AB10" s="425">
        <f>AA10+Z10+Y10</f>
        <v>20</v>
      </c>
      <c r="AC10" s="426">
        <f>T10+P10+L10+X10+AB10</f>
        <v>28</v>
      </c>
    </row>
    <row r="11" spans="1:29" ht="78" customHeight="1">
      <c r="A11" s="171">
        <v>2</v>
      </c>
      <c r="B11" s="146"/>
      <c r="C11" s="100" t="s">
        <v>156</v>
      </c>
      <c r="D11" s="88">
        <v>2000</v>
      </c>
      <c r="E11" s="165" t="s">
        <v>276</v>
      </c>
      <c r="F11" s="100" t="s">
        <v>157</v>
      </c>
      <c r="G11" s="58" t="s">
        <v>151</v>
      </c>
      <c r="H11" s="58" t="s">
        <v>277</v>
      </c>
      <c r="I11" s="427"/>
      <c r="J11" s="427"/>
      <c r="K11" s="427"/>
      <c r="L11" s="425">
        <v>0</v>
      </c>
      <c r="M11" s="428">
        <v>1</v>
      </c>
      <c r="N11" s="428">
        <v>2</v>
      </c>
      <c r="O11" s="428">
        <v>3</v>
      </c>
      <c r="P11" s="425">
        <f>O11+N11+M11</f>
        <v>6</v>
      </c>
      <c r="Q11" s="428">
        <v>5</v>
      </c>
      <c r="R11" s="428">
        <v>4</v>
      </c>
      <c r="S11" s="428">
        <v>2</v>
      </c>
      <c r="T11" s="425">
        <f>S11+R11+Q11</f>
        <v>11</v>
      </c>
      <c r="U11" s="428">
        <v>2</v>
      </c>
      <c r="V11" s="427">
        <v>4</v>
      </c>
      <c r="W11" s="545">
        <v>1</v>
      </c>
      <c r="X11" s="425">
        <f>W11+V11+U11</f>
        <v>7</v>
      </c>
      <c r="Y11" s="427">
        <v>2</v>
      </c>
      <c r="Z11" s="427">
        <v>3</v>
      </c>
      <c r="AA11" s="427">
        <v>2</v>
      </c>
      <c r="AB11" s="425">
        <f>AA11+Z11+Y11</f>
        <v>7</v>
      </c>
      <c r="AC11" s="426">
        <f>T11+P11+L11+X11+AB11</f>
        <v>31</v>
      </c>
    </row>
    <row r="12" spans="1:29" ht="78" customHeight="1">
      <c r="A12" s="171"/>
      <c r="B12" s="146"/>
      <c r="C12" s="100" t="s">
        <v>684</v>
      </c>
      <c r="D12" s="88">
        <v>2000</v>
      </c>
      <c r="E12" s="165" t="s">
        <v>276</v>
      </c>
      <c r="F12" s="100" t="s">
        <v>685</v>
      </c>
      <c r="G12" s="58" t="s">
        <v>103</v>
      </c>
      <c r="H12" s="58" t="s">
        <v>478</v>
      </c>
      <c r="I12" s="427"/>
      <c r="J12" s="427"/>
      <c r="K12" s="427"/>
      <c r="L12" s="425">
        <v>0</v>
      </c>
      <c r="M12" s="428"/>
      <c r="N12" s="428"/>
      <c r="O12" s="428"/>
      <c r="P12" s="425">
        <f>O12+N12+M12</f>
        <v>0</v>
      </c>
      <c r="Q12" s="428"/>
      <c r="R12" s="428"/>
      <c r="S12" s="428"/>
      <c r="T12" s="425">
        <f>S12+R12+Q12</f>
        <v>0</v>
      </c>
      <c r="U12" s="428"/>
      <c r="V12" s="427">
        <v>3</v>
      </c>
      <c r="W12" s="545">
        <v>4</v>
      </c>
      <c r="X12" s="425">
        <f>W12+V12+U12</f>
        <v>7</v>
      </c>
      <c r="Y12" s="427"/>
      <c r="Z12" s="427">
        <v>6</v>
      </c>
      <c r="AA12" s="427">
        <v>4</v>
      </c>
      <c r="AB12" s="425">
        <f>AA12+Z12+Y12</f>
        <v>10</v>
      </c>
      <c r="AC12" s="426">
        <f>T12+P12+L12+X12+AB12</f>
        <v>17</v>
      </c>
    </row>
    <row r="13" spans="1:29" ht="78" customHeight="1">
      <c r="A13" s="171"/>
      <c r="B13" s="146"/>
      <c r="C13" s="100" t="s">
        <v>687</v>
      </c>
      <c r="D13" s="88">
        <v>2003</v>
      </c>
      <c r="E13" s="165" t="s">
        <v>276</v>
      </c>
      <c r="F13" s="100" t="s">
        <v>688</v>
      </c>
      <c r="G13" s="58" t="s">
        <v>525</v>
      </c>
      <c r="H13" s="58" t="s">
        <v>689</v>
      </c>
      <c r="I13" s="427"/>
      <c r="J13" s="427"/>
      <c r="K13" s="427"/>
      <c r="L13" s="425">
        <v>0</v>
      </c>
      <c r="M13" s="428"/>
      <c r="N13" s="428"/>
      <c r="O13" s="428"/>
      <c r="P13" s="425">
        <f>O13+N13+M13</f>
        <v>0</v>
      </c>
      <c r="Q13" s="428"/>
      <c r="R13" s="428"/>
      <c r="S13" s="428"/>
      <c r="T13" s="425">
        <f>S13+R13+Q13</f>
        <v>0</v>
      </c>
      <c r="U13" s="428"/>
      <c r="V13" s="427"/>
      <c r="W13" s="545">
        <v>2</v>
      </c>
      <c r="X13" s="425">
        <f>W13+V13+U13</f>
        <v>2</v>
      </c>
      <c r="Y13" s="427">
        <v>3</v>
      </c>
      <c r="Z13" s="427"/>
      <c r="AA13" s="427">
        <v>1</v>
      </c>
      <c r="AB13" s="425">
        <f>AA13+Z13+Y13</f>
        <v>4</v>
      </c>
      <c r="AC13" s="426">
        <f>T13+P13+L13+X13+AB13</f>
        <v>6</v>
      </c>
    </row>
    <row r="14" spans="1:29" ht="82.5" customHeight="1">
      <c r="A14" s="171"/>
      <c r="B14" s="146"/>
      <c r="C14" s="100" t="s">
        <v>464</v>
      </c>
      <c r="D14" s="88">
        <v>1999</v>
      </c>
      <c r="E14" s="165" t="s">
        <v>276</v>
      </c>
      <c r="F14" s="100" t="s">
        <v>465</v>
      </c>
      <c r="G14" s="58" t="s">
        <v>467</v>
      </c>
      <c r="H14" s="58" t="s">
        <v>466</v>
      </c>
      <c r="I14" s="427"/>
      <c r="J14" s="427"/>
      <c r="K14" s="427"/>
      <c r="L14" s="425">
        <v>0</v>
      </c>
      <c r="M14" s="428"/>
      <c r="N14" s="428"/>
      <c r="O14" s="428"/>
      <c r="P14" s="425">
        <f>O14+N14+M14</f>
        <v>0</v>
      </c>
      <c r="Q14" s="428">
        <v>10</v>
      </c>
      <c r="R14" s="428">
        <v>6</v>
      </c>
      <c r="S14" s="428">
        <v>3</v>
      </c>
      <c r="T14" s="425">
        <f>S14+R14+Q14</f>
        <v>19</v>
      </c>
      <c r="U14" s="428"/>
      <c r="V14" s="427"/>
      <c r="W14" s="545"/>
      <c r="X14" s="425">
        <f>W14+V14+U14</f>
        <v>0</v>
      </c>
      <c r="Y14" s="427"/>
      <c r="Z14" s="427"/>
      <c r="AA14" s="427"/>
      <c r="AB14" s="425">
        <f>AA14+Z14+Y14</f>
        <v>0</v>
      </c>
      <c r="AC14" s="426">
        <f>T14+P14+L14+X14+AB14</f>
        <v>19</v>
      </c>
    </row>
    <row r="15" spans="1:29" ht="82.5" customHeight="1">
      <c r="A15" s="171"/>
      <c r="B15" s="146"/>
      <c r="C15" s="100" t="s">
        <v>468</v>
      </c>
      <c r="D15" s="88">
        <v>2000</v>
      </c>
      <c r="E15" s="165" t="s">
        <v>276</v>
      </c>
      <c r="F15" s="100" t="s">
        <v>469</v>
      </c>
      <c r="G15" s="58" t="s">
        <v>471</v>
      </c>
      <c r="H15" s="58" t="s">
        <v>470</v>
      </c>
      <c r="I15" s="427"/>
      <c r="J15" s="427"/>
      <c r="K15" s="427"/>
      <c r="L15" s="425">
        <v>0</v>
      </c>
      <c r="M15" s="428"/>
      <c r="N15" s="428"/>
      <c r="O15" s="428"/>
      <c r="P15" s="425">
        <f>O15+N15+M15</f>
        <v>0</v>
      </c>
      <c r="Q15" s="428">
        <v>9</v>
      </c>
      <c r="R15" s="428">
        <v>9</v>
      </c>
      <c r="S15" s="428"/>
      <c r="T15" s="425">
        <f>S15+R15+Q15</f>
        <v>18</v>
      </c>
      <c r="U15" s="428"/>
      <c r="V15" s="427"/>
      <c r="W15" s="545"/>
      <c r="X15" s="425">
        <f>W15+V15+U15</f>
        <v>0</v>
      </c>
      <c r="Y15" s="427"/>
      <c r="Z15" s="427"/>
      <c r="AA15" s="427"/>
      <c r="AB15" s="425">
        <f>AA15+Z15+Y15</f>
        <v>0</v>
      </c>
      <c r="AC15" s="426">
        <f>T15+P15+L15+X15+AB15</f>
        <v>18</v>
      </c>
    </row>
    <row r="16" spans="1:29" ht="82.5" customHeight="1">
      <c r="A16" s="171"/>
      <c r="B16" s="146"/>
      <c r="C16" s="100" t="s">
        <v>472</v>
      </c>
      <c r="D16" s="88">
        <v>2002</v>
      </c>
      <c r="E16" s="165" t="s">
        <v>276</v>
      </c>
      <c r="F16" s="100" t="s">
        <v>473</v>
      </c>
      <c r="G16" s="58" t="s">
        <v>471</v>
      </c>
      <c r="H16" s="58" t="s">
        <v>470</v>
      </c>
      <c r="I16" s="427"/>
      <c r="J16" s="427"/>
      <c r="K16" s="427"/>
      <c r="L16" s="425">
        <v>0</v>
      </c>
      <c r="M16" s="428"/>
      <c r="N16" s="428"/>
      <c r="O16" s="428"/>
      <c r="P16" s="425">
        <f>O16+N16+M16</f>
        <v>0</v>
      </c>
      <c r="Q16" s="428">
        <v>8</v>
      </c>
      <c r="R16" s="428"/>
      <c r="S16" s="428"/>
      <c r="T16" s="425">
        <f>S16+R16+Q16</f>
        <v>8</v>
      </c>
      <c r="U16" s="428"/>
      <c r="V16" s="427"/>
      <c r="W16" s="545"/>
      <c r="X16" s="425">
        <f>W16+V16+U16</f>
        <v>0</v>
      </c>
      <c r="Y16" s="427"/>
      <c r="Z16" s="427"/>
      <c r="AA16" s="427"/>
      <c r="AB16" s="425">
        <f>AA16+Z16+Y16</f>
        <v>0</v>
      </c>
      <c r="AC16" s="426">
        <f>T16+P16+L16+X16+AB16</f>
        <v>8</v>
      </c>
    </row>
    <row r="17" spans="1:29" ht="82.5" customHeight="1">
      <c r="A17" s="171"/>
      <c r="B17" s="146"/>
      <c r="C17" s="100" t="s">
        <v>474</v>
      </c>
      <c r="D17" s="88">
        <v>1999</v>
      </c>
      <c r="E17" s="165" t="s">
        <v>276</v>
      </c>
      <c r="F17" s="100" t="s">
        <v>475</v>
      </c>
      <c r="G17" s="58" t="s">
        <v>471</v>
      </c>
      <c r="H17" s="58" t="s">
        <v>470</v>
      </c>
      <c r="I17" s="427"/>
      <c r="J17" s="427"/>
      <c r="K17" s="427"/>
      <c r="L17" s="425">
        <v>0</v>
      </c>
      <c r="M17" s="428"/>
      <c r="N17" s="428"/>
      <c r="O17" s="428"/>
      <c r="P17" s="425">
        <f>O17+N17+M17</f>
        <v>0</v>
      </c>
      <c r="Q17" s="428">
        <v>7</v>
      </c>
      <c r="R17" s="428"/>
      <c r="S17" s="428"/>
      <c r="T17" s="425">
        <f>S17+R17+Q17</f>
        <v>7</v>
      </c>
      <c r="U17" s="428"/>
      <c r="V17" s="427"/>
      <c r="W17" s="545"/>
      <c r="X17" s="425">
        <f>W17+V17+U17</f>
        <v>0</v>
      </c>
      <c r="Y17" s="427"/>
      <c r="Z17" s="427"/>
      <c r="AA17" s="427"/>
      <c r="AB17" s="425">
        <f>AA17+Z17+Y17</f>
        <v>0</v>
      </c>
      <c r="AC17" s="426">
        <f>T17+P17+L17+X17+AB17</f>
        <v>7</v>
      </c>
    </row>
    <row r="18" spans="1:29" ht="71.25" customHeight="1">
      <c r="A18" s="171"/>
      <c r="B18" s="146"/>
      <c r="C18" s="100" t="s">
        <v>476</v>
      </c>
      <c r="D18" s="88">
        <v>1999</v>
      </c>
      <c r="E18" s="165" t="s">
        <v>276</v>
      </c>
      <c r="F18" s="100" t="s">
        <v>477</v>
      </c>
      <c r="G18" s="58" t="s">
        <v>488</v>
      </c>
      <c r="H18" s="58" t="s">
        <v>478</v>
      </c>
      <c r="I18" s="427"/>
      <c r="J18" s="427"/>
      <c r="K18" s="427"/>
      <c r="L18" s="425">
        <v>0</v>
      </c>
      <c r="M18" s="428"/>
      <c r="N18" s="428"/>
      <c r="O18" s="428"/>
      <c r="P18" s="425">
        <f>O18+N18+M18</f>
        <v>0</v>
      </c>
      <c r="Q18" s="428">
        <v>6</v>
      </c>
      <c r="R18" s="428"/>
      <c r="S18" s="428"/>
      <c r="T18" s="425">
        <f>S18+R18+Q18</f>
        <v>6</v>
      </c>
      <c r="U18" s="428"/>
      <c r="V18" s="427"/>
      <c r="W18" s="545"/>
      <c r="X18" s="425">
        <f>W18+V18+U18</f>
        <v>0</v>
      </c>
      <c r="Y18" s="427"/>
      <c r="Z18" s="427"/>
      <c r="AA18" s="427"/>
      <c r="AB18" s="425">
        <f>AA18+Z18+Y18</f>
        <v>0</v>
      </c>
      <c r="AC18" s="426">
        <f>T18+P18+L18+X18+AB18</f>
        <v>6</v>
      </c>
    </row>
    <row r="19" spans="1:29" ht="71.25" customHeight="1">
      <c r="A19" s="171"/>
      <c r="B19" s="146"/>
      <c r="C19" s="100" t="s">
        <v>479</v>
      </c>
      <c r="D19" s="88">
        <v>1998</v>
      </c>
      <c r="E19" s="165" t="s">
        <v>276</v>
      </c>
      <c r="F19" s="100" t="s">
        <v>480</v>
      </c>
      <c r="G19" s="58" t="s">
        <v>487</v>
      </c>
      <c r="H19" s="58" t="s">
        <v>478</v>
      </c>
      <c r="I19" s="427"/>
      <c r="J19" s="427"/>
      <c r="K19" s="427"/>
      <c r="L19" s="425">
        <v>0</v>
      </c>
      <c r="M19" s="428"/>
      <c r="N19" s="428"/>
      <c r="O19" s="428"/>
      <c r="P19" s="425">
        <f>O19+N19+M19</f>
        <v>0</v>
      </c>
      <c r="Q19" s="428">
        <v>4</v>
      </c>
      <c r="R19" s="428">
        <v>5</v>
      </c>
      <c r="S19" s="428">
        <v>4</v>
      </c>
      <c r="T19" s="425">
        <f>S19+R19+Q19</f>
        <v>13</v>
      </c>
      <c r="U19" s="428"/>
      <c r="V19" s="427"/>
      <c r="W19" s="545"/>
      <c r="X19" s="425">
        <f>W19+V19+U19</f>
        <v>0</v>
      </c>
      <c r="Y19" s="427"/>
      <c r="Z19" s="427"/>
      <c r="AA19" s="427"/>
      <c r="AB19" s="425">
        <f>AA19+Z19+Y19</f>
        <v>0</v>
      </c>
      <c r="AC19" s="426">
        <f>T19+P19+L19+X19+AB19</f>
        <v>13</v>
      </c>
    </row>
    <row r="20" spans="1:29" ht="71.25" customHeight="1">
      <c r="A20" s="171"/>
      <c r="B20" s="146"/>
      <c r="C20" s="100" t="s">
        <v>481</v>
      </c>
      <c r="D20" s="88">
        <v>2001</v>
      </c>
      <c r="E20" s="165"/>
      <c r="F20" s="100" t="s">
        <v>482</v>
      </c>
      <c r="G20" s="58" t="s">
        <v>483</v>
      </c>
      <c r="H20" s="58" t="s">
        <v>484</v>
      </c>
      <c r="I20" s="427"/>
      <c r="J20" s="427"/>
      <c r="K20" s="427"/>
      <c r="L20" s="425">
        <v>0</v>
      </c>
      <c r="M20" s="428"/>
      <c r="N20" s="428"/>
      <c r="O20" s="428"/>
      <c r="P20" s="425">
        <f>O20+N20+M20</f>
        <v>0</v>
      </c>
      <c r="Q20" s="428">
        <v>3</v>
      </c>
      <c r="R20" s="428">
        <v>8</v>
      </c>
      <c r="S20" s="428">
        <v>1</v>
      </c>
      <c r="T20" s="425">
        <f>S20+R20+Q20</f>
        <v>12</v>
      </c>
      <c r="U20" s="428"/>
      <c r="V20" s="427"/>
      <c r="W20" s="545"/>
      <c r="X20" s="425">
        <f>W20+V20+U20</f>
        <v>0</v>
      </c>
      <c r="Y20" s="427"/>
      <c r="Z20" s="427"/>
      <c r="AA20" s="427"/>
      <c r="AB20" s="425">
        <f>AA20+Z20+Y20</f>
        <v>0</v>
      </c>
      <c r="AC20" s="426">
        <f>T20+P20+L20+X20+AB20</f>
        <v>12</v>
      </c>
    </row>
    <row r="21" spans="1:29" ht="71.25" customHeight="1">
      <c r="A21" s="171"/>
      <c r="B21" s="146"/>
      <c r="C21" s="100" t="s">
        <v>485</v>
      </c>
      <c r="D21" s="88">
        <v>1999</v>
      </c>
      <c r="E21" s="165"/>
      <c r="F21" s="100" t="s">
        <v>486</v>
      </c>
      <c r="G21" s="58" t="s">
        <v>489</v>
      </c>
      <c r="H21" s="58" t="s">
        <v>484</v>
      </c>
      <c r="I21" s="427"/>
      <c r="J21" s="427"/>
      <c r="K21" s="427"/>
      <c r="L21" s="425">
        <v>0</v>
      </c>
      <c r="M21" s="428"/>
      <c r="N21" s="428"/>
      <c r="O21" s="428"/>
      <c r="P21" s="425">
        <f>O21+N21+M21</f>
        <v>0</v>
      </c>
      <c r="Q21" s="428">
        <v>2</v>
      </c>
      <c r="R21" s="428">
        <v>7</v>
      </c>
      <c r="S21" s="428">
        <v>5</v>
      </c>
      <c r="T21" s="425">
        <f>S21+R21+Q21</f>
        <v>14</v>
      </c>
      <c r="U21" s="428"/>
      <c r="V21" s="427"/>
      <c r="W21" s="545"/>
      <c r="X21" s="425">
        <f>W21+V21+U21</f>
        <v>0</v>
      </c>
      <c r="Y21" s="427"/>
      <c r="Z21" s="427"/>
      <c r="AA21" s="427"/>
      <c r="AB21" s="425">
        <f>AA21+Z21+Y21</f>
        <v>0</v>
      </c>
      <c r="AC21" s="426">
        <f>T21+P21+L21+X21+AB21</f>
        <v>14</v>
      </c>
    </row>
    <row r="22" spans="1:29" ht="71.25" customHeight="1">
      <c r="A22" s="171"/>
      <c r="B22" s="146"/>
      <c r="C22" s="100" t="s">
        <v>399</v>
      </c>
      <c r="D22" s="88">
        <v>2000</v>
      </c>
      <c r="E22" s="165" t="s">
        <v>276</v>
      </c>
      <c r="F22" s="100" t="s">
        <v>400</v>
      </c>
      <c r="G22" s="58" t="s">
        <v>289</v>
      </c>
      <c r="H22" s="58" t="s">
        <v>401</v>
      </c>
      <c r="I22" s="427"/>
      <c r="J22" s="427"/>
      <c r="K22" s="427"/>
      <c r="L22" s="425">
        <v>0</v>
      </c>
      <c r="M22" s="428">
        <v>3</v>
      </c>
      <c r="N22" s="428">
        <v>1</v>
      </c>
      <c r="O22" s="428">
        <v>2</v>
      </c>
      <c r="P22" s="425">
        <f>O22+N22+M22</f>
        <v>6</v>
      </c>
      <c r="Q22" s="428">
        <v>0</v>
      </c>
      <c r="R22" s="428"/>
      <c r="S22" s="428"/>
      <c r="T22" s="425">
        <f>S22+R22+Q22</f>
        <v>0</v>
      </c>
      <c r="U22" s="428"/>
      <c r="V22" s="427"/>
      <c r="W22" s="545"/>
      <c r="X22" s="425">
        <f>W22+V22+U22</f>
        <v>0</v>
      </c>
      <c r="Y22" s="427"/>
      <c r="Z22" s="427"/>
      <c r="AA22" s="427"/>
      <c r="AB22" s="425">
        <f>AA22+Z22+Y22</f>
        <v>0</v>
      </c>
      <c r="AC22" s="426">
        <f>T22+P22+L22+X22+AB22</f>
        <v>6</v>
      </c>
    </row>
    <row r="23" spans="1:29" ht="71.25" customHeight="1">
      <c r="A23" s="171"/>
      <c r="B23" s="146"/>
      <c r="C23" s="100" t="s">
        <v>148</v>
      </c>
      <c r="D23" s="88">
        <v>2001</v>
      </c>
      <c r="E23" s="165" t="s">
        <v>72</v>
      </c>
      <c r="F23" s="100" t="s">
        <v>398</v>
      </c>
      <c r="G23" s="58" t="s">
        <v>151</v>
      </c>
      <c r="H23" s="58" t="s">
        <v>277</v>
      </c>
      <c r="I23" s="427"/>
      <c r="J23" s="427"/>
      <c r="K23" s="427"/>
      <c r="L23" s="425">
        <v>0</v>
      </c>
      <c r="M23" s="428">
        <v>2</v>
      </c>
      <c r="N23" s="428">
        <v>3</v>
      </c>
      <c r="O23" s="428">
        <v>4</v>
      </c>
      <c r="P23" s="425">
        <f>O23+N23+M23</f>
        <v>9</v>
      </c>
      <c r="Q23" s="428">
        <v>0</v>
      </c>
      <c r="R23" s="428"/>
      <c r="S23" s="428"/>
      <c r="T23" s="425">
        <f>S23+R23+Q23</f>
        <v>0</v>
      </c>
      <c r="U23" s="428"/>
      <c r="V23" s="427"/>
      <c r="W23" s="545"/>
      <c r="X23" s="425">
        <f>W23+V23+U23</f>
        <v>0</v>
      </c>
      <c r="Y23" s="427"/>
      <c r="Z23" s="427"/>
      <c r="AA23" s="427"/>
      <c r="AB23" s="425">
        <f>AA23+Z23+Y23</f>
        <v>0</v>
      </c>
      <c r="AC23" s="426">
        <f>T23+P23+L23+X23+AB23</f>
        <v>9</v>
      </c>
    </row>
    <row r="24" spans="1:29" ht="71.25" customHeight="1">
      <c r="A24" s="171"/>
      <c r="B24" s="146"/>
      <c r="C24" s="100" t="s">
        <v>690</v>
      </c>
      <c r="D24" s="88">
        <v>2000</v>
      </c>
      <c r="E24" s="165" t="s">
        <v>276</v>
      </c>
      <c r="F24" s="100" t="s">
        <v>691</v>
      </c>
      <c r="G24" s="58" t="s">
        <v>48</v>
      </c>
      <c r="H24" s="58" t="s">
        <v>478</v>
      </c>
      <c r="I24" s="427"/>
      <c r="J24" s="427"/>
      <c r="K24" s="427"/>
      <c r="L24" s="425">
        <v>0</v>
      </c>
      <c r="M24" s="428"/>
      <c r="N24" s="428"/>
      <c r="O24" s="428"/>
      <c r="P24" s="425">
        <f>O24+N24+M24</f>
        <v>0</v>
      </c>
      <c r="Q24" s="428"/>
      <c r="R24" s="428"/>
      <c r="S24" s="428"/>
      <c r="T24" s="425">
        <f>S24+R24+Q24</f>
        <v>0</v>
      </c>
      <c r="U24" s="428">
        <v>3</v>
      </c>
      <c r="V24" s="427"/>
      <c r="W24" s="545"/>
      <c r="X24" s="425">
        <f>W24+V24+U24</f>
        <v>3</v>
      </c>
      <c r="Y24" s="427">
        <v>10</v>
      </c>
      <c r="Z24" s="427">
        <v>13</v>
      </c>
      <c r="AA24" s="427">
        <v>9</v>
      </c>
      <c r="AB24" s="425">
        <f>AA24+Z24+Y24</f>
        <v>32</v>
      </c>
      <c r="AC24" s="426">
        <f>T24+P24+L24+X24+AB24</f>
        <v>35</v>
      </c>
    </row>
    <row r="25" spans="1:29" ht="71.25" customHeight="1">
      <c r="A25" s="171"/>
      <c r="B25" s="146"/>
      <c r="C25" s="100" t="s">
        <v>741</v>
      </c>
      <c r="D25" s="88">
        <v>200</v>
      </c>
      <c r="E25" s="165" t="s">
        <v>276</v>
      </c>
      <c r="F25" s="100" t="s">
        <v>770</v>
      </c>
      <c r="G25" s="58" t="s">
        <v>525</v>
      </c>
      <c r="H25" s="58" t="s">
        <v>689</v>
      </c>
      <c r="I25" s="427"/>
      <c r="J25" s="427"/>
      <c r="K25" s="427"/>
      <c r="L25" s="425">
        <v>0</v>
      </c>
      <c r="M25" s="428"/>
      <c r="N25" s="428"/>
      <c r="O25" s="428"/>
      <c r="P25" s="425">
        <f>O25+N25+M25</f>
        <v>0</v>
      </c>
      <c r="Q25" s="428"/>
      <c r="R25" s="428"/>
      <c r="S25" s="428"/>
      <c r="T25" s="425">
        <f>S25+R25+Q25</f>
        <v>0</v>
      </c>
      <c r="U25" s="428"/>
      <c r="V25" s="427"/>
      <c r="W25" s="545"/>
      <c r="X25" s="425">
        <f>W25+V25+U25</f>
        <v>0</v>
      </c>
      <c r="Y25" s="427">
        <v>8</v>
      </c>
      <c r="Z25" s="427">
        <v>11</v>
      </c>
      <c r="AA25" s="427">
        <v>8</v>
      </c>
      <c r="AB25" s="425">
        <f>AA25+Z25+Y25</f>
        <v>27</v>
      </c>
      <c r="AC25" s="426">
        <f>T25+P25+L25+X25+AB25</f>
        <v>27</v>
      </c>
    </row>
    <row r="26" spans="1:29" ht="71.25" customHeight="1">
      <c r="A26" s="171"/>
      <c r="B26" s="146"/>
      <c r="C26" s="100" t="s">
        <v>690</v>
      </c>
      <c r="D26" s="88">
        <v>2001</v>
      </c>
      <c r="E26" s="165" t="s">
        <v>276</v>
      </c>
      <c r="F26" s="100" t="s">
        <v>692</v>
      </c>
      <c r="G26" s="58" t="s">
        <v>48</v>
      </c>
      <c r="H26" s="58" t="s">
        <v>478</v>
      </c>
      <c r="I26" s="427"/>
      <c r="J26" s="427"/>
      <c r="K26" s="427"/>
      <c r="L26" s="425">
        <v>0</v>
      </c>
      <c r="M26" s="428"/>
      <c r="N26" s="428"/>
      <c r="O26" s="428"/>
      <c r="P26" s="425">
        <f>O26+N26+M26</f>
        <v>0</v>
      </c>
      <c r="Q26" s="428"/>
      <c r="R26" s="428"/>
      <c r="S26" s="428"/>
      <c r="T26" s="425">
        <f>S26+R26+Q26</f>
        <v>0</v>
      </c>
      <c r="U26" s="428">
        <v>1</v>
      </c>
      <c r="V26" s="427"/>
      <c r="W26" s="545"/>
      <c r="X26" s="425">
        <f>W26+V26+U26</f>
        <v>1</v>
      </c>
      <c r="Y26" s="427">
        <v>7</v>
      </c>
      <c r="Z26" s="427">
        <v>9</v>
      </c>
      <c r="AA26" s="427">
        <v>5</v>
      </c>
      <c r="AB26" s="425">
        <f>AA26+Z26+Y26</f>
        <v>21</v>
      </c>
      <c r="AC26" s="426">
        <f>T26+P26+L26+X26+AB26</f>
        <v>22</v>
      </c>
    </row>
    <row r="27" spans="1:29" ht="71.25" customHeight="1">
      <c r="A27" s="171"/>
      <c r="B27" s="146"/>
      <c r="C27" s="100" t="s">
        <v>747</v>
      </c>
      <c r="D27" s="88">
        <v>2001</v>
      </c>
      <c r="E27" s="165" t="s">
        <v>276</v>
      </c>
      <c r="F27" s="100" t="s">
        <v>746</v>
      </c>
      <c r="G27" s="58" t="s">
        <v>748</v>
      </c>
      <c r="H27" s="58" t="s">
        <v>737</v>
      </c>
      <c r="I27" s="427"/>
      <c r="J27" s="427"/>
      <c r="K27" s="427"/>
      <c r="L27" s="425">
        <v>0</v>
      </c>
      <c r="M27" s="428"/>
      <c r="N27" s="428"/>
      <c r="O27" s="428"/>
      <c r="P27" s="425">
        <f>O27+N27+M27</f>
        <v>0</v>
      </c>
      <c r="Q27" s="428"/>
      <c r="R27" s="428"/>
      <c r="S27" s="428"/>
      <c r="T27" s="425">
        <f>S27+R27+Q27</f>
        <v>0</v>
      </c>
      <c r="U27" s="428"/>
      <c r="V27" s="427"/>
      <c r="W27" s="545"/>
      <c r="X27" s="425">
        <f>W27+V27+U27</f>
        <v>0</v>
      </c>
      <c r="Y27" s="427"/>
      <c r="Z27" s="427">
        <v>10</v>
      </c>
      <c r="AA27" s="427">
        <v>7</v>
      </c>
      <c r="AB27" s="425">
        <f>AA27+Z27+Y27</f>
        <v>17</v>
      </c>
      <c r="AC27" s="426">
        <f>T27+P27+L27+X27+AB27</f>
        <v>17</v>
      </c>
    </row>
    <row r="28" spans="1:29" ht="71.25" customHeight="1">
      <c r="A28" s="171"/>
      <c r="B28" s="146"/>
      <c r="C28" s="100" t="s">
        <v>468</v>
      </c>
      <c r="D28" s="88">
        <v>2000</v>
      </c>
      <c r="E28" s="165" t="s">
        <v>276</v>
      </c>
      <c r="F28" s="100" t="s">
        <v>593</v>
      </c>
      <c r="G28" s="58" t="s">
        <v>471</v>
      </c>
      <c r="H28" s="58" t="s">
        <v>470</v>
      </c>
      <c r="I28" s="427"/>
      <c r="J28" s="427"/>
      <c r="K28" s="427"/>
      <c r="L28" s="425">
        <v>0</v>
      </c>
      <c r="M28" s="428"/>
      <c r="N28" s="428"/>
      <c r="O28" s="428"/>
      <c r="P28" s="425">
        <f>O28+N28+M28</f>
        <v>0</v>
      </c>
      <c r="Q28" s="428"/>
      <c r="R28" s="428"/>
      <c r="S28" s="428"/>
      <c r="T28" s="425">
        <f>S28+R28+Q28</f>
        <v>0</v>
      </c>
      <c r="U28" s="428"/>
      <c r="V28" s="427"/>
      <c r="W28" s="545"/>
      <c r="X28" s="425">
        <f>W28+V28+U28</f>
        <v>0</v>
      </c>
      <c r="Y28" s="427"/>
      <c r="Z28" s="427">
        <v>12</v>
      </c>
      <c r="AA28" s="427"/>
      <c r="AB28" s="425">
        <f>AA28+Z28+Y28</f>
        <v>12</v>
      </c>
      <c r="AC28" s="426">
        <f>T28+P28+L28+X28+AB28</f>
        <v>12</v>
      </c>
    </row>
    <row r="29" spans="1:29" ht="71.25" customHeight="1">
      <c r="A29" s="171"/>
      <c r="B29" s="146"/>
      <c r="C29" s="100" t="s">
        <v>468</v>
      </c>
      <c r="D29" s="88">
        <v>2000</v>
      </c>
      <c r="E29" s="165" t="s">
        <v>276</v>
      </c>
      <c r="F29" s="100" t="s">
        <v>740</v>
      </c>
      <c r="G29" s="58" t="s">
        <v>471</v>
      </c>
      <c r="H29" s="58" t="s">
        <v>470</v>
      </c>
      <c r="I29" s="427"/>
      <c r="J29" s="427"/>
      <c r="K29" s="427"/>
      <c r="L29" s="425">
        <v>0</v>
      </c>
      <c r="M29" s="428"/>
      <c r="N29" s="428"/>
      <c r="O29" s="428"/>
      <c r="P29" s="425">
        <f>O29+N29+M29</f>
        <v>0</v>
      </c>
      <c r="Q29" s="428"/>
      <c r="R29" s="428"/>
      <c r="S29" s="428"/>
      <c r="T29" s="425">
        <f>S29+R29+Q29</f>
        <v>0</v>
      </c>
      <c r="U29" s="428"/>
      <c r="V29" s="427"/>
      <c r="W29" s="545"/>
      <c r="X29" s="425">
        <f>W29+V29+U29</f>
        <v>0</v>
      </c>
      <c r="Y29" s="427">
        <v>5</v>
      </c>
      <c r="Z29" s="427">
        <v>5</v>
      </c>
      <c r="AA29" s="427"/>
      <c r="AB29" s="425">
        <f>AA29+Z29+Y29</f>
        <v>10</v>
      </c>
      <c r="AC29" s="426">
        <f>T29+P29+L29+X29+AB29</f>
        <v>10</v>
      </c>
    </row>
    <row r="30" spans="1:29" ht="71.25" customHeight="1">
      <c r="A30" s="171"/>
      <c r="B30" s="146"/>
      <c r="C30" s="100" t="s">
        <v>745</v>
      </c>
      <c r="D30" s="88">
        <v>2001</v>
      </c>
      <c r="E30" s="165" t="s">
        <v>276</v>
      </c>
      <c r="F30" s="100" t="s">
        <v>473</v>
      </c>
      <c r="G30" s="58" t="s">
        <v>471</v>
      </c>
      <c r="H30" s="58" t="s">
        <v>470</v>
      </c>
      <c r="I30" s="427"/>
      <c r="J30" s="427"/>
      <c r="K30" s="427"/>
      <c r="L30" s="425">
        <v>0</v>
      </c>
      <c r="M30" s="428"/>
      <c r="N30" s="428"/>
      <c r="O30" s="428"/>
      <c r="P30" s="425">
        <f>O30+N30+M30</f>
        <v>0</v>
      </c>
      <c r="Q30" s="428"/>
      <c r="R30" s="428"/>
      <c r="S30" s="428"/>
      <c r="T30" s="425">
        <f>S30+R30+Q30</f>
        <v>0</v>
      </c>
      <c r="U30" s="428"/>
      <c r="V30" s="427"/>
      <c r="W30" s="545"/>
      <c r="X30" s="425">
        <f>W30+V30+U30</f>
        <v>0</v>
      </c>
      <c r="Y30" s="427">
        <v>1</v>
      </c>
      <c r="Z30" s="427">
        <v>8</v>
      </c>
      <c r="AA30" s="427"/>
      <c r="AB30" s="425">
        <f>AA30+Z30+Y30</f>
        <v>9</v>
      </c>
      <c r="AC30" s="426">
        <f>T30+P30+L30+X30+AB30</f>
        <v>9</v>
      </c>
    </row>
    <row r="31" spans="1:29" ht="71.25" customHeight="1">
      <c r="A31" s="171"/>
      <c r="B31" s="146"/>
      <c r="C31" s="100" t="s">
        <v>739</v>
      </c>
      <c r="D31" s="88">
        <v>2000</v>
      </c>
      <c r="E31" s="165" t="s">
        <v>276</v>
      </c>
      <c r="F31" s="100" t="s">
        <v>740</v>
      </c>
      <c r="G31" s="58" t="s">
        <v>471</v>
      </c>
      <c r="H31" s="58" t="s">
        <v>470</v>
      </c>
      <c r="I31" s="427"/>
      <c r="J31" s="427"/>
      <c r="K31" s="427"/>
      <c r="L31" s="425">
        <v>0</v>
      </c>
      <c r="M31" s="428"/>
      <c r="N31" s="428"/>
      <c r="O31" s="428"/>
      <c r="P31" s="425">
        <f>O31+N31+M31</f>
        <v>0</v>
      </c>
      <c r="Q31" s="428"/>
      <c r="R31" s="428"/>
      <c r="S31" s="428"/>
      <c r="T31" s="425">
        <f>S31+R31+Q31</f>
        <v>0</v>
      </c>
      <c r="U31" s="428"/>
      <c r="V31" s="427"/>
      <c r="W31" s="545"/>
      <c r="X31" s="425">
        <f>W31+V31+U31</f>
        <v>0</v>
      </c>
      <c r="Y31" s="427">
        <v>9</v>
      </c>
      <c r="Z31" s="427"/>
      <c r="AA31" s="427"/>
      <c r="AB31" s="425">
        <f>AA31+Z31+Y31</f>
        <v>9</v>
      </c>
      <c r="AC31" s="426">
        <f>T31+P31+L31+X31+AB31</f>
        <v>9</v>
      </c>
    </row>
    <row r="32" spans="1:29" ht="71.25" customHeight="1">
      <c r="A32" s="171"/>
      <c r="B32" s="146"/>
      <c r="C32" s="100" t="s">
        <v>742</v>
      </c>
      <c r="D32" s="88">
        <v>2000</v>
      </c>
      <c r="E32" s="165" t="s">
        <v>276</v>
      </c>
      <c r="F32" s="100" t="s">
        <v>743</v>
      </c>
      <c r="G32" s="58" t="s">
        <v>62</v>
      </c>
      <c r="H32" s="58" t="s">
        <v>25</v>
      </c>
      <c r="I32" s="427"/>
      <c r="J32" s="427"/>
      <c r="K32" s="427"/>
      <c r="L32" s="425">
        <v>0</v>
      </c>
      <c r="M32" s="428"/>
      <c r="N32" s="428"/>
      <c r="O32" s="428"/>
      <c r="P32" s="425">
        <f>O32+N32+M32</f>
        <v>0</v>
      </c>
      <c r="Q32" s="428"/>
      <c r="R32" s="428"/>
      <c r="S32" s="428"/>
      <c r="T32" s="425">
        <f>S32+R32+Q32</f>
        <v>0</v>
      </c>
      <c r="U32" s="428"/>
      <c r="V32" s="427"/>
      <c r="W32" s="545"/>
      <c r="X32" s="425">
        <f>W32+V32+U32</f>
        <v>0</v>
      </c>
      <c r="Y32" s="427">
        <v>6</v>
      </c>
      <c r="Z32" s="427"/>
      <c r="AA32" s="427">
        <v>3</v>
      </c>
      <c r="AB32" s="425">
        <f>AA32+Z32+Y32</f>
        <v>9</v>
      </c>
      <c r="AC32" s="426">
        <f>T32+P32+L32+X32+AB32</f>
        <v>9</v>
      </c>
    </row>
    <row r="33" spans="1:29" ht="71.25" customHeight="1">
      <c r="A33" s="171"/>
      <c r="B33" s="146"/>
      <c r="C33" s="100" t="s">
        <v>739</v>
      </c>
      <c r="D33" s="88">
        <v>2000</v>
      </c>
      <c r="E33" s="165" t="s">
        <v>276</v>
      </c>
      <c r="F33" s="100" t="s">
        <v>475</v>
      </c>
      <c r="G33" s="58" t="s">
        <v>471</v>
      </c>
      <c r="H33" s="58" t="s">
        <v>470</v>
      </c>
      <c r="I33" s="427"/>
      <c r="J33" s="427"/>
      <c r="K33" s="427"/>
      <c r="L33" s="425"/>
      <c r="M33" s="428"/>
      <c r="N33" s="428"/>
      <c r="O33" s="428"/>
      <c r="P33" s="425">
        <f>O33+N33+M33</f>
        <v>0</v>
      </c>
      <c r="Q33" s="428"/>
      <c r="R33" s="428"/>
      <c r="S33" s="428"/>
      <c r="T33" s="425">
        <f>S33+R33+Q33</f>
        <v>0</v>
      </c>
      <c r="U33" s="428"/>
      <c r="V33" s="427"/>
      <c r="W33" s="545"/>
      <c r="X33" s="425">
        <f>W33+V33+U33</f>
        <v>0</v>
      </c>
      <c r="Y33" s="427"/>
      <c r="Z33" s="427">
        <v>4</v>
      </c>
      <c r="AA33" s="427"/>
      <c r="AB33" s="425">
        <f>AA33+Z33+Y33</f>
        <v>4</v>
      </c>
      <c r="AC33" s="426">
        <f>T33+P33+L33+X33+AB33</f>
        <v>4</v>
      </c>
    </row>
    <row r="34" spans="1:29" ht="71.25" customHeight="1">
      <c r="A34" s="171"/>
      <c r="B34" s="146"/>
      <c r="C34" s="100" t="s">
        <v>474</v>
      </c>
      <c r="D34" s="88">
        <v>1999</v>
      </c>
      <c r="E34" s="165" t="s">
        <v>276</v>
      </c>
      <c r="F34" s="100" t="s">
        <v>744</v>
      </c>
      <c r="G34" s="58" t="s">
        <v>471</v>
      </c>
      <c r="H34" s="58" t="s">
        <v>470</v>
      </c>
      <c r="I34" s="427"/>
      <c r="J34" s="427"/>
      <c r="K34" s="427"/>
      <c r="L34" s="425">
        <v>0</v>
      </c>
      <c r="M34" s="428"/>
      <c r="N34" s="428"/>
      <c r="O34" s="428"/>
      <c r="P34" s="425">
        <f>O34+N34+M34</f>
        <v>0</v>
      </c>
      <c r="Q34" s="428"/>
      <c r="R34" s="428"/>
      <c r="S34" s="428"/>
      <c r="T34" s="425">
        <f>S34+R34+Q34</f>
        <v>0</v>
      </c>
      <c r="U34" s="428"/>
      <c r="V34" s="427"/>
      <c r="W34" s="545"/>
      <c r="X34" s="425">
        <f>W34+V34+U34</f>
        <v>0</v>
      </c>
      <c r="Y34" s="427">
        <v>4</v>
      </c>
      <c r="Z34" s="427"/>
      <c r="AA34" s="427"/>
      <c r="AB34" s="425">
        <f>AA34+Z34+Y34</f>
        <v>4</v>
      </c>
      <c r="AC34" s="426">
        <f>T34+P34+L34+X34+AB34</f>
        <v>4</v>
      </c>
    </row>
    <row r="35" spans="1:29" ht="39" customHeight="1">
      <c r="A35" s="15"/>
      <c r="B35" s="16"/>
      <c r="C35" s="17"/>
      <c r="D35" s="18"/>
      <c r="E35" s="169"/>
      <c r="F35" s="19"/>
      <c r="G35" s="167"/>
      <c r="H35" s="20"/>
    </row>
    <row r="36" spans="1:29" ht="28.5">
      <c r="A36" s="22"/>
      <c r="B36" s="22"/>
      <c r="C36" s="1"/>
      <c r="D36" s="1"/>
      <c r="E36" s="170" t="s">
        <v>261</v>
      </c>
      <c r="F36" s="53"/>
      <c r="G36" s="1"/>
      <c r="H36" s="24" t="s">
        <v>279</v>
      </c>
    </row>
    <row r="37" spans="1:29" ht="28.5">
      <c r="A37" s="22"/>
      <c r="B37" s="22"/>
      <c r="C37" s="1"/>
      <c r="D37" s="1"/>
      <c r="E37" s="170"/>
      <c r="F37" s="53"/>
      <c r="G37" s="1"/>
      <c r="H37" s="24"/>
    </row>
    <row r="38" spans="1:29" ht="28.5">
      <c r="A38" s="22"/>
      <c r="B38" s="22"/>
      <c r="C38" s="1"/>
      <c r="D38" s="1"/>
      <c r="E38" s="170" t="s">
        <v>262</v>
      </c>
      <c r="F38" s="53"/>
      <c r="G38" s="1"/>
      <c r="H38" s="24" t="s">
        <v>263</v>
      </c>
    </row>
  </sheetData>
  <sortState ref="B10:AC34">
    <sortCondition descending="1" ref="V10:V34"/>
  </sortState>
  <mergeCells count="39">
    <mergeCell ref="M8:M9"/>
    <mergeCell ref="N8:N9"/>
    <mergeCell ref="A5:H5"/>
    <mergeCell ref="A1:H1"/>
    <mergeCell ref="A2:H2"/>
    <mergeCell ref="A3:H3"/>
    <mergeCell ref="A4:H4"/>
    <mergeCell ref="AB7:AB9"/>
    <mergeCell ref="Y8:Y9"/>
    <mergeCell ref="A7:A9"/>
    <mergeCell ref="B7:B9"/>
    <mergeCell ref="C7:C9"/>
    <mergeCell ref="D7:D9"/>
    <mergeCell ref="E7:E9"/>
    <mergeCell ref="F7:F9"/>
    <mergeCell ref="O8:O9"/>
    <mergeCell ref="P7:P9"/>
    <mergeCell ref="L7:L9"/>
    <mergeCell ref="I7:K7"/>
    <mergeCell ref="M7:O7"/>
    <mergeCell ref="I8:I9"/>
    <mergeCell ref="J8:J9"/>
    <mergeCell ref="K8:K9"/>
    <mergeCell ref="Z8:Z9"/>
    <mergeCell ref="AA8:AA9"/>
    <mergeCell ref="AC7:AC9"/>
    <mergeCell ref="G7:G9"/>
    <mergeCell ref="H7:H9"/>
    <mergeCell ref="Q7:S7"/>
    <mergeCell ref="T7:T9"/>
    <mergeCell ref="Q8:Q9"/>
    <mergeCell ref="R8:R9"/>
    <mergeCell ref="S8:S9"/>
    <mergeCell ref="U7:W7"/>
    <mergeCell ref="X7:X9"/>
    <mergeCell ref="U8:U9"/>
    <mergeCell ref="V8:V9"/>
    <mergeCell ref="W8:W9"/>
    <mergeCell ref="Y7:AA7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C63"/>
  <sheetViews>
    <sheetView zoomScale="44" zoomScaleNormal="44" workbookViewId="0">
      <selection activeCell="H18" sqref="C18:H18"/>
    </sheetView>
  </sheetViews>
  <sheetFormatPr defaultRowHeight="27"/>
  <cols>
    <col min="1" max="1" width="10.85546875" style="6" customWidth="1"/>
    <col min="2" max="2" width="11.85546875" style="6" customWidth="1"/>
    <col min="3" max="3" width="57.42578125" style="7" customWidth="1"/>
    <col min="4" max="4" width="14.7109375" style="6" customWidth="1"/>
    <col min="5" max="5" width="14.5703125" style="6" customWidth="1"/>
    <col min="6" max="6" width="39.7109375" style="6" customWidth="1"/>
    <col min="7" max="7" width="35.85546875" style="54" customWidth="1"/>
    <col min="8" max="8" width="45.5703125" style="6" customWidth="1"/>
    <col min="9" max="9" width="11.7109375" style="6" customWidth="1"/>
    <col min="10" max="10" width="11.5703125" style="6" customWidth="1"/>
    <col min="11" max="11" width="10.42578125" style="6" customWidth="1"/>
    <col min="12" max="16" width="9.140625" style="6"/>
    <col min="17" max="19" width="9.42578125" style="6" bestFit="1" customWidth="1"/>
    <col min="20" max="20" width="9.140625" style="6"/>
    <col min="21" max="23" width="9.42578125" style="6" bestFit="1" customWidth="1"/>
    <col min="24" max="24" width="9.140625" style="6"/>
    <col min="25" max="27" width="9.42578125" style="6" bestFit="1" customWidth="1"/>
    <col min="28" max="16384" width="9.140625" style="6"/>
  </cols>
  <sheetData>
    <row r="1" spans="1:29" s="1" customFormat="1" ht="33.75" customHeight="1">
      <c r="A1" s="466" t="s">
        <v>207</v>
      </c>
      <c r="B1" s="466"/>
      <c r="C1" s="466"/>
      <c r="D1" s="466"/>
      <c r="E1" s="466"/>
      <c r="F1" s="466"/>
      <c r="G1" s="466"/>
      <c r="H1" s="466"/>
      <c r="I1" s="500"/>
      <c r="J1" s="500"/>
    </row>
    <row r="2" spans="1:29" s="1" customFormat="1" ht="27" customHeight="1">
      <c r="A2" s="445"/>
      <c r="B2" s="467"/>
      <c r="C2" s="467"/>
      <c r="D2" s="467"/>
      <c r="E2" s="467"/>
      <c r="F2" s="467"/>
      <c r="G2" s="467"/>
      <c r="H2" s="467"/>
      <c r="I2" s="467"/>
      <c r="J2" s="467"/>
    </row>
    <row r="3" spans="1:29" s="1" customFormat="1" ht="30" customHeight="1">
      <c r="A3" s="468" t="s">
        <v>588</v>
      </c>
      <c r="B3" s="468"/>
      <c r="C3" s="468"/>
      <c r="D3" s="468"/>
      <c r="E3" s="468"/>
      <c r="F3" s="468"/>
      <c r="G3" s="468"/>
      <c r="H3" s="468"/>
      <c r="I3" s="468"/>
      <c r="J3" s="468"/>
    </row>
    <row r="4" spans="1:29" s="1" customFormat="1" ht="27" customHeight="1">
      <c r="A4" s="469"/>
      <c r="B4" s="469"/>
      <c r="C4" s="469"/>
      <c r="D4" s="469"/>
      <c r="E4" s="469"/>
      <c r="F4" s="469"/>
      <c r="G4" s="469"/>
      <c r="H4" s="469"/>
      <c r="I4" s="467"/>
      <c r="J4" s="467"/>
    </row>
    <row r="5" spans="1:29" s="1" customFormat="1" ht="37.5" customHeight="1">
      <c r="A5" s="448" t="s">
        <v>455</v>
      </c>
      <c r="B5" s="448"/>
      <c r="C5" s="448"/>
      <c r="D5" s="448"/>
      <c r="E5" s="448"/>
      <c r="F5" s="448"/>
      <c r="G5" s="448"/>
      <c r="H5" s="448"/>
      <c r="I5" s="448"/>
      <c r="J5" s="448"/>
    </row>
    <row r="6" spans="1:29" s="1" customFormat="1" ht="30.75" customHeight="1" thickBot="1">
      <c r="A6" s="457" t="s">
        <v>208</v>
      </c>
      <c r="B6" s="457"/>
      <c r="C6" s="457"/>
      <c r="D6" s="457"/>
      <c r="E6" s="457"/>
      <c r="F6" s="457"/>
      <c r="G6" s="457"/>
      <c r="H6" s="457"/>
      <c r="I6" s="501"/>
      <c r="J6" s="501"/>
    </row>
    <row r="7" spans="1:29" s="2" customFormat="1" ht="22.5" customHeight="1">
      <c r="A7" s="441" t="s">
        <v>260</v>
      </c>
      <c r="B7" s="437" t="s">
        <v>209</v>
      </c>
      <c r="C7" s="437" t="s">
        <v>210</v>
      </c>
      <c r="D7" s="437" t="s">
        <v>211</v>
      </c>
      <c r="E7" s="437" t="s">
        <v>0</v>
      </c>
      <c r="F7" s="437" t="s">
        <v>1</v>
      </c>
      <c r="G7" s="502" t="s">
        <v>2</v>
      </c>
      <c r="H7" s="439" t="s">
        <v>3</v>
      </c>
      <c r="I7" s="494" t="s">
        <v>297</v>
      </c>
      <c r="J7" s="494"/>
      <c r="K7" s="494"/>
      <c r="L7" s="433" t="s">
        <v>298</v>
      </c>
      <c r="M7" s="479" t="s">
        <v>327</v>
      </c>
      <c r="N7" s="479"/>
      <c r="O7" s="479"/>
      <c r="P7" s="499" t="s">
        <v>347</v>
      </c>
      <c r="Q7" s="479" t="s">
        <v>461</v>
      </c>
      <c r="R7" s="479"/>
      <c r="S7" s="479"/>
      <c r="T7" s="499" t="s">
        <v>462</v>
      </c>
      <c r="U7" s="479" t="s">
        <v>669</v>
      </c>
      <c r="V7" s="479"/>
      <c r="W7" s="479"/>
      <c r="X7" s="499" t="s">
        <v>607</v>
      </c>
      <c r="Y7" s="479" t="s">
        <v>697</v>
      </c>
      <c r="Z7" s="479"/>
      <c r="AA7" s="479"/>
      <c r="AB7" s="499" t="s">
        <v>700</v>
      </c>
      <c r="AC7" s="143"/>
    </row>
    <row r="8" spans="1:29" s="2" customFormat="1" ht="126" customHeight="1" thickBot="1">
      <c r="A8" s="504"/>
      <c r="B8" s="438"/>
      <c r="C8" s="438"/>
      <c r="D8" s="438"/>
      <c r="E8" s="438"/>
      <c r="F8" s="438"/>
      <c r="G8" s="503"/>
      <c r="H8" s="440"/>
      <c r="I8" s="108">
        <v>41355</v>
      </c>
      <c r="J8" s="108">
        <v>41356</v>
      </c>
      <c r="K8" s="109" t="s">
        <v>295</v>
      </c>
      <c r="L8" s="434"/>
      <c r="M8" s="110">
        <v>41376</v>
      </c>
      <c r="N8" s="111">
        <v>41377</v>
      </c>
      <c r="O8" s="111">
        <v>41378</v>
      </c>
      <c r="P8" s="499"/>
      <c r="Q8" s="175">
        <v>41425</v>
      </c>
      <c r="R8" s="175">
        <v>41426</v>
      </c>
      <c r="S8" s="175">
        <v>41427</v>
      </c>
      <c r="T8" s="499"/>
      <c r="U8" s="252" t="s">
        <v>628</v>
      </c>
      <c r="V8" s="252" t="s">
        <v>629</v>
      </c>
      <c r="W8" s="252">
        <v>41462</v>
      </c>
      <c r="X8" s="499"/>
      <c r="Y8" s="260" t="s">
        <v>698</v>
      </c>
      <c r="Z8" s="287" t="s">
        <v>699</v>
      </c>
      <c r="AA8" s="260">
        <v>41490</v>
      </c>
      <c r="AB8" s="499"/>
      <c r="AC8" s="143"/>
    </row>
    <row r="9" spans="1:29" s="3" customFormat="1" ht="38.25" customHeight="1">
      <c r="A9" s="296">
        <f>A8+1</f>
        <v>1</v>
      </c>
      <c r="B9" s="314"/>
      <c r="C9" s="298" t="s">
        <v>608</v>
      </c>
      <c r="D9" s="10"/>
      <c r="E9" s="10" t="s">
        <v>21</v>
      </c>
      <c r="F9" s="298" t="s">
        <v>749</v>
      </c>
      <c r="G9" s="298" t="s">
        <v>22</v>
      </c>
      <c r="H9" s="299" t="s">
        <v>23</v>
      </c>
      <c r="I9" s="325"/>
      <c r="J9" s="326"/>
      <c r="K9" s="327"/>
      <c r="L9" s="328">
        <f>SUM(I9:K9)</f>
        <v>0</v>
      </c>
      <c r="M9" s="359"/>
      <c r="N9" s="359"/>
      <c r="O9" s="359"/>
      <c r="P9" s="330">
        <f>O9+N9+M9</f>
        <v>0</v>
      </c>
      <c r="Q9" s="359"/>
      <c r="R9" s="359"/>
      <c r="S9" s="359"/>
      <c r="T9" s="330">
        <f>S9+R9+Q9</f>
        <v>0</v>
      </c>
      <c r="U9" s="359">
        <v>6</v>
      </c>
      <c r="V9" s="359">
        <v>10</v>
      </c>
      <c r="W9" s="359">
        <v>10</v>
      </c>
      <c r="X9" s="330">
        <f>W9+V9+U9</f>
        <v>26</v>
      </c>
      <c r="Y9" s="329">
        <v>2</v>
      </c>
      <c r="Z9" s="329">
        <v>7</v>
      </c>
      <c r="AA9" s="329">
        <v>14</v>
      </c>
      <c r="AB9" s="330">
        <f>AA9+Z9+Y9</f>
        <v>23</v>
      </c>
      <c r="AC9" s="302">
        <f>AB9+X9+T9+P9+L9</f>
        <v>49</v>
      </c>
    </row>
    <row r="10" spans="1:29" s="3" customFormat="1" ht="38.25" customHeight="1">
      <c r="A10" s="296">
        <f>A9+1</f>
        <v>2</v>
      </c>
      <c r="B10" s="315"/>
      <c r="C10" s="100" t="s">
        <v>166</v>
      </c>
      <c r="D10" s="88">
        <v>1992</v>
      </c>
      <c r="E10" s="88" t="s">
        <v>11</v>
      </c>
      <c r="F10" s="100" t="s">
        <v>171</v>
      </c>
      <c r="G10" s="100" t="s">
        <v>38</v>
      </c>
      <c r="H10" s="166" t="s">
        <v>39</v>
      </c>
      <c r="I10" s="67"/>
      <c r="J10" s="68"/>
      <c r="K10" s="69"/>
      <c r="L10" s="101">
        <f>SUM(I10:K10)</f>
        <v>0</v>
      </c>
      <c r="M10" s="360"/>
      <c r="N10" s="360"/>
      <c r="O10" s="360"/>
      <c r="P10" s="74">
        <f>O10+N10+M10</f>
        <v>0</v>
      </c>
      <c r="Q10" s="360"/>
      <c r="R10" s="360"/>
      <c r="S10" s="360"/>
      <c r="T10" s="112">
        <f>S10+R10+Q10</f>
        <v>0</v>
      </c>
      <c r="U10" s="360"/>
      <c r="V10" s="360">
        <v>9</v>
      </c>
      <c r="W10" s="360">
        <v>9</v>
      </c>
      <c r="X10" s="112">
        <f>W10+V10+U10</f>
        <v>18</v>
      </c>
      <c r="Y10" s="132"/>
      <c r="Z10" s="132">
        <v>6</v>
      </c>
      <c r="AA10" s="132">
        <v>5</v>
      </c>
      <c r="AB10" s="112">
        <f>AA10+Z10+Y10</f>
        <v>11</v>
      </c>
      <c r="AC10" s="304">
        <f>AB10+X10+T10+P10+L10</f>
        <v>29</v>
      </c>
    </row>
    <row r="11" spans="1:29" s="3" customFormat="1" ht="38.25" customHeight="1">
      <c r="A11" s="296">
        <f t="shared" ref="A11:A22" si="0">A10+1</f>
        <v>3</v>
      </c>
      <c r="B11" s="315"/>
      <c r="C11" s="92" t="s">
        <v>71</v>
      </c>
      <c r="D11" s="4">
        <v>1985</v>
      </c>
      <c r="E11" s="4" t="s">
        <v>11</v>
      </c>
      <c r="F11" s="100" t="s">
        <v>283</v>
      </c>
      <c r="G11" s="92" t="s">
        <v>70</v>
      </c>
      <c r="H11" s="60" t="s">
        <v>177</v>
      </c>
      <c r="I11" s="67">
        <v>15</v>
      </c>
      <c r="J11" s="68">
        <v>15</v>
      </c>
      <c r="K11" s="69">
        <v>13</v>
      </c>
      <c r="L11" s="101">
        <f>SUM(I11:K11)</f>
        <v>43</v>
      </c>
      <c r="M11" s="360">
        <v>4</v>
      </c>
      <c r="N11" s="360">
        <v>14</v>
      </c>
      <c r="O11" s="360">
        <v>9</v>
      </c>
      <c r="P11" s="112">
        <f>O11+N11+M11</f>
        <v>27</v>
      </c>
      <c r="Q11" s="360"/>
      <c r="R11" s="360"/>
      <c r="S11" s="360"/>
      <c r="T11" s="112">
        <f>S11+R11+Q11</f>
        <v>0</v>
      </c>
      <c r="U11" s="360">
        <v>7</v>
      </c>
      <c r="V11" s="360">
        <v>5</v>
      </c>
      <c r="W11" s="360">
        <v>8</v>
      </c>
      <c r="X11" s="112">
        <f>W11+V11+U11</f>
        <v>20</v>
      </c>
      <c r="Y11" s="132">
        <v>12</v>
      </c>
      <c r="Z11" s="132">
        <v>11</v>
      </c>
      <c r="AA11" s="132">
        <v>12</v>
      </c>
      <c r="AB11" s="112">
        <f>AA11+Z11+Y11</f>
        <v>35</v>
      </c>
      <c r="AC11" s="304">
        <f>AB11+X11+T11+P11+L11</f>
        <v>125</v>
      </c>
    </row>
    <row r="12" spans="1:29" s="3" customFormat="1" ht="38.25" customHeight="1">
      <c r="A12" s="296">
        <f t="shared" si="0"/>
        <v>4</v>
      </c>
      <c r="B12" s="315"/>
      <c r="C12" s="100" t="s">
        <v>213</v>
      </c>
      <c r="D12" s="4"/>
      <c r="E12" s="4"/>
      <c r="F12" s="100" t="s">
        <v>214</v>
      </c>
      <c r="G12" s="92" t="s">
        <v>52</v>
      </c>
      <c r="H12" s="58" t="s">
        <v>215</v>
      </c>
      <c r="I12" s="67">
        <v>10</v>
      </c>
      <c r="J12" s="68">
        <v>16</v>
      </c>
      <c r="K12" s="69">
        <v>10</v>
      </c>
      <c r="L12" s="101">
        <f>SUM(I12:K12)</f>
        <v>36</v>
      </c>
      <c r="M12" s="360"/>
      <c r="N12" s="360"/>
      <c r="O12" s="360"/>
      <c r="P12" s="112">
        <f>O12+N12+M12</f>
        <v>0</v>
      </c>
      <c r="Q12" s="360">
        <v>15</v>
      </c>
      <c r="R12" s="360">
        <v>10</v>
      </c>
      <c r="S12" s="360">
        <v>5</v>
      </c>
      <c r="T12" s="112">
        <f>S12+R12+Q12</f>
        <v>30</v>
      </c>
      <c r="U12" s="360">
        <v>10</v>
      </c>
      <c r="V12" s="360">
        <v>3</v>
      </c>
      <c r="W12" s="360">
        <v>7</v>
      </c>
      <c r="X12" s="112">
        <f>W12+V12+U12</f>
        <v>20</v>
      </c>
      <c r="Y12" s="132">
        <v>5</v>
      </c>
      <c r="Z12" s="132">
        <v>10</v>
      </c>
      <c r="AA12" s="132">
        <v>13</v>
      </c>
      <c r="AB12" s="112">
        <f>AA12+Z12+Y12</f>
        <v>28</v>
      </c>
      <c r="AC12" s="304">
        <f>AB12+X12+T12+P12+L12</f>
        <v>114</v>
      </c>
    </row>
    <row r="13" spans="1:29" s="3" customFormat="1" ht="38.25" customHeight="1">
      <c r="A13" s="296">
        <f t="shared" si="0"/>
        <v>5</v>
      </c>
      <c r="B13" s="315"/>
      <c r="C13" s="100" t="s">
        <v>46</v>
      </c>
      <c r="D13" s="4"/>
      <c r="E13" s="4" t="s">
        <v>11</v>
      </c>
      <c r="F13" s="100" t="s">
        <v>198</v>
      </c>
      <c r="G13" s="92" t="s">
        <v>5</v>
      </c>
      <c r="H13" s="58" t="s">
        <v>47</v>
      </c>
      <c r="I13" s="67">
        <v>1</v>
      </c>
      <c r="J13" s="68">
        <v>5</v>
      </c>
      <c r="K13" s="69">
        <v>4</v>
      </c>
      <c r="L13" s="101">
        <f>SUM(I13:K13)</f>
        <v>10</v>
      </c>
      <c r="M13" s="360">
        <v>13</v>
      </c>
      <c r="N13" s="360">
        <v>13</v>
      </c>
      <c r="O13" s="360">
        <v>10</v>
      </c>
      <c r="P13" s="112">
        <f>O13+N13+M13</f>
        <v>36</v>
      </c>
      <c r="Q13" s="360"/>
      <c r="R13" s="360"/>
      <c r="S13" s="360"/>
      <c r="T13" s="112">
        <f>S13+R13+Q13</f>
        <v>0</v>
      </c>
      <c r="U13" s="360">
        <v>4</v>
      </c>
      <c r="V13" s="360">
        <v>4</v>
      </c>
      <c r="W13" s="360">
        <v>6</v>
      </c>
      <c r="X13" s="112">
        <f>W13+V13+U13</f>
        <v>14</v>
      </c>
      <c r="Y13" s="132"/>
      <c r="Z13" s="132"/>
      <c r="AA13" s="132"/>
      <c r="AB13" s="112">
        <f>AA13+Z13+Y13</f>
        <v>0</v>
      </c>
      <c r="AC13" s="304">
        <f>AB13+X13+T13+P13+L13</f>
        <v>60</v>
      </c>
    </row>
    <row r="14" spans="1:29" s="3" customFormat="1" ht="38.25" customHeight="1">
      <c r="A14" s="296">
        <f t="shared" si="0"/>
        <v>6</v>
      </c>
      <c r="B14" s="315"/>
      <c r="C14" s="100" t="s">
        <v>38</v>
      </c>
      <c r="D14" s="4">
        <v>1974</v>
      </c>
      <c r="E14" s="4" t="s">
        <v>4</v>
      </c>
      <c r="F14" s="100" t="s">
        <v>165</v>
      </c>
      <c r="G14" s="92" t="s">
        <v>5</v>
      </c>
      <c r="H14" s="58" t="s">
        <v>39</v>
      </c>
      <c r="I14" s="67">
        <v>8</v>
      </c>
      <c r="J14" s="68">
        <v>14</v>
      </c>
      <c r="K14" s="69">
        <v>14</v>
      </c>
      <c r="L14" s="101">
        <f>SUM(I14:K14)</f>
        <v>36</v>
      </c>
      <c r="M14" s="360">
        <v>12</v>
      </c>
      <c r="N14" s="360">
        <v>11</v>
      </c>
      <c r="O14" s="360">
        <v>6</v>
      </c>
      <c r="P14" s="112">
        <f>O14+N14+M14</f>
        <v>29</v>
      </c>
      <c r="Q14" s="360">
        <v>10</v>
      </c>
      <c r="R14" s="360">
        <v>11</v>
      </c>
      <c r="S14" s="360">
        <v>10</v>
      </c>
      <c r="T14" s="112">
        <f>S14+R14+Q14</f>
        <v>31</v>
      </c>
      <c r="U14" s="360"/>
      <c r="V14" s="360">
        <v>12</v>
      </c>
      <c r="W14" s="360">
        <v>5</v>
      </c>
      <c r="X14" s="112">
        <f>W14+V14+U14</f>
        <v>17</v>
      </c>
      <c r="Y14" s="132"/>
      <c r="Z14" s="132"/>
      <c r="AA14" s="132"/>
      <c r="AB14" s="112">
        <f>AA14+Z14+Y14</f>
        <v>0</v>
      </c>
      <c r="AC14" s="304">
        <f>AB14+X14+T14+P14+L14</f>
        <v>113</v>
      </c>
    </row>
    <row r="15" spans="1:29" s="3" customFormat="1" ht="38.25" customHeight="1">
      <c r="A15" s="296">
        <f t="shared" si="0"/>
        <v>7</v>
      </c>
      <c r="B15" s="315"/>
      <c r="C15" s="100" t="s">
        <v>56</v>
      </c>
      <c r="D15" s="4">
        <v>1984</v>
      </c>
      <c r="E15" s="4" t="s">
        <v>4</v>
      </c>
      <c r="F15" s="100" t="s">
        <v>163</v>
      </c>
      <c r="G15" s="92" t="s">
        <v>49</v>
      </c>
      <c r="H15" s="58" t="s">
        <v>57</v>
      </c>
      <c r="I15" s="67">
        <v>1</v>
      </c>
      <c r="J15" s="68">
        <v>8</v>
      </c>
      <c r="K15" s="69">
        <v>9</v>
      </c>
      <c r="L15" s="101">
        <f>SUM(I15:K15)</f>
        <v>18</v>
      </c>
      <c r="M15" s="360">
        <v>3</v>
      </c>
      <c r="N15" s="360">
        <v>2</v>
      </c>
      <c r="O15" s="360">
        <v>7</v>
      </c>
      <c r="P15" s="112">
        <f>O15+N15+M15</f>
        <v>12</v>
      </c>
      <c r="Q15" s="360">
        <v>8</v>
      </c>
      <c r="R15" s="360">
        <v>2</v>
      </c>
      <c r="S15" s="360">
        <v>9</v>
      </c>
      <c r="T15" s="112">
        <f>S15+R15+Q15</f>
        <v>19</v>
      </c>
      <c r="U15" s="360">
        <v>9</v>
      </c>
      <c r="V15" s="360">
        <v>7</v>
      </c>
      <c r="W15" s="360">
        <v>4</v>
      </c>
      <c r="X15" s="112">
        <f>W15+V15+U15</f>
        <v>20</v>
      </c>
      <c r="Y15" s="132"/>
      <c r="Z15" s="132"/>
      <c r="AA15" s="132"/>
      <c r="AB15" s="112">
        <f>AA15+Z15+Y15</f>
        <v>0</v>
      </c>
      <c r="AC15" s="304">
        <f>AB15+X15+T15+P15+L15</f>
        <v>69</v>
      </c>
    </row>
    <row r="16" spans="1:29" s="3" customFormat="1" ht="38.25" customHeight="1">
      <c r="A16" s="296">
        <f t="shared" si="0"/>
        <v>8</v>
      </c>
      <c r="B16" s="315"/>
      <c r="C16" s="100" t="s">
        <v>64</v>
      </c>
      <c r="D16" s="4">
        <v>1991</v>
      </c>
      <c r="E16" s="4" t="s">
        <v>11</v>
      </c>
      <c r="F16" s="107" t="s">
        <v>231</v>
      </c>
      <c r="G16" s="92" t="s">
        <v>81</v>
      </c>
      <c r="H16" s="103" t="s">
        <v>28</v>
      </c>
      <c r="I16" s="67">
        <v>1</v>
      </c>
      <c r="J16" s="68">
        <v>2</v>
      </c>
      <c r="K16" s="69">
        <v>6</v>
      </c>
      <c r="L16" s="101">
        <f>SUM(I16:K16)</f>
        <v>9</v>
      </c>
      <c r="M16" s="360">
        <v>6</v>
      </c>
      <c r="N16" s="360">
        <v>5</v>
      </c>
      <c r="O16" s="360">
        <v>8</v>
      </c>
      <c r="P16" s="112">
        <f>O16+N16+M16</f>
        <v>19</v>
      </c>
      <c r="Q16" s="360">
        <v>13</v>
      </c>
      <c r="R16" s="360">
        <v>12</v>
      </c>
      <c r="S16" s="360">
        <v>2</v>
      </c>
      <c r="T16" s="112">
        <f>S16+R16+Q16</f>
        <v>27</v>
      </c>
      <c r="U16" s="360">
        <v>3</v>
      </c>
      <c r="V16" s="360">
        <v>1</v>
      </c>
      <c r="W16" s="360">
        <v>3</v>
      </c>
      <c r="X16" s="112">
        <f>W16+V16+U16</f>
        <v>7</v>
      </c>
      <c r="Y16" s="132">
        <v>6</v>
      </c>
      <c r="Z16" s="132">
        <v>2</v>
      </c>
      <c r="AA16" s="132">
        <v>6</v>
      </c>
      <c r="AB16" s="112">
        <f>AA16+Z16+Y16</f>
        <v>14</v>
      </c>
      <c r="AC16" s="304">
        <f>AB16+X16+T16+P16+L16</f>
        <v>76</v>
      </c>
    </row>
    <row r="17" spans="1:29" s="3" customFormat="1" ht="38.25" customHeight="1">
      <c r="A17" s="296">
        <f t="shared" si="0"/>
        <v>9</v>
      </c>
      <c r="B17" s="315"/>
      <c r="C17" s="147" t="s">
        <v>15</v>
      </c>
      <c r="D17" s="4"/>
      <c r="E17" s="4" t="s">
        <v>11</v>
      </c>
      <c r="F17" s="100" t="s">
        <v>515</v>
      </c>
      <c r="G17" s="100" t="s">
        <v>516</v>
      </c>
      <c r="H17" s="58" t="s">
        <v>520</v>
      </c>
      <c r="I17" s="67"/>
      <c r="J17" s="68"/>
      <c r="K17" s="69"/>
      <c r="L17" s="101">
        <f>SUM(I17:K17)</f>
        <v>0</v>
      </c>
      <c r="M17" s="360"/>
      <c r="N17" s="360"/>
      <c r="O17" s="360"/>
      <c r="P17" s="112">
        <f>O17+N17+M17</f>
        <v>0</v>
      </c>
      <c r="Q17" s="360">
        <v>9</v>
      </c>
      <c r="R17" s="360">
        <v>3</v>
      </c>
      <c r="S17" s="360">
        <v>7</v>
      </c>
      <c r="T17" s="112">
        <f>S17+R17+Q17</f>
        <v>19</v>
      </c>
      <c r="U17" s="360">
        <v>2</v>
      </c>
      <c r="V17" s="360">
        <v>8</v>
      </c>
      <c r="W17" s="360">
        <v>2</v>
      </c>
      <c r="X17" s="112">
        <f>W17+V17+U17</f>
        <v>12</v>
      </c>
      <c r="Y17" s="132"/>
      <c r="Z17" s="132"/>
      <c r="AA17" s="132"/>
      <c r="AB17" s="112">
        <f>AA17+Z17+Y17</f>
        <v>0</v>
      </c>
      <c r="AC17" s="304">
        <f>AB17+X17+T17+P17+L17</f>
        <v>31</v>
      </c>
    </row>
    <row r="18" spans="1:29" s="3" customFormat="1" ht="38.25" customHeight="1">
      <c r="A18" s="296">
        <f t="shared" si="0"/>
        <v>10</v>
      </c>
      <c r="B18" s="315"/>
      <c r="C18" s="100" t="s">
        <v>610</v>
      </c>
      <c r="D18" s="4"/>
      <c r="E18" s="88" t="s">
        <v>11</v>
      </c>
      <c r="F18" s="100" t="s">
        <v>609</v>
      </c>
      <c r="G18" s="92" t="s">
        <v>5</v>
      </c>
      <c r="H18" s="58" t="s">
        <v>611</v>
      </c>
      <c r="I18" s="67"/>
      <c r="J18" s="68"/>
      <c r="K18" s="69"/>
      <c r="L18" s="101"/>
      <c r="M18" s="360"/>
      <c r="N18" s="360"/>
      <c r="O18" s="360"/>
      <c r="P18" s="112"/>
      <c r="Q18" s="360"/>
      <c r="R18" s="360"/>
      <c r="S18" s="360"/>
      <c r="T18" s="112"/>
      <c r="U18" s="360">
        <v>5</v>
      </c>
      <c r="V18" s="360">
        <v>11</v>
      </c>
      <c r="W18" s="360"/>
      <c r="X18" s="112">
        <f>W18+V18+U18</f>
        <v>16</v>
      </c>
      <c r="Y18" s="132"/>
      <c r="Z18" s="132">
        <v>9</v>
      </c>
      <c r="AA18" s="132">
        <v>11</v>
      </c>
      <c r="AB18" s="112">
        <f>AA18+Z18+Y18</f>
        <v>20</v>
      </c>
      <c r="AC18" s="304">
        <f>AB18+X18+T18+P18+L18</f>
        <v>36</v>
      </c>
    </row>
    <row r="19" spans="1:29" s="3" customFormat="1" ht="38.25" customHeight="1">
      <c r="A19" s="296">
        <f t="shared" si="0"/>
        <v>11</v>
      </c>
      <c r="B19" s="315"/>
      <c r="C19" s="100" t="s">
        <v>203</v>
      </c>
      <c r="D19" s="4">
        <v>1963</v>
      </c>
      <c r="E19" s="4" t="s">
        <v>4</v>
      </c>
      <c r="F19" s="100" t="s">
        <v>205</v>
      </c>
      <c r="G19" s="92" t="s">
        <v>5</v>
      </c>
      <c r="H19" s="58" t="s">
        <v>89</v>
      </c>
      <c r="I19" s="67">
        <v>4</v>
      </c>
      <c r="J19" s="68">
        <v>7</v>
      </c>
      <c r="K19" s="69">
        <v>12</v>
      </c>
      <c r="L19" s="101">
        <f>SUM(I19:K19)</f>
        <v>23</v>
      </c>
      <c r="M19" s="360"/>
      <c r="N19" s="360"/>
      <c r="O19" s="360"/>
      <c r="P19" s="112">
        <f>O19+N19+M19</f>
        <v>0</v>
      </c>
      <c r="Q19" s="360">
        <v>4</v>
      </c>
      <c r="R19" s="360">
        <v>5</v>
      </c>
      <c r="S19" s="360"/>
      <c r="T19" s="112">
        <f>S19+R19+Q19</f>
        <v>9</v>
      </c>
      <c r="U19" s="360">
        <v>1</v>
      </c>
      <c r="V19" s="360">
        <v>6</v>
      </c>
      <c r="W19" s="360"/>
      <c r="X19" s="112">
        <f>W19+V19+U19</f>
        <v>7</v>
      </c>
      <c r="Y19" s="132"/>
      <c r="Z19" s="132"/>
      <c r="AA19" s="132"/>
      <c r="AB19" s="112">
        <f>AA19+Z19+Y19</f>
        <v>0</v>
      </c>
      <c r="AC19" s="304">
        <f>AB19+X19+T19+P19+L19</f>
        <v>39</v>
      </c>
    </row>
    <row r="20" spans="1:29" s="3" customFormat="1" ht="38.25" customHeight="1">
      <c r="A20" s="296">
        <f t="shared" si="0"/>
        <v>12</v>
      </c>
      <c r="B20" s="315"/>
      <c r="C20" s="100" t="s">
        <v>50</v>
      </c>
      <c r="D20" s="4">
        <v>1965</v>
      </c>
      <c r="E20" s="4" t="s">
        <v>11</v>
      </c>
      <c r="F20" s="100" t="s">
        <v>173</v>
      </c>
      <c r="G20" s="92" t="s">
        <v>5</v>
      </c>
      <c r="H20" s="58" t="s">
        <v>172</v>
      </c>
      <c r="I20" s="67">
        <v>12</v>
      </c>
      <c r="J20" s="68">
        <v>9</v>
      </c>
      <c r="K20" s="69">
        <v>2</v>
      </c>
      <c r="L20" s="101">
        <f>SUM(I20:K20)</f>
        <v>23</v>
      </c>
      <c r="M20" s="360">
        <v>5</v>
      </c>
      <c r="N20" s="360">
        <v>4</v>
      </c>
      <c r="O20" s="360">
        <v>4</v>
      </c>
      <c r="P20" s="112">
        <f>O20+N20+M20</f>
        <v>13</v>
      </c>
      <c r="Q20" s="360">
        <v>7</v>
      </c>
      <c r="R20" s="360">
        <v>4</v>
      </c>
      <c r="S20" s="360">
        <v>1</v>
      </c>
      <c r="T20" s="112">
        <f>S20+R20+Q20</f>
        <v>12</v>
      </c>
      <c r="U20" s="360"/>
      <c r="V20" s="360">
        <v>2</v>
      </c>
      <c r="W20" s="360"/>
      <c r="X20" s="112">
        <f>W20+V20+U20</f>
        <v>2</v>
      </c>
      <c r="Y20" s="132">
        <v>7</v>
      </c>
      <c r="Z20" s="132"/>
      <c r="AA20" s="132"/>
      <c r="AB20" s="112">
        <f>AA20+Z20+Y20</f>
        <v>7</v>
      </c>
      <c r="AC20" s="304">
        <f>AB20+X20+T20+P20+L20</f>
        <v>57</v>
      </c>
    </row>
    <row r="21" spans="1:29" s="3" customFormat="1" ht="38.25" customHeight="1">
      <c r="A21" s="296">
        <f t="shared" si="0"/>
        <v>13</v>
      </c>
      <c r="B21" s="315"/>
      <c r="C21" s="147" t="s">
        <v>504</v>
      </c>
      <c r="D21" s="4">
        <v>1967</v>
      </c>
      <c r="E21" s="4" t="s">
        <v>345</v>
      </c>
      <c r="F21" s="100" t="s">
        <v>514</v>
      </c>
      <c r="G21" s="100" t="s">
        <v>506</v>
      </c>
      <c r="H21" s="58" t="s">
        <v>57</v>
      </c>
      <c r="I21" s="67"/>
      <c r="J21" s="68"/>
      <c r="K21" s="69"/>
      <c r="L21" s="101">
        <f>SUM(I21:K21)</f>
        <v>0</v>
      </c>
      <c r="M21" s="360"/>
      <c r="N21" s="360"/>
      <c r="O21" s="360"/>
      <c r="P21" s="112">
        <f>O21+N21+M21</f>
        <v>0</v>
      </c>
      <c r="Q21" s="360">
        <v>12</v>
      </c>
      <c r="R21" s="360">
        <v>13</v>
      </c>
      <c r="S21" s="360">
        <v>6</v>
      </c>
      <c r="T21" s="112">
        <f>S21+R21+Q21</f>
        <v>31</v>
      </c>
      <c r="U21" s="360">
        <v>8</v>
      </c>
      <c r="V21" s="360"/>
      <c r="W21" s="360"/>
      <c r="X21" s="112">
        <f>W21+V21+U21</f>
        <v>8</v>
      </c>
      <c r="Y21" s="132"/>
      <c r="Z21" s="132"/>
      <c r="AA21" s="132"/>
      <c r="AB21" s="112">
        <f>AA21+Z21+Y21</f>
        <v>0</v>
      </c>
      <c r="AC21" s="304">
        <f>AB21+X21+T21+P21+L21</f>
        <v>39</v>
      </c>
    </row>
    <row r="22" spans="1:29" s="3" customFormat="1" ht="38.25" customHeight="1">
      <c r="A22" s="296">
        <f t="shared" si="0"/>
        <v>14</v>
      </c>
      <c r="B22" s="315"/>
      <c r="C22" s="100" t="s">
        <v>158</v>
      </c>
      <c r="D22" s="4">
        <v>1991</v>
      </c>
      <c r="E22" s="4" t="s">
        <v>4</v>
      </c>
      <c r="F22" s="100" t="s">
        <v>159</v>
      </c>
      <c r="G22" s="92" t="s">
        <v>160</v>
      </c>
      <c r="H22" s="58" t="s">
        <v>161</v>
      </c>
      <c r="I22" s="67">
        <v>14</v>
      </c>
      <c r="J22" s="68">
        <v>10</v>
      </c>
      <c r="K22" s="69">
        <v>5</v>
      </c>
      <c r="L22" s="101">
        <f>SUM(I22:K22)</f>
        <v>29</v>
      </c>
      <c r="M22" s="360">
        <v>14</v>
      </c>
      <c r="N22" s="360">
        <v>7</v>
      </c>
      <c r="O22" s="360">
        <v>14</v>
      </c>
      <c r="P22" s="112">
        <f>O22+N22+M22</f>
        <v>35</v>
      </c>
      <c r="Q22" s="360">
        <v>14</v>
      </c>
      <c r="R22" s="360">
        <v>14</v>
      </c>
      <c r="S22" s="360">
        <v>8</v>
      </c>
      <c r="T22" s="112">
        <f>S22+R22+Q22</f>
        <v>36</v>
      </c>
      <c r="U22" s="360"/>
      <c r="V22" s="360"/>
      <c r="W22" s="360"/>
      <c r="X22" s="112">
        <f>W22+V22+U22</f>
        <v>0</v>
      </c>
      <c r="Y22" s="132">
        <v>11</v>
      </c>
      <c r="Z22" s="132">
        <v>8</v>
      </c>
      <c r="AA22" s="132">
        <v>10</v>
      </c>
      <c r="AB22" s="112">
        <f>AA22+Z22+Y22</f>
        <v>29</v>
      </c>
      <c r="AC22" s="304">
        <f>AB22+X22+T22+P22+L22</f>
        <v>129</v>
      </c>
    </row>
    <row r="23" spans="1:29" s="3" customFormat="1" ht="38.25" customHeight="1">
      <c r="A23" s="296">
        <f t="shared" ref="A23:A37" si="1">A22+1</f>
        <v>15</v>
      </c>
      <c r="B23" s="315"/>
      <c r="C23" s="100" t="s">
        <v>584</v>
      </c>
      <c r="D23" s="4">
        <v>1990</v>
      </c>
      <c r="E23" s="4" t="s">
        <v>72</v>
      </c>
      <c r="F23" s="100" t="s">
        <v>585</v>
      </c>
      <c r="G23" s="92" t="s">
        <v>493</v>
      </c>
      <c r="H23" s="58" t="s">
        <v>494</v>
      </c>
      <c r="I23" s="67"/>
      <c r="J23" s="68"/>
      <c r="K23" s="69"/>
      <c r="L23" s="101">
        <f>SUM(I23:K23)</f>
        <v>0</v>
      </c>
      <c r="M23" s="360"/>
      <c r="N23" s="360"/>
      <c r="O23" s="360"/>
      <c r="P23" s="112">
        <f>O23+N23+M23</f>
        <v>0</v>
      </c>
      <c r="Q23" s="360">
        <v>11</v>
      </c>
      <c r="R23" s="360">
        <v>9</v>
      </c>
      <c r="S23" s="360">
        <v>4</v>
      </c>
      <c r="T23" s="112">
        <f>S23+R23+Q23</f>
        <v>24</v>
      </c>
      <c r="U23" s="360"/>
      <c r="V23" s="360"/>
      <c r="W23" s="360"/>
      <c r="X23" s="112">
        <f>W23+V23+U23</f>
        <v>0</v>
      </c>
      <c r="Y23" s="132">
        <v>10</v>
      </c>
      <c r="Z23" s="132">
        <v>4</v>
      </c>
      <c r="AA23" s="132">
        <v>9</v>
      </c>
      <c r="AB23" s="112">
        <f>AA23+Z23+Y23</f>
        <v>23</v>
      </c>
      <c r="AC23" s="304">
        <f>AB23+X23+T23+P23+L23</f>
        <v>47</v>
      </c>
    </row>
    <row r="24" spans="1:29" s="3" customFormat="1" ht="38.25" customHeight="1">
      <c r="A24" s="296">
        <f t="shared" si="1"/>
        <v>16</v>
      </c>
      <c r="B24" s="315"/>
      <c r="C24" s="100" t="s">
        <v>320</v>
      </c>
      <c r="D24" s="4">
        <v>1970</v>
      </c>
      <c r="E24" s="4" t="s">
        <v>11</v>
      </c>
      <c r="F24" s="100" t="s">
        <v>185</v>
      </c>
      <c r="G24" s="107" t="s">
        <v>5</v>
      </c>
      <c r="H24" s="103" t="s">
        <v>352</v>
      </c>
      <c r="I24" s="106">
        <v>0</v>
      </c>
      <c r="J24" s="106">
        <v>0</v>
      </c>
      <c r="K24" s="358">
        <v>0</v>
      </c>
      <c r="L24" s="101">
        <f>SUM(I24:K24)</f>
        <v>0</v>
      </c>
      <c r="M24" s="361">
        <v>7</v>
      </c>
      <c r="N24" s="361">
        <v>1</v>
      </c>
      <c r="O24" s="361"/>
      <c r="P24" s="112">
        <f>O24+N24+M24</f>
        <v>8</v>
      </c>
      <c r="Q24" s="360">
        <v>6</v>
      </c>
      <c r="R24" s="360">
        <v>7</v>
      </c>
      <c r="S24" s="360"/>
      <c r="T24" s="112">
        <f>S24+R24+Q24</f>
        <v>13</v>
      </c>
      <c r="U24" s="360"/>
      <c r="V24" s="360"/>
      <c r="W24" s="360"/>
      <c r="X24" s="112">
        <f>W24+V24+U24</f>
        <v>0</v>
      </c>
      <c r="Y24" s="132">
        <v>9</v>
      </c>
      <c r="Z24" s="132">
        <v>14</v>
      </c>
      <c r="AA24" s="132">
        <v>8</v>
      </c>
      <c r="AB24" s="112">
        <f>AA24+Z24+Y24</f>
        <v>31</v>
      </c>
      <c r="AC24" s="304">
        <f>AB24+X24+T24+P24+L24</f>
        <v>52</v>
      </c>
    </row>
    <row r="25" spans="1:29" s="3" customFormat="1" ht="38.25" customHeight="1">
      <c r="A25" s="296">
        <f t="shared" si="1"/>
        <v>17</v>
      </c>
      <c r="B25" s="315"/>
      <c r="C25" s="100" t="s">
        <v>517</v>
      </c>
      <c r="D25" s="4"/>
      <c r="E25" s="4" t="s">
        <v>21</v>
      </c>
      <c r="F25" s="100" t="s">
        <v>518</v>
      </c>
      <c r="G25" s="92" t="s">
        <v>519</v>
      </c>
      <c r="H25" s="58" t="s">
        <v>520</v>
      </c>
      <c r="I25" s="67"/>
      <c r="J25" s="68"/>
      <c r="K25" s="69"/>
      <c r="L25" s="101">
        <f>SUM(I25:K25)</f>
        <v>0</v>
      </c>
      <c r="M25" s="360"/>
      <c r="N25" s="360"/>
      <c r="O25" s="360"/>
      <c r="P25" s="112">
        <f>O25+N25+M25</f>
        <v>0</v>
      </c>
      <c r="Q25" s="360">
        <v>5</v>
      </c>
      <c r="R25" s="360">
        <v>1</v>
      </c>
      <c r="S25" s="360"/>
      <c r="T25" s="112">
        <f>S25+R25+Q25</f>
        <v>6</v>
      </c>
      <c r="U25" s="360"/>
      <c r="V25" s="360"/>
      <c r="W25" s="360"/>
      <c r="X25" s="112">
        <f>W25+V25+U25</f>
        <v>0</v>
      </c>
      <c r="Y25" s="132"/>
      <c r="Z25" s="132"/>
      <c r="AA25" s="132"/>
      <c r="AB25" s="112">
        <f>AA25+Z25+Y25</f>
        <v>0</v>
      </c>
      <c r="AC25" s="304">
        <f>AB25+X25+T25+P25+L25</f>
        <v>6</v>
      </c>
    </row>
    <row r="26" spans="1:29" s="3" customFormat="1" ht="38.25" customHeight="1">
      <c r="A26" s="296">
        <f t="shared" si="1"/>
        <v>18</v>
      </c>
      <c r="B26" s="315"/>
      <c r="C26" s="100" t="s">
        <v>59</v>
      </c>
      <c r="D26" s="4">
        <v>1967</v>
      </c>
      <c r="E26" s="4" t="s">
        <v>11</v>
      </c>
      <c r="F26" s="100" t="s">
        <v>193</v>
      </c>
      <c r="G26" s="92" t="s">
        <v>5</v>
      </c>
      <c r="H26" s="58" t="s">
        <v>61</v>
      </c>
      <c r="I26" s="67">
        <v>11</v>
      </c>
      <c r="J26" s="68">
        <v>13</v>
      </c>
      <c r="K26" s="69">
        <v>8</v>
      </c>
      <c r="L26" s="101">
        <f>SUM(I26:K26)</f>
        <v>32</v>
      </c>
      <c r="M26" s="360"/>
      <c r="N26" s="360"/>
      <c r="O26" s="360"/>
      <c r="P26" s="112">
        <f>O26+N26+M26</f>
        <v>0</v>
      </c>
      <c r="Q26" s="360">
        <v>3</v>
      </c>
      <c r="R26" s="360">
        <v>5</v>
      </c>
      <c r="S26" s="360">
        <v>3</v>
      </c>
      <c r="T26" s="112">
        <f>S26+R26+Q26</f>
        <v>11</v>
      </c>
      <c r="U26" s="360"/>
      <c r="V26" s="360"/>
      <c r="W26" s="360"/>
      <c r="X26" s="112">
        <f>W26+V26+U26</f>
        <v>0</v>
      </c>
      <c r="Y26" s="132">
        <v>3</v>
      </c>
      <c r="Z26" s="132">
        <v>5</v>
      </c>
      <c r="AA26" s="132">
        <v>2</v>
      </c>
      <c r="AB26" s="112">
        <f>AA26+Z26+Y26</f>
        <v>10</v>
      </c>
      <c r="AC26" s="304">
        <f>AB26+X26+T26+P26+L26</f>
        <v>53</v>
      </c>
    </row>
    <row r="27" spans="1:29" s="3" customFormat="1" ht="38.25" customHeight="1">
      <c r="A27" s="296">
        <f t="shared" si="1"/>
        <v>19</v>
      </c>
      <c r="B27" s="315"/>
      <c r="C27" s="100" t="s">
        <v>77</v>
      </c>
      <c r="D27" s="4">
        <v>1971</v>
      </c>
      <c r="E27" s="4" t="s">
        <v>21</v>
      </c>
      <c r="F27" s="100" t="s">
        <v>351</v>
      </c>
      <c r="G27" s="107" t="s">
        <v>236</v>
      </c>
      <c r="H27" s="103" t="s">
        <v>85</v>
      </c>
      <c r="I27" s="106">
        <v>0</v>
      </c>
      <c r="J27" s="106">
        <v>0</v>
      </c>
      <c r="K27" s="106">
        <v>0</v>
      </c>
      <c r="L27" s="101">
        <f>SUM(I27:K27)</f>
        <v>0</v>
      </c>
      <c r="M27" s="361">
        <v>11</v>
      </c>
      <c r="N27" s="361">
        <v>6</v>
      </c>
      <c r="O27" s="361">
        <v>3</v>
      </c>
      <c r="P27" s="112">
        <f>O27+N27+M27</f>
        <v>20</v>
      </c>
      <c r="Q27" s="360">
        <v>2</v>
      </c>
      <c r="R27" s="360">
        <v>8</v>
      </c>
      <c r="S27" s="360"/>
      <c r="T27" s="112">
        <f>S27+R27+Q27</f>
        <v>10</v>
      </c>
      <c r="U27" s="360"/>
      <c r="V27" s="360"/>
      <c r="W27" s="360"/>
      <c r="X27" s="112">
        <f>W27+V27+U27</f>
        <v>0</v>
      </c>
      <c r="Y27" s="132"/>
      <c r="Z27" s="132"/>
      <c r="AA27" s="132"/>
      <c r="AB27" s="112">
        <f>AA27+Z27+Y27</f>
        <v>0</v>
      </c>
      <c r="AC27" s="304">
        <f>AB27+X27+T27+P27+L27</f>
        <v>30</v>
      </c>
    </row>
    <row r="28" spans="1:29" s="3" customFormat="1" ht="38.25" customHeight="1" thickBot="1">
      <c r="A28" s="296">
        <f t="shared" si="1"/>
        <v>20</v>
      </c>
      <c r="B28" s="331"/>
      <c r="C28" s="406" t="s">
        <v>335</v>
      </c>
      <c r="D28" s="307"/>
      <c r="E28" s="337" t="s">
        <v>4</v>
      </c>
      <c r="F28" s="407" t="s">
        <v>350</v>
      </c>
      <c r="G28" s="407" t="s">
        <v>5</v>
      </c>
      <c r="H28" s="408" t="s">
        <v>342</v>
      </c>
      <c r="I28" s="520">
        <v>0</v>
      </c>
      <c r="J28" s="521">
        <v>0</v>
      </c>
      <c r="K28" s="522"/>
      <c r="L28" s="332">
        <f>SUM(I28:K28)</f>
        <v>0</v>
      </c>
      <c r="M28" s="362">
        <v>10</v>
      </c>
      <c r="N28" s="362">
        <v>9</v>
      </c>
      <c r="O28" s="362">
        <v>13</v>
      </c>
      <c r="P28" s="333">
        <f>O28+N28+M28</f>
        <v>32</v>
      </c>
      <c r="Q28" s="362"/>
      <c r="R28" s="362"/>
      <c r="S28" s="362"/>
      <c r="T28" s="333">
        <f>S28+R28+Q28</f>
        <v>0</v>
      </c>
      <c r="U28" s="362"/>
      <c r="V28" s="362"/>
      <c r="W28" s="362"/>
      <c r="X28" s="333">
        <f>W28+V28+U28</f>
        <v>0</v>
      </c>
      <c r="Y28" s="278">
        <v>1</v>
      </c>
      <c r="Z28" s="278">
        <v>15</v>
      </c>
      <c r="AA28" s="278">
        <v>4</v>
      </c>
      <c r="AB28" s="333">
        <f>AA28+Z28+Y28</f>
        <v>20</v>
      </c>
      <c r="AC28" s="311">
        <f>AB28+X28+T28+P28+L28</f>
        <v>52</v>
      </c>
    </row>
    <row r="29" spans="1:29" s="3" customFormat="1" ht="38.25" customHeight="1">
      <c r="A29" s="80">
        <f t="shared" si="1"/>
        <v>21</v>
      </c>
      <c r="B29" s="173"/>
      <c r="C29" s="291" t="s">
        <v>158</v>
      </c>
      <c r="D29" s="13">
        <v>1991</v>
      </c>
      <c r="E29" s="13" t="s">
        <v>4</v>
      </c>
      <c r="F29" s="291" t="s">
        <v>162</v>
      </c>
      <c r="G29" s="26" t="s">
        <v>160</v>
      </c>
      <c r="H29" s="523" t="s">
        <v>161</v>
      </c>
      <c r="I29" s="334">
        <v>3</v>
      </c>
      <c r="J29" s="335">
        <v>0</v>
      </c>
      <c r="K29" s="336">
        <v>0</v>
      </c>
      <c r="L29" s="323">
        <f>SUM(I29:K29)</f>
        <v>3</v>
      </c>
      <c r="M29" s="363">
        <v>9</v>
      </c>
      <c r="N29" s="363">
        <v>12</v>
      </c>
      <c r="O29" s="363"/>
      <c r="P29" s="324">
        <f>O29+N29+M29</f>
        <v>21</v>
      </c>
      <c r="Q29" s="363"/>
      <c r="R29" s="363"/>
      <c r="S29" s="363"/>
      <c r="T29" s="324">
        <f>S29+R29+Q29</f>
        <v>0</v>
      </c>
      <c r="U29" s="363"/>
      <c r="V29" s="363"/>
      <c r="W29" s="363"/>
      <c r="X29" s="324">
        <f>W29+V29+U29</f>
        <v>0</v>
      </c>
      <c r="Y29" s="273">
        <v>8</v>
      </c>
      <c r="Z29" s="273">
        <v>12</v>
      </c>
      <c r="AA29" s="273">
        <v>7</v>
      </c>
      <c r="AB29" s="324">
        <f>AA29+Z29+Y29</f>
        <v>27</v>
      </c>
      <c r="AC29" s="297">
        <f>AB29+X29+T29+P29+L29</f>
        <v>51</v>
      </c>
    </row>
    <row r="30" spans="1:29" s="3" customFormat="1" ht="38.25" customHeight="1">
      <c r="A30" s="80">
        <f t="shared" si="1"/>
        <v>22</v>
      </c>
      <c r="B30" s="11"/>
      <c r="C30" s="100" t="s">
        <v>62</v>
      </c>
      <c r="D30" s="4">
        <v>1983</v>
      </c>
      <c r="E30" s="4" t="s">
        <v>21</v>
      </c>
      <c r="F30" s="100" t="s">
        <v>221</v>
      </c>
      <c r="G30" s="103" t="s">
        <v>63</v>
      </c>
      <c r="H30" s="103" t="s">
        <v>177</v>
      </c>
      <c r="I30" s="67">
        <v>1</v>
      </c>
      <c r="J30" s="68">
        <v>0</v>
      </c>
      <c r="K30" s="69">
        <v>0</v>
      </c>
      <c r="L30" s="101">
        <f>SUM(I30:K30)</f>
        <v>1</v>
      </c>
      <c r="M30" s="360">
        <v>8</v>
      </c>
      <c r="N30" s="360">
        <v>10</v>
      </c>
      <c r="O30" s="360">
        <v>12</v>
      </c>
      <c r="P30" s="112">
        <f>O30+N30+M30</f>
        <v>30</v>
      </c>
      <c r="Q30" s="360"/>
      <c r="R30" s="360"/>
      <c r="S30" s="360"/>
      <c r="T30" s="112">
        <f>S30+R30+Q30</f>
        <v>0</v>
      </c>
      <c r="U30" s="360"/>
      <c r="V30" s="360"/>
      <c r="W30" s="360"/>
      <c r="X30" s="112">
        <f>W30+V30+U30</f>
        <v>0</v>
      </c>
      <c r="Y30" s="132"/>
      <c r="Z30" s="132"/>
      <c r="AA30" s="132"/>
      <c r="AB30" s="112">
        <f>AA30+Z30+Y30</f>
        <v>0</v>
      </c>
      <c r="AC30" s="113">
        <f>AB30+X30+T30+P30+L30</f>
        <v>31</v>
      </c>
    </row>
    <row r="31" spans="1:29" s="3" customFormat="1" ht="38.25" customHeight="1">
      <c r="A31" s="80">
        <f t="shared" si="1"/>
        <v>23</v>
      </c>
      <c r="B31" s="11"/>
      <c r="C31" s="93" t="s">
        <v>335</v>
      </c>
      <c r="D31" s="87"/>
      <c r="E31" s="4" t="s">
        <v>4</v>
      </c>
      <c r="F31" s="95" t="s">
        <v>367</v>
      </c>
      <c r="G31" s="95" t="s">
        <v>5</v>
      </c>
      <c r="H31" s="99" t="s">
        <v>342</v>
      </c>
      <c r="I31" s="106">
        <v>0</v>
      </c>
      <c r="J31" s="106">
        <v>0</v>
      </c>
      <c r="K31" s="106">
        <v>0</v>
      </c>
      <c r="L31" s="101">
        <f>SUM(I31:K31)</f>
        <v>0</v>
      </c>
      <c r="M31" s="361">
        <v>2</v>
      </c>
      <c r="N31" s="361">
        <v>8</v>
      </c>
      <c r="O31" s="361">
        <v>11</v>
      </c>
      <c r="P31" s="112">
        <f>O31+N31+M31</f>
        <v>21</v>
      </c>
      <c r="Q31" s="360"/>
      <c r="R31" s="360"/>
      <c r="S31" s="360"/>
      <c r="T31" s="112">
        <f>S31+R31+Q31</f>
        <v>0</v>
      </c>
      <c r="U31" s="360"/>
      <c r="V31" s="360"/>
      <c r="W31" s="360"/>
      <c r="X31" s="112">
        <f>W31+V31+U31</f>
        <v>0</v>
      </c>
      <c r="Y31" s="132">
        <v>4</v>
      </c>
      <c r="Z31" s="132">
        <v>13</v>
      </c>
      <c r="AA31" s="132">
        <v>3</v>
      </c>
      <c r="AB31" s="112">
        <f>AA31+Z31+Y31</f>
        <v>20</v>
      </c>
      <c r="AC31" s="113">
        <f>AB31+X31+T31+P31+L31</f>
        <v>41</v>
      </c>
    </row>
    <row r="32" spans="1:29" s="3" customFormat="1" ht="38.25" customHeight="1">
      <c r="A32" s="80">
        <f t="shared" si="1"/>
        <v>24</v>
      </c>
      <c r="B32" s="11"/>
      <c r="C32" s="100" t="s">
        <v>79</v>
      </c>
      <c r="D32" s="4">
        <v>1991</v>
      </c>
      <c r="E32" s="4"/>
      <c r="F32" s="100" t="s">
        <v>80</v>
      </c>
      <c r="G32" s="92" t="s">
        <v>81</v>
      </c>
      <c r="H32" s="103" t="s">
        <v>178</v>
      </c>
      <c r="I32" s="67">
        <v>7</v>
      </c>
      <c r="J32" s="68">
        <v>1</v>
      </c>
      <c r="K32" s="69">
        <v>7</v>
      </c>
      <c r="L32" s="101">
        <f>SUM(I32:K32)</f>
        <v>15</v>
      </c>
      <c r="M32" s="360">
        <v>1</v>
      </c>
      <c r="N32" s="360">
        <v>3</v>
      </c>
      <c r="O32" s="360">
        <v>5</v>
      </c>
      <c r="P32" s="112">
        <f>O32+N32+M32</f>
        <v>9</v>
      </c>
      <c r="Q32" s="360"/>
      <c r="R32" s="360"/>
      <c r="S32" s="360"/>
      <c r="T32" s="112">
        <f>S32+R32+Q32</f>
        <v>0</v>
      </c>
      <c r="U32" s="360"/>
      <c r="V32" s="360"/>
      <c r="W32" s="360"/>
      <c r="X32" s="112">
        <f>W32+V32+U32</f>
        <v>0</v>
      </c>
      <c r="Y32" s="132"/>
      <c r="Z32" s="132"/>
      <c r="AA32" s="132"/>
      <c r="AB32" s="112">
        <f>AA32+Z32+Y32</f>
        <v>0</v>
      </c>
      <c r="AC32" s="113">
        <f>AB32+X32+T32+P32+L32</f>
        <v>24</v>
      </c>
    </row>
    <row r="33" spans="1:29" s="2" customFormat="1" ht="33.75" customHeight="1">
      <c r="A33" s="80">
        <f t="shared" si="1"/>
        <v>25</v>
      </c>
      <c r="B33" s="11"/>
      <c r="C33" s="270" t="s">
        <v>169</v>
      </c>
      <c r="D33" s="237">
        <v>1995</v>
      </c>
      <c r="E33" s="237" t="s">
        <v>4</v>
      </c>
      <c r="F33" s="270" t="s">
        <v>171</v>
      </c>
      <c r="G33" s="236" t="s">
        <v>38</v>
      </c>
      <c r="H33" s="319" t="s">
        <v>39</v>
      </c>
      <c r="I33" s="67">
        <v>16</v>
      </c>
      <c r="J33" s="68">
        <v>11</v>
      </c>
      <c r="K33" s="69">
        <v>16</v>
      </c>
      <c r="L33" s="101">
        <f>SUM(I33:K33)</f>
        <v>43</v>
      </c>
      <c r="M33" s="360"/>
      <c r="N33" s="360"/>
      <c r="O33" s="360"/>
      <c r="P33" s="112">
        <f>O33+N33+M33</f>
        <v>0</v>
      </c>
      <c r="Q33" s="360"/>
      <c r="R33" s="360"/>
      <c r="S33" s="360"/>
      <c r="T33" s="112">
        <f>S33+R33+Q33</f>
        <v>0</v>
      </c>
      <c r="U33" s="360"/>
      <c r="V33" s="360"/>
      <c r="W33" s="360"/>
      <c r="X33" s="112">
        <f>W33+V33+U33</f>
        <v>0</v>
      </c>
      <c r="Y33" s="132"/>
      <c r="Z33" s="132"/>
      <c r="AA33" s="132"/>
      <c r="AB33" s="112">
        <f>AA33+Z33+Y33</f>
        <v>0</v>
      </c>
      <c r="AC33" s="113">
        <f>AB33+X33+T33+P33+L33</f>
        <v>43</v>
      </c>
    </row>
    <row r="34" spans="1:29" s="2" customFormat="1" ht="33.75" customHeight="1">
      <c r="A34" s="80">
        <f t="shared" si="1"/>
        <v>26</v>
      </c>
      <c r="B34" s="11"/>
      <c r="C34" s="100" t="s">
        <v>68</v>
      </c>
      <c r="D34" s="4">
        <v>1989</v>
      </c>
      <c r="E34" s="4" t="s">
        <v>11</v>
      </c>
      <c r="F34" s="100" t="s">
        <v>123</v>
      </c>
      <c r="G34" s="92" t="s">
        <v>70</v>
      </c>
      <c r="H34" s="103" t="s">
        <v>177</v>
      </c>
      <c r="I34" s="67">
        <v>5</v>
      </c>
      <c r="J34" s="68">
        <v>12</v>
      </c>
      <c r="K34" s="69">
        <v>15</v>
      </c>
      <c r="L34" s="101">
        <f>SUM(I34:K34)</f>
        <v>32</v>
      </c>
      <c r="M34" s="360"/>
      <c r="N34" s="360"/>
      <c r="O34" s="360"/>
      <c r="P34" s="112">
        <f>O34+N34+M34</f>
        <v>0</v>
      </c>
      <c r="Q34" s="360"/>
      <c r="R34" s="360"/>
      <c r="S34" s="360"/>
      <c r="T34" s="112">
        <f>S34+R34+Q34</f>
        <v>0</v>
      </c>
      <c r="U34" s="360"/>
      <c r="V34" s="360"/>
      <c r="W34" s="360"/>
      <c r="X34" s="112">
        <f>W34+V34+U34</f>
        <v>0</v>
      </c>
      <c r="Y34" s="132"/>
      <c r="Z34" s="132"/>
      <c r="AA34" s="132"/>
      <c r="AB34" s="112">
        <f>AA34+Z34+Y34</f>
        <v>0</v>
      </c>
      <c r="AC34" s="113">
        <f>AB34+X34+T34+P34+L34</f>
        <v>32</v>
      </c>
    </row>
    <row r="35" spans="1:29" s="2" customFormat="1" ht="33.75" customHeight="1">
      <c r="A35" s="80">
        <f t="shared" si="1"/>
        <v>27</v>
      </c>
      <c r="B35" s="11"/>
      <c r="C35" s="100" t="s">
        <v>95</v>
      </c>
      <c r="D35" s="4">
        <v>1992</v>
      </c>
      <c r="E35" s="4" t="s">
        <v>4</v>
      </c>
      <c r="F35" s="100" t="s">
        <v>117</v>
      </c>
      <c r="G35" s="92" t="s">
        <v>5</v>
      </c>
      <c r="H35" s="58" t="s">
        <v>116</v>
      </c>
      <c r="I35" s="67">
        <v>13</v>
      </c>
      <c r="J35" s="68">
        <v>3</v>
      </c>
      <c r="K35" s="69">
        <v>3</v>
      </c>
      <c r="L35" s="101">
        <f>SUM(I35:K35)</f>
        <v>19</v>
      </c>
      <c r="M35" s="360"/>
      <c r="N35" s="360"/>
      <c r="O35" s="360"/>
      <c r="P35" s="112">
        <f>O35+N35+M35</f>
        <v>0</v>
      </c>
      <c r="Q35" s="360"/>
      <c r="R35" s="360"/>
      <c r="S35" s="360"/>
      <c r="T35" s="112">
        <f>S35+R35+Q35</f>
        <v>0</v>
      </c>
      <c r="U35" s="360"/>
      <c r="V35" s="360"/>
      <c r="W35" s="360"/>
      <c r="X35" s="112">
        <f>W35+V35+U35</f>
        <v>0</v>
      </c>
      <c r="Y35" s="132"/>
      <c r="Z35" s="132"/>
      <c r="AA35" s="132"/>
      <c r="AB35" s="112">
        <f>AA35+Z35+Y35</f>
        <v>0</v>
      </c>
      <c r="AC35" s="113">
        <f>AB35+X35+T35+P35+L35</f>
        <v>19</v>
      </c>
    </row>
    <row r="36" spans="1:29" s="2" customFormat="1" ht="48.75" customHeight="1">
      <c r="A36" s="80">
        <f t="shared" si="1"/>
        <v>28</v>
      </c>
      <c r="B36" s="11"/>
      <c r="C36" s="265" t="s">
        <v>62</v>
      </c>
      <c r="D36" s="320">
        <v>1983</v>
      </c>
      <c r="E36" s="320" t="s">
        <v>21</v>
      </c>
      <c r="F36" s="321" t="s">
        <v>219</v>
      </c>
      <c r="G36" s="322" t="s">
        <v>282</v>
      </c>
      <c r="H36" s="322" t="s">
        <v>177</v>
      </c>
      <c r="I36" s="67">
        <v>9</v>
      </c>
      <c r="J36" s="68">
        <v>4</v>
      </c>
      <c r="K36" s="69">
        <v>1</v>
      </c>
      <c r="L36" s="101">
        <f>SUM(I36:K36)</f>
        <v>14</v>
      </c>
      <c r="M36" s="360"/>
      <c r="N36" s="360"/>
      <c r="O36" s="360"/>
      <c r="P36" s="112">
        <f>O36+N36+M36</f>
        <v>0</v>
      </c>
      <c r="Q36" s="360"/>
      <c r="R36" s="360"/>
      <c r="S36" s="360"/>
      <c r="T36" s="112">
        <f>S36+R36+Q36</f>
        <v>0</v>
      </c>
      <c r="U36" s="360"/>
      <c r="V36" s="360"/>
      <c r="W36" s="360"/>
      <c r="X36" s="112">
        <f>W36+V36+U36</f>
        <v>0</v>
      </c>
      <c r="Y36" s="132"/>
      <c r="Z36" s="132"/>
      <c r="AA36" s="132"/>
      <c r="AB36" s="112">
        <f>AA36+Z36+Y36</f>
        <v>0</v>
      </c>
      <c r="AC36" s="113">
        <f>AB36+X36+T36+P36+L36</f>
        <v>14</v>
      </c>
    </row>
    <row r="37" spans="1:29" s="2" customFormat="1" ht="48.75" customHeight="1">
      <c r="A37" s="80">
        <f t="shared" si="1"/>
        <v>29</v>
      </c>
      <c r="B37" s="11"/>
      <c r="C37" s="100" t="s">
        <v>92</v>
      </c>
      <c r="D37" s="4">
        <v>1992</v>
      </c>
      <c r="E37" s="4" t="s">
        <v>4</v>
      </c>
      <c r="F37" s="100" t="s">
        <v>128</v>
      </c>
      <c r="G37" s="92" t="s">
        <v>175</v>
      </c>
      <c r="H37" s="58" t="s">
        <v>127</v>
      </c>
      <c r="I37" s="67">
        <v>1</v>
      </c>
      <c r="J37" s="68">
        <v>1</v>
      </c>
      <c r="K37" s="69">
        <v>11</v>
      </c>
      <c r="L37" s="101">
        <f>SUM(I37:K37)</f>
        <v>13</v>
      </c>
      <c r="M37" s="360"/>
      <c r="N37" s="360"/>
      <c r="O37" s="360"/>
      <c r="P37" s="112">
        <f>O37+N37+M37</f>
        <v>0</v>
      </c>
      <c r="Q37" s="360"/>
      <c r="R37" s="360"/>
      <c r="S37" s="360"/>
      <c r="T37" s="112">
        <f>S37+R37+Q37</f>
        <v>0</v>
      </c>
      <c r="U37" s="360"/>
      <c r="V37" s="360"/>
      <c r="W37" s="360"/>
      <c r="X37" s="112">
        <f>W37+V37+U37</f>
        <v>0</v>
      </c>
      <c r="Y37" s="132"/>
      <c r="Z37" s="132"/>
      <c r="AA37" s="132"/>
      <c r="AB37" s="112">
        <f>AA37+Z37+Y37</f>
        <v>0</v>
      </c>
      <c r="AC37" s="113">
        <f>AB37+X37+T37+P37+L37</f>
        <v>13</v>
      </c>
    </row>
    <row r="38" spans="1:29" s="2" customFormat="1" ht="48.75" customHeight="1">
      <c r="A38" s="80"/>
      <c r="B38" s="11"/>
      <c r="C38" s="100" t="s">
        <v>95</v>
      </c>
      <c r="D38" s="4">
        <v>1992</v>
      </c>
      <c r="E38" s="4" t="s">
        <v>4</v>
      </c>
      <c r="F38" s="100" t="s">
        <v>120</v>
      </c>
      <c r="G38" s="92" t="s">
        <v>5</v>
      </c>
      <c r="H38" s="58" t="s">
        <v>116</v>
      </c>
      <c r="I38" s="67">
        <v>1</v>
      </c>
      <c r="J38" s="68">
        <v>6</v>
      </c>
      <c r="K38" s="69">
        <v>1</v>
      </c>
      <c r="L38" s="101">
        <f>SUM(I38:K38)</f>
        <v>8</v>
      </c>
      <c r="M38" s="360"/>
      <c r="N38" s="360"/>
      <c r="O38" s="360"/>
      <c r="P38" s="112">
        <f>O38+N38+M38</f>
        <v>0</v>
      </c>
      <c r="Q38" s="360"/>
      <c r="R38" s="360"/>
      <c r="S38" s="360"/>
      <c r="T38" s="112">
        <f>S38+R38+Q38</f>
        <v>0</v>
      </c>
      <c r="U38" s="360"/>
      <c r="V38" s="360"/>
      <c r="W38" s="360"/>
      <c r="X38" s="112">
        <f>W38+V38+U38</f>
        <v>0</v>
      </c>
      <c r="Y38" s="132"/>
      <c r="Z38" s="132">
        <v>3</v>
      </c>
      <c r="AA38" s="132">
        <v>1</v>
      </c>
      <c r="AB38" s="112">
        <f>AA38+Z38+Y38</f>
        <v>4</v>
      </c>
      <c r="AC38" s="113">
        <f>AB38+X38+T38+P38+L38</f>
        <v>12</v>
      </c>
    </row>
    <row r="39" spans="1:29" s="2" customFormat="1" ht="48.75" customHeight="1">
      <c r="A39" s="80">
        <f>A37+1</f>
        <v>30</v>
      </c>
      <c r="B39" s="11"/>
      <c r="C39" s="100" t="s">
        <v>84</v>
      </c>
      <c r="D39" s="4">
        <v>1991</v>
      </c>
      <c r="E39" s="4" t="s">
        <v>72</v>
      </c>
      <c r="F39" s="100" t="s">
        <v>126</v>
      </c>
      <c r="G39" s="92" t="s">
        <v>125</v>
      </c>
      <c r="H39" s="103" t="s">
        <v>16</v>
      </c>
      <c r="I39" s="67">
        <v>2</v>
      </c>
      <c r="J39" s="68">
        <v>0</v>
      </c>
      <c r="K39" s="69">
        <v>0</v>
      </c>
      <c r="L39" s="101">
        <f>SUM(I39:K39)</f>
        <v>2</v>
      </c>
      <c r="M39" s="360"/>
      <c r="N39" s="360"/>
      <c r="O39" s="360"/>
      <c r="P39" s="74">
        <f>O39+N39+M39</f>
        <v>0</v>
      </c>
      <c r="Q39" s="360"/>
      <c r="R39" s="360"/>
      <c r="S39" s="360"/>
      <c r="T39" s="112">
        <f>S39+R39+Q39</f>
        <v>0</v>
      </c>
      <c r="U39" s="360"/>
      <c r="V39" s="360"/>
      <c r="W39" s="360"/>
      <c r="X39" s="112">
        <f>W39+V39+U39</f>
        <v>0</v>
      </c>
      <c r="Y39" s="132"/>
      <c r="Z39" s="132"/>
      <c r="AA39" s="132"/>
      <c r="AB39" s="112">
        <f>AA39+Z39+Y39</f>
        <v>0</v>
      </c>
      <c r="AC39" s="113">
        <f>AB39+X39+T39+P39+L39</f>
        <v>2</v>
      </c>
    </row>
    <row r="40" spans="1:29" s="1" customFormat="1" ht="33.75" customHeight="1">
      <c r="A40" s="22"/>
      <c r="B40" s="22"/>
      <c r="F40" s="23" t="s">
        <v>261</v>
      </c>
      <c r="G40" s="53"/>
      <c r="H40" s="24" t="s">
        <v>279</v>
      </c>
      <c r="J40" s="2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9" s="1" customFormat="1" ht="13.5" customHeight="1">
      <c r="A41" s="22"/>
      <c r="B41" s="22"/>
      <c r="F41" s="23"/>
      <c r="G41" s="53"/>
      <c r="H41" s="24"/>
      <c r="J41" s="2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9" s="1" customFormat="1" ht="25.5" customHeight="1">
      <c r="A42" s="22"/>
      <c r="B42" s="22"/>
      <c r="F42" s="23" t="s">
        <v>262</v>
      </c>
      <c r="G42" s="53"/>
      <c r="H42" s="24" t="s">
        <v>263</v>
      </c>
      <c r="J42" s="2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9" ht="25.5" customHeight="1"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9" ht="25.5" customHeight="1"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9" ht="25.5" customHeight="1"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9" ht="25.5" customHeight="1"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9" ht="25.5" customHeight="1"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9" ht="25.5" customHeight="1"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2:28" ht="25.5" customHeight="1"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2:28" ht="25.5" customHeight="1"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2:28" ht="25.5" customHeight="1"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2:28" ht="25.5" customHeight="1"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2:28" ht="25.5" customHeight="1"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2:28" ht="25.5" customHeight="1"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2:28" ht="25.5" customHeight="1"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2:28" ht="25.5" customHeight="1"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2:28" ht="25.5" customHeight="1"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2:28" ht="25.5" customHeight="1"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2:28" ht="25.5" customHeight="1"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2:28" ht="25.5" customHeight="1"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2:28"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2:28">
      <c r="M62" s="84"/>
      <c r="N62" s="85"/>
      <c r="O62" s="85"/>
      <c r="P62" s="3"/>
      <c r="Q62" s="84"/>
      <c r="R62" s="85"/>
      <c r="S62" s="85"/>
      <c r="T62" s="3"/>
      <c r="U62" s="84"/>
      <c r="V62" s="85"/>
      <c r="W62" s="85"/>
      <c r="X62" s="3"/>
      <c r="Y62" s="84"/>
      <c r="Z62" s="85"/>
      <c r="AA62" s="85"/>
      <c r="AB62" s="3"/>
    </row>
    <row r="63" spans="12:28">
      <c r="M63" s="81"/>
      <c r="N63" s="81"/>
      <c r="O63" s="81"/>
      <c r="Q63" s="81"/>
      <c r="R63" s="81"/>
      <c r="S63" s="81"/>
      <c r="U63" s="81"/>
      <c r="V63" s="81"/>
      <c r="W63" s="81"/>
      <c r="Y63" s="81"/>
      <c r="Z63" s="288"/>
      <c r="AA63" s="81"/>
    </row>
  </sheetData>
  <sortState ref="C9:AC39">
    <sortCondition descending="1" ref="W9:W39"/>
  </sortState>
  <mergeCells count="24">
    <mergeCell ref="Y7:AA7"/>
    <mergeCell ref="AB7:AB8"/>
    <mergeCell ref="A6:J6"/>
    <mergeCell ref="I7:K7"/>
    <mergeCell ref="L7:L8"/>
    <mergeCell ref="G7:G8"/>
    <mergeCell ref="H7:H8"/>
    <mergeCell ref="A7:A8"/>
    <mergeCell ref="B7:B8"/>
    <mergeCell ref="C7:C8"/>
    <mergeCell ref="D7:D8"/>
    <mergeCell ref="E7:E8"/>
    <mergeCell ref="Q7:S7"/>
    <mergeCell ref="T7:T8"/>
    <mergeCell ref="F7:F8"/>
    <mergeCell ref="M7:O7"/>
    <mergeCell ref="P7:P8"/>
    <mergeCell ref="U7:W7"/>
    <mergeCell ref="X7:X8"/>
    <mergeCell ref="A1:J1"/>
    <mergeCell ref="A2:J2"/>
    <mergeCell ref="A3:J3"/>
    <mergeCell ref="A4:J4"/>
    <mergeCell ref="A5:J5"/>
  </mergeCells>
  <pageMargins left="0.11811023622047245" right="0.11811023622047245" top="0.15748031496062992" bottom="0.15748031496062992" header="0.31496062992125984" footer="0.31496062992125984"/>
  <pageSetup paperSize="9" scale="47" orientation="landscape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AD77"/>
  <sheetViews>
    <sheetView view="pageBreakPreview" zoomScale="42" zoomScaleNormal="100" zoomScaleSheetLayoutView="42" workbookViewId="0">
      <selection activeCell="I12" sqref="I12"/>
    </sheetView>
  </sheetViews>
  <sheetFormatPr defaultRowHeight="27"/>
  <cols>
    <col min="1" max="1" width="10.85546875" style="6" customWidth="1"/>
    <col min="2" max="2" width="11.85546875" style="6" customWidth="1"/>
    <col min="3" max="3" width="51.5703125" style="94" customWidth="1"/>
    <col min="4" max="4" width="14.7109375" style="6" customWidth="1"/>
    <col min="5" max="5" width="14.5703125" style="6" customWidth="1"/>
    <col min="6" max="6" width="41" style="97" customWidth="1"/>
    <col min="7" max="7" width="47.7109375" style="98" customWidth="1"/>
    <col min="8" max="8" width="45.5703125" style="97" customWidth="1"/>
    <col min="9" max="9" width="12.5703125" style="6" customWidth="1"/>
    <col min="10" max="10" width="11.85546875" style="6" customWidth="1"/>
    <col min="11" max="12" width="9.140625" style="6"/>
    <col min="13" max="13" width="9.140625" style="6" customWidth="1"/>
    <col min="14" max="14" width="9" style="6" customWidth="1"/>
    <col min="15" max="15" width="9.42578125" style="6" bestFit="1" customWidth="1"/>
    <col min="16" max="16" width="9.140625" style="6" customWidth="1"/>
    <col min="17" max="17" width="10.28515625" style="6" customWidth="1"/>
    <col min="18" max="18" width="9" style="6" customWidth="1"/>
    <col min="19" max="19" width="9.42578125" style="6" bestFit="1" customWidth="1"/>
    <col min="20" max="20" width="9.140625" style="6" customWidth="1"/>
    <col min="21" max="21" width="10.28515625" style="6" customWidth="1"/>
    <col min="22" max="22" width="9" style="6" customWidth="1"/>
    <col min="23" max="23" width="9.42578125" style="6" bestFit="1" customWidth="1"/>
    <col min="24" max="24" width="9.140625" style="6"/>
    <col min="25" max="25" width="10.28515625" style="6" customWidth="1"/>
    <col min="26" max="26" width="9" style="6" customWidth="1"/>
    <col min="27" max="27" width="9.42578125" style="6" bestFit="1" customWidth="1"/>
    <col min="28" max="16384" width="9.140625" style="6"/>
  </cols>
  <sheetData>
    <row r="1" spans="1:30" s="1" customFormat="1" ht="33.75" customHeight="1">
      <c r="A1" s="466" t="s">
        <v>207</v>
      </c>
      <c r="B1" s="466"/>
      <c r="C1" s="466"/>
      <c r="D1" s="466"/>
      <c r="E1" s="466"/>
      <c r="F1" s="466"/>
      <c r="G1" s="466"/>
      <c r="H1" s="466"/>
      <c r="I1" s="466"/>
    </row>
    <row r="2" spans="1:30" s="1" customFormat="1" ht="22.5" customHeight="1">
      <c r="A2" s="445"/>
      <c r="B2" s="467"/>
      <c r="C2" s="467"/>
      <c r="D2" s="467"/>
      <c r="E2" s="467"/>
      <c r="F2" s="467"/>
      <c r="G2" s="467"/>
      <c r="H2" s="467"/>
      <c r="I2" s="467"/>
    </row>
    <row r="3" spans="1:30" s="1" customFormat="1" ht="30" customHeight="1">
      <c r="A3" s="468" t="s">
        <v>456</v>
      </c>
      <c r="B3" s="468"/>
      <c r="C3" s="468"/>
      <c r="D3" s="468"/>
      <c r="E3" s="468"/>
      <c r="F3" s="468"/>
      <c r="G3" s="468"/>
      <c r="H3" s="468"/>
      <c r="I3" s="468"/>
    </row>
    <row r="4" spans="1:30" s="1" customFormat="1" ht="27" customHeight="1">
      <c r="A4" s="469"/>
      <c r="B4" s="469"/>
      <c r="C4" s="469"/>
      <c r="D4" s="469"/>
      <c r="E4" s="469"/>
      <c r="F4" s="469"/>
      <c r="G4" s="469"/>
      <c r="H4" s="469"/>
      <c r="I4" s="469"/>
    </row>
    <row r="5" spans="1:30" s="1" customFormat="1" ht="37.5" customHeight="1">
      <c r="A5" s="448" t="s">
        <v>457</v>
      </c>
      <c r="B5" s="448"/>
      <c r="C5" s="448"/>
      <c r="D5" s="448"/>
      <c r="E5" s="448"/>
      <c r="F5" s="448"/>
      <c r="G5" s="448"/>
      <c r="H5" s="448"/>
      <c r="I5" s="448"/>
    </row>
    <row r="6" spans="1:30" s="1" customFormat="1" ht="30.75" customHeight="1" thickBot="1">
      <c r="A6" s="457" t="s">
        <v>208</v>
      </c>
      <c r="B6" s="457"/>
      <c r="C6" s="457"/>
      <c r="D6" s="457"/>
      <c r="E6" s="457"/>
      <c r="F6" s="457"/>
      <c r="G6" s="457"/>
      <c r="H6" s="457"/>
      <c r="I6" s="457"/>
    </row>
    <row r="7" spans="1:30" s="2" customFormat="1" ht="22.5" customHeight="1">
      <c r="A7" s="441" t="s">
        <v>260</v>
      </c>
      <c r="B7" s="437" t="s">
        <v>209</v>
      </c>
      <c r="C7" s="437" t="s">
        <v>210</v>
      </c>
      <c r="D7" s="437" t="s">
        <v>211</v>
      </c>
      <c r="E7" s="437" t="s">
        <v>0</v>
      </c>
      <c r="F7" s="437" t="s">
        <v>1</v>
      </c>
      <c r="G7" s="502" t="s">
        <v>2</v>
      </c>
      <c r="H7" s="439" t="s">
        <v>3</v>
      </c>
      <c r="I7" s="505" t="s">
        <v>212</v>
      </c>
      <c r="J7" s="505"/>
      <c r="K7" s="505"/>
      <c r="L7" s="433" t="s">
        <v>296</v>
      </c>
      <c r="M7" s="505" t="s">
        <v>327</v>
      </c>
      <c r="N7" s="505"/>
      <c r="O7" s="505"/>
      <c r="P7" s="433" t="s">
        <v>328</v>
      </c>
      <c r="Q7" s="507" t="s">
        <v>461</v>
      </c>
      <c r="R7" s="507"/>
      <c r="S7" s="507"/>
      <c r="T7" s="433" t="s">
        <v>521</v>
      </c>
      <c r="U7" s="507" t="s">
        <v>606</v>
      </c>
      <c r="V7" s="507"/>
      <c r="W7" s="507"/>
      <c r="X7" s="433" t="s">
        <v>709</v>
      </c>
      <c r="Y7" s="507" t="s">
        <v>701</v>
      </c>
      <c r="Z7" s="507"/>
      <c r="AA7" s="507"/>
      <c r="AB7" s="433" t="s">
        <v>710</v>
      </c>
      <c r="AC7" s="506" t="s">
        <v>702</v>
      </c>
    </row>
    <row r="8" spans="1:30" s="2" customFormat="1" ht="103.5" customHeight="1" thickBot="1">
      <c r="A8" s="504"/>
      <c r="B8" s="438"/>
      <c r="C8" s="438"/>
      <c r="D8" s="438"/>
      <c r="E8" s="438"/>
      <c r="F8" s="438"/>
      <c r="G8" s="503"/>
      <c r="H8" s="440"/>
      <c r="I8" s="312">
        <v>41355</v>
      </c>
      <c r="J8" s="313" t="s">
        <v>294</v>
      </c>
      <c r="K8" s="313" t="s">
        <v>295</v>
      </c>
      <c r="L8" s="434"/>
      <c r="M8" s="312">
        <v>41376</v>
      </c>
      <c r="N8" s="313">
        <v>41377</v>
      </c>
      <c r="O8" s="313">
        <v>41378</v>
      </c>
      <c r="P8" s="434"/>
      <c r="Q8" s="195">
        <v>41425</v>
      </c>
      <c r="R8" s="195">
        <v>41426</v>
      </c>
      <c r="S8" s="356">
        <v>41427</v>
      </c>
      <c r="T8" s="434"/>
      <c r="U8" s="246" t="s">
        <v>628</v>
      </c>
      <c r="V8" s="246" t="s">
        <v>629</v>
      </c>
      <c r="W8" s="246">
        <v>41462</v>
      </c>
      <c r="X8" s="434"/>
      <c r="Y8" s="260" t="s">
        <v>698</v>
      </c>
      <c r="Z8" s="260" t="s">
        <v>707</v>
      </c>
      <c r="AA8" s="260" t="s">
        <v>708</v>
      </c>
      <c r="AB8" s="434"/>
      <c r="AC8" s="506"/>
      <c r="AD8" s="62"/>
    </row>
    <row r="9" spans="1:30" s="3" customFormat="1" ht="33.75" customHeight="1">
      <c r="A9" s="296">
        <v>1</v>
      </c>
      <c r="B9" s="368"/>
      <c r="C9" s="528" t="s">
        <v>525</v>
      </c>
      <c r="D9" s="528">
        <v>1967</v>
      </c>
      <c r="E9" s="528" t="s">
        <v>345</v>
      </c>
      <c r="F9" s="528" t="s">
        <v>526</v>
      </c>
      <c r="G9" s="528" t="s">
        <v>527</v>
      </c>
      <c r="H9" s="528" t="s">
        <v>57</v>
      </c>
      <c r="I9" s="529"/>
      <c r="J9" s="529"/>
      <c r="K9" s="529"/>
      <c r="L9" s="300">
        <f>K9+J9+I9</f>
        <v>0</v>
      </c>
      <c r="M9" s="530"/>
      <c r="N9" s="531"/>
      <c r="O9" s="531"/>
      <c r="P9" s="300">
        <f>O9+N9+M9</f>
        <v>0</v>
      </c>
      <c r="Q9" s="530">
        <v>12</v>
      </c>
      <c r="R9" s="530">
        <v>15</v>
      </c>
      <c r="S9" s="530">
        <v>8</v>
      </c>
      <c r="T9" s="300">
        <f>S9+R9+Q9</f>
        <v>35</v>
      </c>
      <c r="U9" s="376">
        <v>9</v>
      </c>
      <c r="V9" s="376">
        <v>12</v>
      </c>
      <c r="W9" s="376">
        <v>5</v>
      </c>
      <c r="X9" s="300">
        <f>W9+V9+U9</f>
        <v>26</v>
      </c>
      <c r="Y9" s="301">
        <v>10</v>
      </c>
      <c r="Z9" s="301">
        <v>1</v>
      </c>
      <c r="AA9" s="301">
        <v>3</v>
      </c>
      <c r="AB9" s="300">
        <f>AA9+Z9+Y9</f>
        <v>14</v>
      </c>
      <c r="AC9" s="302">
        <f>L9+P9+T9+X9+AB9</f>
        <v>75</v>
      </c>
    </row>
    <row r="10" spans="1:30" s="3" customFormat="1" ht="33.75" customHeight="1">
      <c r="A10" s="296">
        <f>A9+1</f>
        <v>2</v>
      </c>
      <c r="B10" s="315"/>
      <c r="C10" s="55" t="s">
        <v>525</v>
      </c>
      <c r="D10" s="55">
        <v>1967</v>
      </c>
      <c r="E10" s="55" t="s">
        <v>345</v>
      </c>
      <c r="F10" s="55" t="s">
        <v>622</v>
      </c>
      <c r="G10" s="55" t="s">
        <v>527</v>
      </c>
      <c r="H10" s="55" t="s">
        <v>57</v>
      </c>
      <c r="I10" s="178"/>
      <c r="J10" s="178"/>
      <c r="K10" s="178"/>
      <c r="L10" s="74">
        <f>K10+J10+I10</f>
        <v>0</v>
      </c>
      <c r="M10" s="381"/>
      <c r="N10" s="381"/>
      <c r="O10" s="381"/>
      <c r="P10" s="74">
        <f>O10+N10+M10</f>
        <v>0</v>
      </c>
      <c r="Q10" s="420"/>
      <c r="R10" s="420"/>
      <c r="S10" s="420"/>
      <c r="T10" s="74">
        <f>S10+R10+Q10</f>
        <v>0</v>
      </c>
      <c r="U10" s="377">
        <v>4</v>
      </c>
      <c r="V10" s="377">
        <v>11</v>
      </c>
      <c r="W10" s="377">
        <v>10</v>
      </c>
      <c r="X10" s="74">
        <f>W10+V10+U10</f>
        <v>25</v>
      </c>
      <c r="Y10" s="209">
        <v>4</v>
      </c>
      <c r="Z10" s="209">
        <v>16</v>
      </c>
      <c r="AA10" s="209">
        <v>7</v>
      </c>
      <c r="AB10" s="74">
        <f>AA10+Z10+Y10</f>
        <v>27</v>
      </c>
      <c r="AC10" s="304">
        <f>L10+P10+T10+X10+AB10</f>
        <v>52</v>
      </c>
    </row>
    <row r="11" spans="1:30" s="3" customFormat="1" ht="33.75" customHeight="1">
      <c r="A11" s="296">
        <f t="shared" ref="A11:A60" si="0">A10+1</f>
        <v>3</v>
      </c>
      <c r="B11" s="315"/>
      <c r="C11" s="100" t="s">
        <v>24</v>
      </c>
      <c r="D11" s="88">
        <v>1989</v>
      </c>
      <c r="E11" s="88" t="s">
        <v>11</v>
      </c>
      <c r="F11" s="100" t="s">
        <v>624</v>
      </c>
      <c r="G11" s="100" t="s">
        <v>70</v>
      </c>
      <c r="H11" s="166" t="s">
        <v>177</v>
      </c>
      <c r="I11" s="64"/>
      <c r="J11" s="63"/>
      <c r="K11" s="63"/>
      <c r="L11" s="74">
        <f>K11+J11+I11</f>
        <v>0</v>
      </c>
      <c r="M11" s="377"/>
      <c r="N11" s="377"/>
      <c r="O11" s="377"/>
      <c r="P11" s="74">
        <f>O11+N11+M11</f>
        <v>0</v>
      </c>
      <c r="Q11" s="418"/>
      <c r="R11" s="418"/>
      <c r="S11" s="418"/>
      <c r="T11" s="74">
        <f>S11+R11+Q11</f>
        <v>0</v>
      </c>
      <c r="U11" s="377">
        <v>2</v>
      </c>
      <c r="V11" s="377">
        <v>10</v>
      </c>
      <c r="W11" s="377">
        <v>4</v>
      </c>
      <c r="X11" s="74">
        <f>W11+V11+U11</f>
        <v>16</v>
      </c>
      <c r="Y11" s="209">
        <v>11</v>
      </c>
      <c r="Z11" s="209">
        <v>3</v>
      </c>
      <c r="AA11" s="209">
        <v>1</v>
      </c>
      <c r="AB11" s="74">
        <f>AA11+Z11+Y11</f>
        <v>15</v>
      </c>
      <c r="AC11" s="304">
        <f>L11+P11+T11+X11+AB11</f>
        <v>31</v>
      </c>
    </row>
    <row r="12" spans="1:30" s="3" customFormat="1" ht="33.75" customHeight="1">
      <c r="A12" s="296">
        <f t="shared" si="0"/>
        <v>4</v>
      </c>
      <c r="B12" s="303"/>
      <c r="C12" s="55" t="s">
        <v>522</v>
      </c>
      <c r="D12" s="55">
        <v>1992</v>
      </c>
      <c r="E12" s="88" t="s">
        <v>149</v>
      </c>
      <c r="F12" s="55" t="s">
        <v>241</v>
      </c>
      <c r="G12" s="55" t="s">
        <v>523</v>
      </c>
      <c r="H12" s="55" t="s">
        <v>524</v>
      </c>
      <c r="I12" s="178"/>
      <c r="J12" s="178"/>
      <c r="K12" s="178"/>
      <c r="L12" s="74">
        <f>K12+J12+I12</f>
        <v>0</v>
      </c>
      <c r="M12" s="381"/>
      <c r="N12" s="381"/>
      <c r="O12" s="381"/>
      <c r="P12" s="74">
        <f>O12+N12+M12</f>
        <v>0</v>
      </c>
      <c r="Q12" s="420">
        <v>14</v>
      </c>
      <c r="R12" s="420">
        <v>6</v>
      </c>
      <c r="S12" s="420">
        <v>9</v>
      </c>
      <c r="T12" s="74">
        <f>S12+R12+Q12</f>
        <v>29</v>
      </c>
      <c r="U12" s="377">
        <v>3</v>
      </c>
      <c r="V12" s="377">
        <v>9</v>
      </c>
      <c r="W12" s="377">
        <v>9</v>
      </c>
      <c r="X12" s="74">
        <f>W12+V12+U12</f>
        <v>21</v>
      </c>
      <c r="Y12" s="209">
        <v>13</v>
      </c>
      <c r="Z12" s="209">
        <v>2</v>
      </c>
      <c r="AA12" s="209">
        <v>16</v>
      </c>
      <c r="AB12" s="74">
        <f>AA12+Z12+Y12</f>
        <v>31</v>
      </c>
      <c r="AC12" s="304">
        <f>L12+P12+T12+X12+AB12</f>
        <v>81</v>
      </c>
    </row>
    <row r="13" spans="1:30" s="3" customFormat="1" ht="33.75" customHeight="1">
      <c r="A13" s="296">
        <f t="shared" si="0"/>
        <v>5</v>
      </c>
      <c r="B13" s="315"/>
      <c r="C13" s="100" t="s">
        <v>51</v>
      </c>
      <c r="D13" s="88">
        <v>1989</v>
      </c>
      <c r="E13" s="88" t="s">
        <v>4</v>
      </c>
      <c r="F13" s="100" t="s">
        <v>240</v>
      </c>
      <c r="G13" s="166" t="s">
        <v>180</v>
      </c>
      <c r="H13" s="166" t="s">
        <v>179</v>
      </c>
      <c r="I13" s="64">
        <v>11</v>
      </c>
      <c r="J13" s="63">
        <v>6</v>
      </c>
      <c r="K13" s="63">
        <v>4</v>
      </c>
      <c r="L13" s="74">
        <f>K13+J13+I13</f>
        <v>21</v>
      </c>
      <c r="M13" s="377"/>
      <c r="N13" s="377"/>
      <c r="O13" s="377"/>
      <c r="P13" s="74">
        <f>O13+N13+M13</f>
        <v>0</v>
      </c>
      <c r="Q13" s="418">
        <v>16</v>
      </c>
      <c r="R13" s="418">
        <v>12</v>
      </c>
      <c r="S13" s="418">
        <v>12</v>
      </c>
      <c r="T13" s="74">
        <f>S13+R13+Q13</f>
        <v>40</v>
      </c>
      <c r="U13" s="377">
        <v>10</v>
      </c>
      <c r="V13" s="377">
        <v>8</v>
      </c>
      <c r="W13" s="377">
        <v>7</v>
      </c>
      <c r="X13" s="74">
        <f>W13+V13+U13</f>
        <v>25</v>
      </c>
      <c r="Y13" s="209">
        <v>14</v>
      </c>
      <c r="Z13" s="209">
        <v>13</v>
      </c>
      <c r="AA13" s="209">
        <v>8</v>
      </c>
      <c r="AB13" s="74">
        <f>AA13+Z13+Y13</f>
        <v>35</v>
      </c>
      <c r="AC13" s="304">
        <f>L13+P13+T13+X13+AB13</f>
        <v>121</v>
      </c>
    </row>
    <row r="14" spans="1:30" s="3" customFormat="1" ht="33.75" customHeight="1">
      <c r="A14" s="296">
        <f t="shared" si="0"/>
        <v>6</v>
      </c>
      <c r="B14" s="315"/>
      <c r="C14" s="183" t="s">
        <v>625</v>
      </c>
      <c r="D14" s="184"/>
      <c r="E14" s="88" t="s">
        <v>4</v>
      </c>
      <c r="F14" s="185" t="s">
        <v>626</v>
      </c>
      <c r="G14" s="185" t="s">
        <v>627</v>
      </c>
      <c r="H14" s="61" t="s">
        <v>91</v>
      </c>
      <c r="I14" s="87"/>
      <c r="J14" s="87"/>
      <c r="K14" s="87"/>
      <c r="L14" s="74">
        <f>K14+J14+I14</f>
        <v>0</v>
      </c>
      <c r="M14" s="377"/>
      <c r="N14" s="378"/>
      <c r="O14" s="378"/>
      <c r="P14" s="74">
        <f>O14+N14+M14</f>
        <v>0</v>
      </c>
      <c r="Q14" s="418"/>
      <c r="R14" s="418"/>
      <c r="S14" s="418"/>
      <c r="T14" s="74">
        <f>S14+R14+Q14</f>
        <v>0</v>
      </c>
      <c r="U14" s="377"/>
      <c r="V14" s="377">
        <v>7</v>
      </c>
      <c r="W14" s="377">
        <v>1</v>
      </c>
      <c r="X14" s="74">
        <f>W14+V14+U14</f>
        <v>8</v>
      </c>
      <c r="Y14" s="209"/>
      <c r="Z14" s="209"/>
      <c r="AA14" s="209"/>
      <c r="AB14" s="74">
        <f>AA14+Z14+Y14</f>
        <v>0</v>
      </c>
      <c r="AC14" s="304">
        <f>L14+P14+T14+X14+AB14</f>
        <v>8</v>
      </c>
    </row>
    <row r="15" spans="1:30" s="3" customFormat="1" ht="33.75" customHeight="1">
      <c r="A15" s="296">
        <f t="shared" si="0"/>
        <v>7</v>
      </c>
      <c r="B15" s="315"/>
      <c r="C15" s="100" t="s">
        <v>71</v>
      </c>
      <c r="D15" s="88">
        <v>1985</v>
      </c>
      <c r="E15" s="88" t="s">
        <v>11</v>
      </c>
      <c r="F15" s="100" t="s">
        <v>124</v>
      </c>
      <c r="G15" s="100" t="s">
        <v>70</v>
      </c>
      <c r="H15" s="166" t="s">
        <v>177</v>
      </c>
      <c r="I15" s="64">
        <v>5</v>
      </c>
      <c r="J15" s="63">
        <v>11</v>
      </c>
      <c r="K15" s="63">
        <v>16</v>
      </c>
      <c r="L15" s="74">
        <f>K15+J15+I15</f>
        <v>32</v>
      </c>
      <c r="M15" s="377">
        <v>15</v>
      </c>
      <c r="N15" s="377">
        <v>10</v>
      </c>
      <c r="O15" s="377">
        <v>14</v>
      </c>
      <c r="P15" s="74">
        <f>O15+N15+M15</f>
        <v>39</v>
      </c>
      <c r="Q15" s="418"/>
      <c r="R15" s="418"/>
      <c r="S15" s="418"/>
      <c r="T15" s="74">
        <f>S15+R15+Q15</f>
        <v>0</v>
      </c>
      <c r="U15" s="377">
        <v>11</v>
      </c>
      <c r="V15" s="377">
        <v>6</v>
      </c>
      <c r="W15" s="377">
        <v>11</v>
      </c>
      <c r="X15" s="74">
        <f>W15+V15+U15</f>
        <v>28</v>
      </c>
      <c r="Y15" s="209">
        <v>15</v>
      </c>
      <c r="Z15" s="209">
        <v>5</v>
      </c>
      <c r="AA15" s="209">
        <v>13</v>
      </c>
      <c r="AB15" s="74">
        <f>AA15+Z15+Y15</f>
        <v>33</v>
      </c>
      <c r="AC15" s="304">
        <f>L15+P15+T15+X15+AB15</f>
        <v>132</v>
      </c>
    </row>
    <row r="16" spans="1:30" s="3" customFormat="1" ht="33.75" customHeight="1">
      <c r="A16" s="296">
        <f t="shared" si="0"/>
        <v>8</v>
      </c>
      <c r="B16" s="315"/>
      <c r="C16" s="100" t="s">
        <v>62</v>
      </c>
      <c r="D16" s="88">
        <v>1983</v>
      </c>
      <c r="E16" s="88" t="s">
        <v>21</v>
      </c>
      <c r="F16" s="100" t="s">
        <v>341</v>
      </c>
      <c r="G16" s="166" t="s">
        <v>222</v>
      </c>
      <c r="H16" s="166" t="s">
        <v>177</v>
      </c>
      <c r="I16" s="64"/>
      <c r="J16" s="63"/>
      <c r="K16" s="63"/>
      <c r="L16" s="74">
        <f>K16+J16+I16</f>
        <v>0</v>
      </c>
      <c r="M16" s="377"/>
      <c r="N16" s="377"/>
      <c r="O16" s="377"/>
      <c r="P16" s="74">
        <f>O16+N16+M16</f>
        <v>0</v>
      </c>
      <c r="Q16" s="418"/>
      <c r="R16" s="418"/>
      <c r="S16" s="418"/>
      <c r="T16" s="74">
        <f>S16+R16+Q16</f>
        <v>0</v>
      </c>
      <c r="U16" s="377">
        <v>7</v>
      </c>
      <c r="V16" s="377">
        <v>5</v>
      </c>
      <c r="W16" s="377">
        <v>8</v>
      </c>
      <c r="X16" s="74">
        <f>W16+V16+U16</f>
        <v>20</v>
      </c>
      <c r="Y16" s="209">
        <v>12</v>
      </c>
      <c r="Z16" s="209">
        <v>1</v>
      </c>
      <c r="AA16" s="209">
        <v>14</v>
      </c>
      <c r="AB16" s="74">
        <f>AA16+Z16+Y16</f>
        <v>27</v>
      </c>
      <c r="AC16" s="304">
        <f>L16+P16+T16+X16+AB16</f>
        <v>47</v>
      </c>
    </row>
    <row r="17" spans="1:29" s="3" customFormat="1" ht="33.75" customHeight="1">
      <c r="A17" s="296">
        <f t="shared" si="0"/>
        <v>9</v>
      </c>
      <c r="B17" s="315"/>
      <c r="C17" s="100" t="s">
        <v>24</v>
      </c>
      <c r="D17" s="88">
        <v>1989</v>
      </c>
      <c r="E17" s="88" t="s">
        <v>11</v>
      </c>
      <c r="F17" s="100" t="s">
        <v>694</v>
      </c>
      <c r="G17" s="100" t="s">
        <v>70</v>
      </c>
      <c r="H17" s="166" t="s">
        <v>177</v>
      </c>
      <c r="I17" s="64"/>
      <c r="J17" s="63"/>
      <c r="K17" s="63"/>
      <c r="L17" s="74">
        <f>K17+J17+I17</f>
        <v>0</v>
      </c>
      <c r="M17" s="377"/>
      <c r="N17" s="377"/>
      <c r="O17" s="377"/>
      <c r="P17" s="74">
        <f>O17+N17+M17</f>
        <v>0</v>
      </c>
      <c r="Q17" s="418"/>
      <c r="R17" s="418"/>
      <c r="S17" s="418"/>
      <c r="T17" s="74">
        <f>S17+R17+Q17</f>
        <v>0</v>
      </c>
      <c r="U17" s="377">
        <v>1</v>
      </c>
      <c r="V17" s="377">
        <v>4</v>
      </c>
      <c r="W17" s="377"/>
      <c r="X17" s="74">
        <f>W17+V17+U17</f>
        <v>5</v>
      </c>
      <c r="Y17" s="209">
        <v>8</v>
      </c>
      <c r="Z17" s="209">
        <v>4</v>
      </c>
      <c r="AA17" s="209">
        <v>12</v>
      </c>
      <c r="AB17" s="74">
        <f>AA17+Z17+Y17</f>
        <v>24</v>
      </c>
      <c r="AC17" s="304">
        <f>L17+P17+T17+X17+AB17</f>
        <v>29</v>
      </c>
    </row>
    <row r="18" spans="1:29" s="3" customFormat="1" ht="33.75" customHeight="1">
      <c r="A18" s="296">
        <f t="shared" si="0"/>
        <v>10</v>
      </c>
      <c r="B18" s="315"/>
      <c r="C18" s="100" t="s">
        <v>75</v>
      </c>
      <c r="D18" s="88">
        <v>1984</v>
      </c>
      <c r="E18" s="88" t="s">
        <v>11</v>
      </c>
      <c r="F18" s="100" t="s">
        <v>196</v>
      </c>
      <c r="G18" s="100" t="s">
        <v>41</v>
      </c>
      <c r="H18" s="166" t="s">
        <v>197</v>
      </c>
      <c r="I18" s="64">
        <v>1</v>
      </c>
      <c r="J18" s="63">
        <v>0</v>
      </c>
      <c r="K18" s="63">
        <v>1</v>
      </c>
      <c r="L18" s="74">
        <f>K18+J18+I18</f>
        <v>2</v>
      </c>
      <c r="M18" s="377">
        <v>11</v>
      </c>
      <c r="N18" s="377">
        <v>5</v>
      </c>
      <c r="O18" s="377">
        <v>8</v>
      </c>
      <c r="P18" s="74">
        <f>O18+N18+M18</f>
        <v>24</v>
      </c>
      <c r="Q18" s="418"/>
      <c r="R18" s="418">
        <v>3</v>
      </c>
      <c r="S18" s="418">
        <v>5</v>
      </c>
      <c r="T18" s="74">
        <f>S18+R18+Q18</f>
        <v>8</v>
      </c>
      <c r="U18" s="377">
        <v>5</v>
      </c>
      <c r="V18" s="377">
        <v>3</v>
      </c>
      <c r="W18" s="377">
        <v>3</v>
      </c>
      <c r="X18" s="74">
        <f>W18+V18+U18</f>
        <v>11</v>
      </c>
      <c r="Y18" s="209">
        <v>1</v>
      </c>
      <c r="Z18" s="209">
        <v>1</v>
      </c>
      <c r="AA18" s="209"/>
      <c r="AB18" s="74">
        <f>AA18+Z18+Y18</f>
        <v>2</v>
      </c>
      <c r="AC18" s="304">
        <f>L18+P18+T18+X18+AB18</f>
        <v>47</v>
      </c>
    </row>
    <row r="19" spans="1:29" s="3" customFormat="1" ht="33.75" customHeight="1">
      <c r="A19" s="296">
        <f t="shared" si="0"/>
        <v>11</v>
      </c>
      <c r="B19" s="315"/>
      <c r="C19" s="100" t="s">
        <v>71</v>
      </c>
      <c r="D19" s="88">
        <v>1985</v>
      </c>
      <c r="E19" s="88" t="s">
        <v>11</v>
      </c>
      <c r="F19" s="100" t="s">
        <v>285</v>
      </c>
      <c r="G19" s="100" t="s">
        <v>70</v>
      </c>
      <c r="H19" s="166" t="s">
        <v>177</v>
      </c>
      <c r="I19" s="64"/>
      <c r="J19" s="63"/>
      <c r="K19" s="63"/>
      <c r="L19" s="74">
        <f>K19+J19+I19</f>
        <v>0</v>
      </c>
      <c r="M19" s="377"/>
      <c r="N19" s="377"/>
      <c r="O19" s="377"/>
      <c r="P19" s="74">
        <f>O19+N19+M19</f>
        <v>0</v>
      </c>
      <c r="Q19" s="418"/>
      <c r="R19" s="418"/>
      <c r="S19" s="418"/>
      <c r="T19" s="74">
        <f>S19+R19+Q19</f>
        <v>0</v>
      </c>
      <c r="U19" s="377">
        <v>8</v>
      </c>
      <c r="V19" s="377">
        <v>2</v>
      </c>
      <c r="W19" s="377">
        <v>6</v>
      </c>
      <c r="X19" s="74">
        <f>W19+V19+U19</f>
        <v>16</v>
      </c>
      <c r="Y19" s="209">
        <v>2</v>
      </c>
      <c r="Z19" s="209">
        <v>7</v>
      </c>
      <c r="AA19" s="209">
        <v>6</v>
      </c>
      <c r="AB19" s="74">
        <f>AA19+Z19+Y19</f>
        <v>15</v>
      </c>
      <c r="AC19" s="304">
        <f>L19+P19+T19+X19+AB19</f>
        <v>31</v>
      </c>
    </row>
    <row r="20" spans="1:29" s="3" customFormat="1" ht="33.75" customHeight="1">
      <c r="A20" s="296">
        <f t="shared" si="0"/>
        <v>12</v>
      </c>
      <c r="B20" s="315"/>
      <c r="C20" s="100" t="s">
        <v>24</v>
      </c>
      <c r="D20" s="88">
        <v>1989</v>
      </c>
      <c r="E20" s="88" t="s">
        <v>11</v>
      </c>
      <c r="F20" s="100" t="s">
        <v>623</v>
      </c>
      <c r="G20" s="100" t="s">
        <v>70</v>
      </c>
      <c r="H20" s="166" t="s">
        <v>177</v>
      </c>
      <c r="I20" s="64">
        <v>13</v>
      </c>
      <c r="J20" s="63">
        <v>7</v>
      </c>
      <c r="K20" s="63">
        <v>8</v>
      </c>
      <c r="L20" s="74">
        <f>K20+J20+I20</f>
        <v>28</v>
      </c>
      <c r="M20" s="377">
        <v>16</v>
      </c>
      <c r="N20" s="377">
        <v>11</v>
      </c>
      <c r="O20" s="377">
        <v>13</v>
      </c>
      <c r="P20" s="74">
        <f>O20+N20+M20</f>
        <v>40</v>
      </c>
      <c r="Q20" s="418"/>
      <c r="R20" s="418"/>
      <c r="S20" s="418"/>
      <c r="T20" s="74">
        <f>S20+R20+Q20</f>
        <v>0</v>
      </c>
      <c r="U20" s="377"/>
      <c r="V20" s="377"/>
      <c r="W20" s="377"/>
      <c r="X20" s="74">
        <f>W20+V20+U20</f>
        <v>0</v>
      </c>
      <c r="Y20" s="209"/>
      <c r="Z20" s="209"/>
      <c r="AA20" s="209"/>
      <c r="AB20" s="74">
        <f>AA20+Z20+Y20</f>
        <v>0</v>
      </c>
      <c r="AC20" s="304">
        <f>L20+P20+T20+X20+AB20</f>
        <v>68</v>
      </c>
    </row>
    <row r="21" spans="1:29" s="269" customFormat="1" ht="33.75" customHeight="1">
      <c r="A21" s="296">
        <f t="shared" si="0"/>
        <v>13</v>
      </c>
      <c r="B21" s="315"/>
      <c r="C21" s="183" t="s">
        <v>20</v>
      </c>
      <c r="D21" s="184">
        <v>1958</v>
      </c>
      <c r="E21" s="88" t="s">
        <v>345</v>
      </c>
      <c r="F21" s="185" t="s">
        <v>683</v>
      </c>
      <c r="G21" s="185" t="s">
        <v>22</v>
      </c>
      <c r="H21" s="185" t="s">
        <v>23</v>
      </c>
      <c r="I21" s="87"/>
      <c r="J21" s="87"/>
      <c r="K21" s="87"/>
      <c r="L21" s="74">
        <f>K21+J21+I21</f>
        <v>0</v>
      </c>
      <c r="M21" s="377"/>
      <c r="N21" s="378"/>
      <c r="O21" s="378"/>
      <c r="P21" s="74">
        <f>O21+N21+M21</f>
        <v>0</v>
      </c>
      <c r="Q21" s="418">
        <v>5</v>
      </c>
      <c r="R21" s="418">
        <v>13</v>
      </c>
      <c r="S21" s="418">
        <v>10</v>
      </c>
      <c r="T21" s="74">
        <f>S21+R21+Q21</f>
        <v>28</v>
      </c>
      <c r="U21" s="377">
        <v>5</v>
      </c>
      <c r="V21" s="377">
        <v>1</v>
      </c>
      <c r="W21" s="377">
        <v>2</v>
      </c>
      <c r="X21" s="74">
        <f>W21+V21+U21</f>
        <v>8</v>
      </c>
      <c r="Y21" s="209"/>
      <c r="Z21" s="209"/>
      <c r="AA21" s="209"/>
      <c r="AB21" s="74">
        <f>AA21+Z21+Y21</f>
        <v>0</v>
      </c>
      <c r="AC21" s="304">
        <f>L21+P21+T21+X21+AB21</f>
        <v>36</v>
      </c>
    </row>
    <row r="22" spans="1:29" s="3" customFormat="1" ht="33.75" customHeight="1">
      <c r="A22" s="296">
        <f t="shared" si="0"/>
        <v>14</v>
      </c>
      <c r="B22" s="303"/>
      <c r="C22" s="100" t="s">
        <v>54</v>
      </c>
      <c r="D22" s="88">
        <v>1994</v>
      </c>
      <c r="E22" s="88" t="s">
        <v>4</v>
      </c>
      <c r="F22" s="100" t="s">
        <v>239</v>
      </c>
      <c r="G22" s="100" t="s">
        <v>32</v>
      </c>
      <c r="H22" s="166" t="s">
        <v>33</v>
      </c>
      <c r="I22" s="64">
        <v>3</v>
      </c>
      <c r="J22" s="63">
        <v>13</v>
      </c>
      <c r="K22" s="63">
        <v>1</v>
      </c>
      <c r="L22" s="74">
        <f>K22+J22+I22</f>
        <v>17</v>
      </c>
      <c r="M22" s="377">
        <v>1</v>
      </c>
      <c r="N22" s="377">
        <v>16</v>
      </c>
      <c r="O22" s="377">
        <v>3</v>
      </c>
      <c r="P22" s="74">
        <f>O22+N22+M22</f>
        <v>20</v>
      </c>
      <c r="Q22" s="418">
        <v>15</v>
      </c>
      <c r="R22" s="418">
        <v>10</v>
      </c>
      <c r="S22" s="418">
        <v>4</v>
      </c>
      <c r="T22" s="74">
        <f>S22+R22+Q22</f>
        <v>29</v>
      </c>
      <c r="U22" s="377"/>
      <c r="V22" s="377"/>
      <c r="W22" s="377"/>
      <c r="X22" s="74">
        <f>W22+V22+U22</f>
        <v>0</v>
      </c>
      <c r="Y22" s="209"/>
      <c r="Z22" s="209"/>
      <c r="AA22" s="209"/>
      <c r="AB22" s="74">
        <f>AA22+Z22+Y22</f>
        <v>0</v>
      </c>
      <c r="AC22" s="304">
        <f>L22+P22+T22+X22+AB22</f>
        <v>66</v>
      </c>
    </row>
    <row r="23" spans="1:29" s="3" customFormat="1" ht="33.75" customHeight="1">
      <c r="A23" s="296">
        <f t="shared" si="0"/>
        <v>15</v>
      </c>
      <c r="B23" s="315"/>
      <c r="C23" s="100" t="s">
        <v>15</v>
      </c>
      <c r="D23" s="88"/>
      <c r="E23" s="88" t="s">
        <v>11</v>
      </c>
      <c r="F23" s="100" t="s">
        <v>136</v>
      </c>
      <c r="G23" s="100" t="s">
        <v>137</v>
      </c>
      <c r="H23" s="166" t="s">
        <v>138</v>
      </c>
      <c r="I23" s="64">
        <v>1</v>
      </c>
      <c r="J23" s="63">
        <v>1</v>
      </c>
      <c r="K23" s="63">
        <v>9</v>
      </c>
      <c r="L23" s="74">
        <f>K23+J23+I23</f>
        <v>11</v>
      </c>
      <c r="M23" s="377">
        <v>1</v>
      </c>
      <c r="N23" s="377">
        <v>3</v>
      </c>
      <c r="O23" s="377">
        <v>12</v>
      </c>
      <c r="P23" s="74">
        <f>O23+N23+M23</f>
        <v>16</v>
      </c>
      <c r="Q23" s="418">
        <v>13</v>
      </c>
      <c r="R23" s="418">
        <v>11</v>
      </c>
      <c r="S23" s="418">
        <v>2</v>
      </c>
      <c r="T23" s="74">
        <f>S23+R23+Q23</f>
        <v>26</v>
      </c>
      <c r="U23" s="377"/>
      <c r="V23" s="377"/>
      <c r="W23" s="377"/>
      <c r="X23" s="74">
        <f>W23+V23+U23</f>
        <v>0</v>
      </c>
      <c r="Y23" s="209"/>
      <c r="Z23" s="209"/>
      <c r="AA23" s="209"/>
      <c r="AB23" s="74">
        <f>AA23+Z23+Y23</f>
        <v>0</v>
      </c>
      <c r="AC23" s="304">
        <f>L23+P23+T23+X23+AB23</f>
        <v>53</v>
      </c>
    </row>
    <row r="24" spans="1:29" s="3" customFormat="1" ht="33.75" customHeight="1">
      <c r="A24" s="296">
        <f t="shared" si="0"/>
        <v>16</v>
      </c>
      <c r="B24" s="303"/>
      <c r="C24" s="147" t="s">
        <v>491</v>
      </c>
      <c r="D24" s="92">
        <v>1974</v>
      </c>
      <c r="E24" s="92" t="s">
        <v>4</v>
      </c>
      <c r="F24" s="100" t="s">
        <v>586</v>
      </c>
      <c r="G24" s="100" t="s">
        <v>493</v>
      </c>
      <c r="H24" s="58" t="s">
        <v>494</v>
      </c>
      <c r="I24" s="64"/>
      <c r="J24" s="63"/>
      <c r="K24" s="63"/>
      <c r="L24" s="74">
        <f>K24+J24+I24</f>
        <v>0</v>
      </c>
      <c r="M24" s="377"/>
      <c r="N24" s="377"/>
      <c r="O24" s="377"/>
      <c r="P24" s="74">
        <f>O24+N24+M24</f>
        <v>0</v>
      </c>
      <c r="Q24" s="418">
        <v>11</v>
      </c>
      <c r="R24" s="418">
        <v>8</v>
      </c>
      <c r="S24" s="418">
        <v>3</v>
      </c>
      <c r="T24" s="74">
        <f>S24+R24+Q24</f>
        <v>22</v>
      </c>
      <c r="U24" s="377"/>
      <c r="V24" s="377"/>
      <c r="W24" s="377"/>
      <c r="X24" s="74">
        <f>W24+V24+U24</f>
        <v>0</v>
      </c>
      <c r="Y24" s="209"/>
      <c r="Z24" s="209"/>
      <c r="AA24" s="209"/>
      <c r="AB24" s="74">
        <f>AA24+Z24+Y24</f>
        <v>0</v>
      </c>
      <c r="AC24" s="304">
        <f>L24+P24+T24+X24+AB24</f>
        <v>22</v>
      </c>
    </row>
    <row r="25" spans="1:29" s="3" customFormat="1" ht="33.75" customHeight="1">
      <c r="A25" s="296">
        <f t="shared" si="0"/>
        <v>17</v>
      </c>
      <c r="B25" s="315"/>
      <c r="C25" s="100" t="s">
        <v>59</v>
      </c>
      <c r="D25" s="88">
        <v>1967</v>
      </c>
      <c r="E25" s="88" t="s">
        <v>11</v>
      </c>
      <c r="F25" s="100" t="s">
        <v>189</v>
      </c>
      <c r="G25" s="100" t="s">
        <v>5</v>
      </c>
      <c r="H25" s="166" t="s">
        <v>61</v>
      </c>
      <c r="I25" s="64">
        <v>15</v>
      </c>
      <c r="J25" s="63">
        <v>12</v>
      </c>
      <c r="K25" s="63">
        <v>7</v>
      </c>
      <c r="L25" s="74">
        <f>K25+J25+I25</f>
        <v>34</v>
      </c>
      <c r="M25" s="377"/>
      <c r="N25" s="377"/>
      <c r="O25" s="377"/>
      <c r="P25" s="74">
        <f>O25+N25+M25</f>
        <v>0</v>
      </c>
      <c r="Q25" s="418">
        <v>10</v>
      </c>
      <c r="R25" s="418">
        <v>16</v>
      </c>
      <c r="S25" s="418">
        <v>6</v>
      </c>
      <c r="T25" s="74">
        <f>S25+R25+Q25</f>
        <v>32</v>
      </c>
      <c r="U25" s="377"/>
      <c r="V25" s="377"/>
      <c r="W25" s="377"/>
      <c r="X25" s="74">
        <f>W25+V25+U25</f>
        <v>0</v>
      </c>
      <c r="Y25" s="209">
        <v>6</v>
      </c>
      <c r="Z25" s="209">
        <v>10</v>
      </c>
      <c r="AA25" s="209">
        <v>9</v>
      </c>
      <c r="AB25" s="74">
        <f>AA25+Z25+Y25</f>
        <v>25</v>
      </c>
      <c r="AC25" s="304">
        <f>L25+P25+T25+X25+AB25</f>
        <v>91</v>
      </c>
    </row>
    <row r="26" spans="1:29" s="3" customFormat="1" ht="33.75" customHeight="1">
      <c r="A26" s="296">
        <f t="shared" si="0"/>
        <v>18</v>
      </c>
      <c r="B26" s="303"/>
      <c r="C26" s="100" t="s">
        <v>137</v>
      </c>
      <c r="D26" s="88"/>
      <c r="E26" s="88" t="s">
        <v>11</v>
      </c>
      <c r="F26" s="100" t="s">
        <v>141</v>
      </c>
      <c r="G26" s="100" t="s">
        <v>15</v>
      </c>
      <c r="H26" s="166" t="s">
        <v>138</v>
      </c>
      <c r="I26" s="64">
        <v>1</v>
      </c>
      <c r="J26" s="63">
        <v>9</v>
      </c>
      <c r="K26" s="63">
        <v>10</v>
      </c>
      <c r="L26" s="74">
        <f>K26+J26+I26</f>
        <v>20</v>
      </c>
      <c r="M26" s="377"/>
      <c r="N26" s="377"/>
      <c r="O26" s="377"/>
      <c r="P26" s="74">
        <f>O26+N26+M26</f>
        <v>0</v>
      </c>
      <c r="Q26" s="418">
        <v>9</v>
      </c>
      <c r="R26" s="418">
        <v>5</v>
      </c>
      <c r="S26" s="418"/>
      <c r="T26" s="74">
        <f>S26+R26+Q26</f>
        <v>14</v>
      </c>
      <c r="U26" s="377"/>
      <c r="V26" s="377"/>
      <c r="W26" s="377"/>
      <c r="X26" s="74">
        <f>W26+V26+U26</f>
        <v>0</v>
      </c>
      <c r="Y26" s="209"/>
      <c r="Z26" s="209"/>
      <c r="AA26" s="209"/>
      <c r="AB26" s="74">
        <f>AA26+Z26+Y26</f>
        <v>0</v>
      </c>
      <c r="AC26" s="304">
        <f>L26+P26+T26+X26+AB26</f>
        <v>34</v>
      </c>
    </row>
    <row r="27" spans="1:29" s="3" customFormat="1" ht="33.75" customHeight="1">
      <c r="A27" s="296">
        <f t="shared" si="0"/>
        <v>19</v>
      </c>
      <c r="B27" s="315"/>
      <c r="C27" s="100" t="s">
        <v>36</v>
      </c>
      <c r="D27" s="88">
        <v>1989</v>
      </c>
      <c r="E27" s="88" t="s">
        <v>345</v>
      </c>
      <c r="F27" s="100" t="s">
        <v>167</v>
      </c>
      <c r="G27" s="100" t="s">
        <v>38</v>
      </c>
      <c r="H27" s="166" t="s">
        <v>39</v>
      </c>
      <c r="I27" s="64"/>
      <c r="J27" s="63"/>
      <c r="K27" s="63"/>
      <c r="L27" s="74">
        <f>K27+J27+I27</f>
        <v>0</v>
      </c>
      <c r="M27" s="377"/>
      <c r="N27" s="377"/>
      <c r="O27" s="377"/>
      <c r="P27" s="74">
        <f>O27+N27+M27</f>
        <v>0</v>
      </c>
      <c r="Q27" s="418">
        <v>8</v>
      </c>
      <c r="R27" s="418">
        <v>14</v>
      </c>
      <c r="S27" s="418">
        <v>11</v>
      </c>
      <c r="T27" s="74">
        <f>S27+R27+Q27</f>
        <v>33</v>
      </c>
      <c r="U27" s="377"/>
      <c r="V27" s="377"/>
      <c r="W27" s="377"/>
      <c r="X27" s="74">
        <f>W27+V27+U27</f>
        <v>0</v>
      </c>
      <c r="Y27" s="209"/>
      <c r="Z27" s="209">
        <v>15</v>
      </c>
      <c r="AA27" s="209">
        <v>11</v>
      </c>
      <c r="AB27" s="74">
        <f>AA27+Z27+Y27</f>
        <v>26</v>
      </c>
      <c r="AC27" s="304">
        <f>L27+P27+T27+X27+AB27</f>
        <v>59</v>
      </c>
    </row>
    <row r="28" spans="1:29" s="3" customFormat="1" ht="33.75" customHeight="1" thickBot="1">
      <c r="A28" s="296">
        <f t="shared" si="0"/>
        <v>20</v>
      </c>
      <c r="B28" s="305"/>
      <c r="C28" s="316" t="s">
        <v>36</v>
      </c>
      <c r="D28" s="306">
        <v>1989</v>
      </c>
      <c r="E28" s="306" t="s">
        <v>345</v>
      </c>
      <c r="F28" s="316" t="s">
        <v>170</v>
      </c>
      <c r="G28" s="316" t="s">
        <v>38</v>
      </c>
      <c r="H28" s="373" t="s">
        <v>39</v>
      </c>
      <c r="I28" s="309"/>
      <c r="J28" s="375"/>
      <c r="K28" s="375"/>
      <c r="L28" s="308">
        <f>K28+J28+I28</f>
        <v>0</v>
      </c>
      <c r="M28" s="379"/>
      <c r="N28" s="379"/>
      <c r="O28" s="379"/>
      <c r="P28" s="308">
        <f>O28+N28+M28</f>
        <v>0</v>
      </c>
      <c r="Q28" s="421">
        <v>7</v>
      </c>
      <c r="R28" s="421"/>
      <c r="S28" s="421">
        <v>7</v>
      </c>
      <c r="T28" s="308">
        <f>S28+R28+Q28</f>
        <v>14</v>
      </c>
      <c r="U28" s="379"/>
      <c r="V28" s="379"/>
      <c r="W28" s="379"/>
      <c r="X28" s="308">
        <f>W28+V28+U28</f>
        <v>0</v>
      </c>
      <c r="Y28" s="310"/>
      <c r="Z28" s="310">
        <v>1</v>
      </c>
      <c r="AA28" s="310">
        <v>4</v>
      </c>
      <c r="AB28" s="308">
        <f>AA28+Z28+Y28</f>
        <v>5</v>
      </c>
      <c r="AC28" s="311">
        <f>L28+P28+T28+X28+AB28</f>
        <v>19</v>
      </c>
    </row>
    <row r="29" spans="1:29" s="3" customFormat="1" ht="33.75" customHeight="1">
      <c r="A29" s="80">
        <f t="shared" si="0"/>
        <v>21</v>
      </c>
      <c r="B29" s="173"/>
      <c r="C29" s="291" t="s">
        <v>15</v>
      </c>
      <c r="D29" s="42"/>
      <c r="E29" s="42" t="s">
        <v>11</v>
      </c>
      <c r="F29" s="291" t="s">
        <v>528</v>
      </c>
      <c r="G29" s="291" t="s">
        <v>137</v>
      </c>
      <c r="H29" s="293" t="s">
        <v>138</v>
      </c>
      <c r="I29" s="216"/>
      <c r="J29" s="292"/>
      <c r="K29" s="292"/>
      <c r="L29" s="217">
        <f>K29+J29+I29</f>
        <v>0</v>
      </c>
      <c r="M29" s="380"/>
      <c r="N29" s="380"/>
      <c r="O29" s="380"/>
      <c r="P29" s="217">
        <f>O29+N29+M29</f>
        <v>0</v>
      </c>
      <c r="Q29" s="422">
        <v>6</v>
      </c>
      <c r="R29" s="422">
        <v>2</v>
      </c>
      <c r="S29" s="422"/>
      <c r="T29" s="217">
        <f>S29+R29+Q29</f>
        <v>8</v>
      </c>
      <c r="U29" s="380"/>
      <c r="V29" s="380"/>
      <c r="W29" s="380"/>
      <c r="X29" s="217">
        <f>W29+V29+U29</f>
        <v>0</v>
      </c>
      <c r="Y29" s="218"/>
      <c r="Z29" s="218"/>
      <c r="AA29" s="218"/>
      <c r="AB29" s="217">
        <f>AA29+Z29+Y29</f>
        <v>0</v>
      </c>
      <c r="AC29" s="297">
        <f>L29+P29+T29+X29+AB29</f>
        <v>8</v>
      </c>
    </row>
    <row r="30" spans="1:29" s="3" customFormat="1" ht="33.75" customHeight="1">
      <c r="A30" s="80">
        <f t="shared" si="0"/>
        <v>22</v>
      </c>
      <c r="B30" s="294"/>
      <c r="C30" s="100" t="s">
        <v>77</v>
      </c>
      <c r="D30" s="88">
        <v>1971</v>
      </c>
      <c r="E30" s="88" t="s">
        <v>21</v>
      </c>
      <c r="F30" s="100" t="s">
        <v>529</v>
      </c>
      <c r="G30" s="100" t="s">
        <v>236</v>
      </c>
      <c r="H30" s="166" t="s">
        <v>85</v>
      </c>
      <c r="I30" s="64"/>
      <c r="J30" s="63"/>
      <c r="K30" s="63"/>
      <c r="L30" s="74">
        <f>K30+J30+I30</f>
        <v>0</v>
      </c>
      <c r="M30" s="377"/>
      <c r="N30" s="377"/>
      <c r="O30" s="377"/>
      <c r="P30" s="74">
        <f>O30+N30+M30</f>
        <v>0</v>
      </c>
      <c r="Q30" s="418">
        <v>4</v>
      </c>
      <c r="R30" s="418">
        <v>7</v>
      </c>
      <c r="S30" s="418"/>
      <c r="T30" s="74">
        <f>S30+R30+Q30</f>
        <v>11</v>
      </c>
      <c r="U30" s="377"/>
      <c r="V30" s="377"/>
      <c r="W30" s="377"/>
      <c r="X30" s="74">
        <f>W30+V30+U30</f>
        <v>0</v>
      </c>
      <c r="Y30" s="209"/>
      <c r="Z30" s="209"/>
      <c r="AA30" s="209"/>
      <c r="AB30" s="74">
        <f>AA30+Z30+Y30</f>
        <v>0</v>
      </c>
      <c r="AC30" s="113">
        <f>L30+P30+T30+X30+AB30</f>
        <v>11</v>
      </c>
    </row>
    <row r="31" spans="1:29" s="3" customFormat="1" ht="33.75" customHeight="1">
      <c r="A31" s="80">
        <f t="shared" si="0"/>
        <v>23</v>
      </c>
      <c r="B31" s="11"/>
      <c r="C31" s="100" t="s">
        <v>137</v>
      </c>
      <c r="D31" s="88"/>
      <c r="E31" s="88" t="s">
        <v>11</v>
      </c>
      <c r="F31" s="100" t="s">
        <v>530</v>
      </c>
      <c r="G31" s="100" t="s">
        <v>15</v>
      </c>
      <c r="H31" s="166" t="s">
        <v>138</v>
      </c>
      <c r="I31" s="64"/>
      <c r="J31" s="63"/>
      <c r="K31" s="63"/>
      <c r="L31" s="74">
        <f>K31+J31+I31</f>
        <v>0</v>
      </c>
      <c r="M31" s="377"/>
      <c r="N31" s="377"/>
      <c r="O31" s="377"/>
      <c r="P31" s="74">
        <f>O31+N31+M31</f>
        <v>0</v>
      </c>
      <c r="Q31" s="418">
        <v>3</v>
      </c>
      <c r="R31" s="418">
        <v>9</v>
      </c>
      <c r="S31" s="418"/>
      <c r="T31" s="74">
        <f>S31+R31+Q31</f>
        <v>12</v>
      </c>
      <c r="U31" s="377"/>
      <c r="V31" s="377"/>
      <c r="W31" s="377"/>
      <c r="X31" s="74">
        <f>W31+V31+U31</f>
        <v>0</v>
      </c>
      <c r="Y31" s="209"/>
      <c r="Z31" s="209"/>
      <c r="AA31" s="209"/>
      <c r="AB31" s="74">
        <f>AA31+Z31+Y31</f>
        <v>0</v>
      </c>
      <c r="AC31" s="113">
        <f>L31+P31+T31+X31+AB31</f>
        <v>12</v>
      </c>
    </row>
    <row r="32" spans="1:29" s="3" customFormat="1" ht="33.75" customHeight="1">
      <c r="A32" s="80">
        <f t="shared" si="0"/>
        <v>24</v>
      </c>
      <c r="B32" s="318"/>
      <c r="C32" s="401" t="s">
        <v>20</v>
      </c>
      <c r="D32" s="402">
        <v>1958</v>
      </c>
      <c r="E32" s="186" t="s">
        <v>345</v>
      </c>
      <c r="F32" s="403" t="s">
        <v>346</v>
      </c>
      <c r="G32" s="403" t="s">
        <v>22</v>
      </c>
      <c r="H32" s="403" t="s">
        <v>23</v>
      </c>
      <c r="I32" s="404"/>
      <c r="J32" s="404"/>
      <c r="K32" s="404"/>
      <c r="L32" s="74">
        <f>K32+J32+I32</f>
        <v>0</v>
      </c>
      <c r="M32" s="394">
        <v>4</v>
      </c>
      <c r="N32" s="405">
        <v>1</v>
      </c>
      <c r="O32" s="405">
        <v>2</v>
      </c>
      <c r="P32" s="74">
        <f>O32+N32+M32</f>
        <v>7</v>
      </c>
      <c r="Q32" s="423">
        <v>2</v>
      </c>
      <c r="R32" s="423"/>
      <c r="S32" s="423"/>
      <c r="T32" s="212">
        <f>S32+R32+Q32</f>
        <v>2</v>
      </c>
      <c r="U32" s="377"/>
      <c r="V32" s="377"/>
      <c r="W32" s="377"/>
      <c r="X32" s="212">
        <f>W32+V32+U32</f>
        <v>0</v>
      </c>
      <c r="Y32" s="209"/>
      <c r="Z32" s="209"/>
      <c r="AA32" s="209"/>
      <c r="AB32" s="74">
        <f>AA32+Z32+Y32</f>
        <v>0</v>
      </c>
      <c r="AC32" s="113">
        <f>L32+P32+T32+X32+AB32</f>
        <v>9</v>
      </c>
    </row>
    <row r="33" spans="1:29" s="3" customFormat="1" ht="33.75" customHeight="1">
      <c r="A33" s="80">
        <f t="shared" si="0"/>
        <v>25</v>
      </c>
      <c r="B33" s="317"/>
      <c r="C33" s="524" t="s">
        <v>427</v>
      </c>
      <c r="D33" s="186">
        <v>1983</v>
      </c>
      <c r="E33" s="186" t="s">
        <v>69</v>
      </c>
      <c r="F33" s="524" t="s">
        <v>531</v>
      </c>
      <c r="G33" s="525" t="s">
        <v>5</v>
      </c>
      <c r="H33" s="525" t="s">
        <v>532</v>
      </c>
      <c r="I33" s="526"/>
      <c r="J33" s="527"/>
      <c r="K33" s="527"/>
      <c r="L33" s="212">
        <f>K33+J33+I33</f>
        <v>0</v>
      </c>
      <c r="M33" s="395"/>
      <c r="N33" s="395"/>
      <c r="O33" s="395"/>
      <c r="P33" s="212">
        <f>O33+N33+M33</f>
        <v>0</v>
      </c>
      <c r="Q33" s="424">
        <v>1</v>
      </c>
      <c r="R33" s="424">
        <v>4</v>
      </c>
      <c r="S33" s="424"/>
      <c r="T33" s="212">
        <f>S33+R33+Q33</f>
        <v>5</v>
      </c>
      <c r="U33" s="394"/>
      <c r="V33" s="394"/>
      <c r="W33" s="394"/>
      <c r="X33" s="212">
        <f>W33+V33+U33</f>
        <v>0</v>
      </c>
      <c r="Y33" s="210"/>
      <c r="Z33" s="210"/>
      <c r="AA33" s="210"/>
      <c r="AB33" s="74">
        <f>AA33+Z33+Y33</f>
        <v>0</v>
      </c>
      <c r="AC33" s="113">
        <f>L33+P33+T33+X33+AB33</f>
        <v>5</v>
      </c>
    </row>
    <row r="34" spans="1:29" s="3" customFormat="1" ht="33.75" customHeight="1">
      <c r="A34" s="80">
        <f t="shared" si="0"/>
        <v>26</v>
      </c>
      <c r="B34" s="294"/>
      <c r="C34" s="364" t="s">
        <v>169</v>
      </c>
      <c r="D34" s="202">
        <v>1995</v>
      </c>
      <c r="E34" s="202" t="s">
        <v>4</v>
      </c>
      <c r="F34" s="364" t="s">
        <v>170</v>
      </c>
      <c r="G34" s="364" t="s">
        <v>38</v>
      </c>
      <c r="H34" s="365" t="s">
        <v>39</v>
      </c>
      <c r="I34" s="64">
        <v>4</v>
      </c>
      <c r="J34" s="63">
        <v>3</v>
      </c>
      <c r="K34" s="63">
        <v>3</v>
      </c>
      <c r="L34" s="74">
        <f>K34+J34+I34</f>
        <v>10</v>
      </c>
      <c r="M34" s="377">
        <v>10</v>
      </c>
      <c r="N34" s="377">
        <v>13</v>
      </c>
      <c r="O34" s="377">
        <v>16</v>
      </c>
      <c r="P34" s="74">
        <f>O34+N34+M34</f>
        <v>39</v>
      </c>
      <c r="Q34" s="418"/>
      <c r="R34" s="418"/>
      <c r="S34" s="418"/>
      <c r="T34" s="74">
        <f>S34+R34+Q34</f>
        <v>0</v>
      </c>
      <c r="U34" s="377"/>
      <c r="V34" s="377"/>
      <c r="W34" s="377"/>
      <c r="X34" s="74">
        <f>W34+V34+U34</f>
        <v>0</v>
      </c>
      <c r="Y34" s="209"/>
      <c r="Z34" s="209"/>
      <c r="AA34" s="209"/>
      <c r="AB34" s="74">
        <f>AA34+Z34+Y34</f>
        <v>0</v>
      </c>
      <c r="AC34" s="113">
        <f>L34+P34+T34+X34+AB34</f>
        <v>49</v>
      </c>
    </row>
    <row r="35" spans="1:29" s="3" customFormat="1" ht="33.75" customHeight="1">
      <c r="A35" s="80">
        <f t="shared" si="0"/>
        <v>27</v>
      </c>
      <c r="B35" s="294"/>
      <c r="C35" s="100" t="s">
        <v>166</v>
      </c>
      <c r="D35" s="88">
        <v>1992</v>
      </c>
      <c r="E35" s="88" t="s">
        <v>11</v>
      </c>
      <c r="F35" s="100" t="s">
        <v>168</v>
      </c>
      <c r="G35" s="100" t="s">
        <v>38</v>
      </c>
      <c r="H35" s="166" t="s">
        <v>39</v>
      </c>
      <c r="I35" s="64">
        <v>10</v>
      </c>
      <c r="J35" s="63">
        <v>14</v>
      </c>
      <c r="K35" s="63">
        <v>14</v>
      </c>
      <c r="L35" s="74">
        <f>K35+J35+I35</f>
        <v>38</v>
      </c>
      <c r="M35" s="377">
        <v>13</v>
      </c>
      <c r="N35" s="377">
        <v>4</v>
      </c>
      <c r="O35" s="377">
        <v>15</v>
      </c>
      <c r="P35" s="74">
        <f>O35+N35+M35</f>
        <v>32</v>
      </c>
      <c r="Q35" s="418"/>
      <c r="R35" s="418"/>
      <c r="S35" s="418"/>
      <c r="T35" s="74">
        <f>S35+R35+Q35</f>
        <v>0</v>
      </c>
      <c r="U35" s="377"/>
      <c r="V35" s="377"/>
      <c r="W35" s="377"/>
      <c r="X35" s="74">
        <f>W35+V35+U35</f>
        <v>0</v>
      </c>
      <c r="Y35" s="209"/>
      <c r="Z35" s="209"/>
      <c r="AA35" s="209"/>
      <c r="AB35" s="74">
        <f>AA35+Z35+Y35</f>
        <v>0</v>
      </c>
      <c r="AC35" s="113">
        <f>L35+P35+T35+X35+AB35</f>
        <v>70</v>
      </c>
    </row>
    <row r="36" spans="1:29" s="3" customFormat="1" ht="33.75" customHeight="1">
      <c r="A36" s="80">
        <f t="shared" si="0"/>
        <v>28</v>
      </c>
      <c r="B36" s="294"/>
      <c r="C36" s="183" t="s">
        <v>335</v>
      </c>
      <c r="D36" s="184"/>
      <c r="E36" s="88" t="s">
        <v>4</v>
      </c>
      <c r="F36" s="185" t="s">
        <v>336</v>
      </c>
      <c r="G36" s="185" t="s">
        <v>5</v>
      </c>
      <c r="H36" s="183" t="s">
        <v>342</v>
      </c>
      <c r="I36" s="87">
        <v>0</v>
      </c>
      <c r="J36" s="87">
        <v>0</v>
      </c>
      <c r="K36" s="87">
        <v>0</v>
      </c>
      <c r="L36" s="74">
        <f>K36+J36+I36</f>
        <v>0</v>
      </c>
      <c r="M36" s="377">
        <v>1</v>
      </c>
      <c r="N36" s="378">
        <v>9</v>
      </c>
      <c r="O36" s="378">
        <v>11</v>
      </c>
      <c r="P36" s="74">
        <f>O36+N36+M36</f>
        <v>21</v>
      </c>
      <c r="Q36" s="418"/>
      <c r="R36" s="418"/>
      <c r="S36" s="418"/>
      <c r="T36" s="74">
        <f>S36+R36+Q36</f>
        <v>0</v>
      </c>
      <c r="U36" s="377"/>
      <c r="V36" s="377"/>
      <c r="W36" s="377"/>
      <c r="X36" s="74">
        <f>W36+V36+U36</f>
        <v>0</v>
      </c>
      <c r="Y36" s="209">
        <v>9</v>
      </c>
      <c r="Z36" s="209">
        <v>6</v>
      </c>
      <c r="AA36" s="209">
        <v>3</v>
      </c>
      <c r="AB36" s="74">
        <f>AA36+Z36+Y36</f>
        <v>18</v>
      </c>
      <c r="AC36" s="113">
        <f>L36+P36+T36+X36+AB36</f>
        <v>39</v>
      </c>
    </row>
    <row r="37" spans="1:29" s="3" customFormat="1" ht="40.5" customHeight="1">
      <c r="A37" s="80">
        <f t="shared" si="0"/>
        <v>29</v>
      </c>
      <c r="B37" s="295"/>
      <c r="C37" s="100" t="s">
        <v>20</v>
      </c>
      <c r="D37" s="88">
        <v>1958</v>
      </c>
      <c r="E37" s="88" t="s">
        <v>21</v>
      </c>
      <c r="F37" s="100" t="s">
        <v>332</v>
      </c>
      <c r="G37" s="100" t="s">
        <v>22</v>
      </c>
      <c r="H37" s="166" t="s">
        <v>23</v>
      </c>
      <c r="I37" s="64">
        <v>2</v>
      </c>
      <c r="J37" s="63">
        <v>15</v>
      </c>
      <c r="K37" s="63">
        <v>15</v>
      </c>
      <c r="L37" s="74">
        <f>K37+J37+I37</f>
        <v>32</v>
      </c>
      <c r="M37" s="377">
        <v>14</v>
      </c>
      <c r="N37" s="377">
        <v>14</v>
      </c>
      <c r="O37" s="377">
        <v>10</v>
      </c>
      <c r="P37" s="74">
        <f>O37+N37+M37</f>
        <v>38</v>
      </c>
      <c r="Q37" s="418"/>
      <c r="R37" s="418"/>
      <c r="S37" s="418"/>
      <c r="T37" s="74">
        <f>S37+R37+Q37</f>
        <v>0</v>
      </c>
      <c r="U37" s="377"/>
      <c r="V37" s="377"/>
      <c r="W37" s="377"/>
      <c r="X37" s="74">
        <f>W37+V37+U37</f>
        <v>0</v>
      </c>
      <c r="Y37" s="209">
        <v>16</v>
      </c>
      <c r="Z37" s="209">
        <v>14</v>
      </c>
      <c r="AA37" s="209">
        <v>15</v>
      </c>
      <c r="AB37" s="74">
        <f>AA37+Z37+Y37</f>
        <v>45</v>
      </c>
      <c r="AC37" s="113">
        <f>L37+P37+T37+X37+AB37</f>
        <v>115</v>
      </c>
    </row>
    <row r="38" spans="1:29" s="269" customFormat="1" ht="40.5" customHeight="1">
      <c r="A38" s="80">
        <f t="shared" si="0"/>
        <v>30</v>
      </c>
      <c r="B38" s="11"/>
      <c r="C38" s="183" t="s">
        <v>151</v>
      </c>
      <c r="D38" s="184">
        <v>1980</v>
      </c>
      <c r="E38" s="88" t="s">
        <v>21</v>
      </c>
      <c r="F38" s="185" t="s">
        <v>150</v>
      </c>
      <c r="G38" s="185" t="s">
        <v>5</v>
      </c>
      <c r="H38" s="185" t="s">
        <v>340</v>
      </c>
      <c r="I38" s="87"/>
      <c r="J38" s="87"/>
      <c r="K38" s="87"/>
      <c r="L38" s="74">
        <f>K38+J38+I38</f>
        <v>0</v>
      </c>
      <c r="M38" s="377">
        <v>12</v>
      </c>
      <c r="N38" s="378">
        <v>2</v>
      </c>
      <c r="O38" s="378">
        <v>9</v>
      </c>
      <c r="P38" s="74">
        <f>O38+N38+M38</f>
        <v>23</v>
      </c>
      <c r="Q38" s="418"/>
      <c r="R38" s="418"/>
      <c r="S38" s="418"/>
      <c r="T38" s="74">
        <f>S38+R38+Q38</f>
        <v>0</v>
      </c>
      <c r="U38" s="377"/>
      <c r="V38" s="377"/>
      <c r="W38" s="377"/>
      <c r="X38" s="74">
        <f>W38+V38+U38</f>
        <v>0</v>
      </c>
      <c r="Y38" s="209"/>
      <c r="Z38" s="209"/>
      <c r="AA38" s="209"/>
      <c r="AB38" s="74">
        <f>AA38+Z38+Y38</f>
        <v>0</v>
      </c>
      <c r="AC38" s="113">
        <f>L38+P38+T38+X38+AB38</f>
        <v>23</v>
      </c>
    </row>
    <row r="39" spans="1:29" s="3" customFormat="1" ht="33.75" customHeight="1">
      <c r="A39" s="80">
        <f t="shared" si="0"/>
        <v>31</v>
      </c>
      <c r="B39" s="369"/>
      <c r="C39" s="370" t="s">
        <v>335</v>
      </c>
      <c r="D39" s="371"/>
      <c r="E39" s="42" t="s">
        <v>4</v>
      </c>
      <c r="F39" s="372" t="s">
        <v>341</v>
      </c>
      <c r="G39" s="372" t="s">
        <v>5</v>
      </c>
      <c r="H39" s="370" t="s">
        <v>342</v>
      </c>
      <c r="I39" s="374"/>
      <c r="J39" s="374"/>
      <c r="K39" s="374"/>
      <c r="L39" s="217">
        <f>K39+J39+I39</f>
        <v>0</v>
      </c>
      <c r="M39" s="380">
        <v>9</v>
      </c>
      <c r="N39" s="382">
        <v>1</v>
      </c>
      <c r="O39" s="382">
        <v>7</v>
      </c>
      <c r="P39" s="217">
        <f>O39+N39+M39</f>
        <v>17</v>
      </c>
      <c r="Q39" s="422"/>
      <c r="R39" s="422"/>
      <c r="S39" s="422"/>
      <c r="T39" s="217">
        <f>S39+R39+Q39</f>
        <v>0</v>
      </c>
      <c r="U39" s="380"/>
      <c r="V39" s="380"/>
      <c r="W39" s="380"/>
      <c r="X39" s="217">
        <f>W39+V39+U39</f>
        <v>0</v>
      </c>
      <c r="Y39" s="218"/>
      <c r="Z39" s="218"/>
      <c r="AA39" s="218"/>
      <c r="AB39" s="74">
        <f>AA39+Z39+Y39</f>
        <v>0</v>
      </c>
      <c r="AC39" s="113">
        <f>L39+P39+T39+X39+AB39</f>
        <v>17</v>
      </c>
    </row>
    <row r="40" spans="1:29" s="3" customFormat="1" ht="33.75" customHeight="1">
      <c r="A40" s="80">
        <f t="shared" si="0"/>
        <v>32</v>
      </c>
      <c r="B40" s="11"/>
      <c r="C40" s="100" t="s">
        <v>137</v>
      </c>
      <c r="D40" s="88"/>
      <c r="E40" s="88" t="s">
        <v>21</v>
      </c>
      <c r="F40" s="100" t="s">
        <v>333</v>
      </c>
      <c r="G40" s="100" t="s">
        <v>15</v>
      </c>
      <c r="H40" s="166" t="s">
        <v>138</v>
      </c>
      <c r="I40" s="64">
        <v>1</v>
      </c>
      <c r="J40" s="63">
        <v>10</v>
      </c>
      <c r="K40" s="63">
        <v>5</v>
      </c>
      <c r="L40" s="74">
        <f>K40+J40+I40</f>
        <v>16</v>
      </c>
      <c r="M40" s="377">
        <v>5</v>
      </c>
      <c r="N40" s="377">
        <v>12</v>
      </c>
      <c r="O40" s="377">
        <v>6</v>
      </c>
      <c r="P40" s="74">
        <f>O40+N40+M40</f>
        <v>23</v>
      </c>
      <c r="Q40" s="418"/>
      <c r="R40" s="418"/>
      <c r="S40" s="418"/>
      <c r="T40" s="74">
        <f>S40+R40+Q40</f>
        <v>0</v>
      </c>
      <c r="U40" s="377"/>
      <c r="V40" s="377"/>
      <c r="W40" s="377"/>
      <c r="X40" s="74">
        <f>W40+V40+U40</f>
        <v>0</v>
      </c>
      <c r="Y40" s="209"/>
      <c r="Z40" s="209"/>
      <c r="AA40" s="209"/>
      <c r="AB40" s="74">
        <f>AA40+Z40+Y40</f>
        <v>0</v>
      </c>
      <c r="AC40" s="113">
        <f>L40+P40+T40+X40+AB40</f>
        <v>39</v>
      </c>
    </row>
    <row r="41" spans="1:29" s="3" customFormat="1" ht="33.75" customHeight="1">
      <c r="A41" s="80">
        <f t="shared" si="0"/>
        <v>33</v>
      </c>
      <c r="B41" s="11"/>
      <c r="C41" s="364" t="s">
        <v>79</v>
      </c>
      <c r="D41" s="202">
        <v>1991</v>
      </c>
      <c r="E41" s="88" t="s">
        <v>11</v>
      </c>
      <c r="F41" s="364" t="s">
        <v>242</v>
      </c>
      <c r="G41" s="364" t="s">
        <v>81</v>
      </c>
      <c r="H41" s="365" t="s">
        <v>178</v>
      </c>
      <c r="I41" s="366">
        <v>1</v>
      </c>
      <c r="J41" s="367">
        <v>2</v>
      </c>
      <c r="K41" s="367">
        <v>12</v>
      </c>
      <c r="L41" s="367">
        <f>K41+J41+I41</f>
        <v>15</v>
      </c>
      <c r="M41" s="377">
        <v>6</v>
      </c>
      <c r="N41" s="377">
        <v>1</v>
      </c>
      <c r="O41" s="377">
        <v>5</v>
      </c>
      <c r="P41" s="367">
        <f>O41+N41+M41</f>
        <v>12</v>
      </c>
      <c r="Q41" s="418"/>
      <c r="R41" s="418"/>
      <c r="S41" s="418"/>
      <c r="T41" s="367">
        <f>S41+R41+Q41</f>
        <v>0</v>
      </c>
      <c r="U41" s="377"/>
      <c r="V41" s="377"/>
      <c r="W41" s="377"/>
      <c r="X41" s="367">
        <f>W41+V41+U41</f>
        <v>0</v>
      </c>
      <c r="Y41" s="366"/>
      <c r="Z41" s="366"/>
      <c r="AA41" s="366"/>
      <c r="AB41" s="74">
        <f>AA41+Z41+Y41</f>
        <v>0</v>
      </c>
      <c r="AC41" s="113">
        <f>L41+P41+T41+X41+AB41</f>
        <v>27</v>
      </c>
    </row>
    <row r="42" spans="1:29" s="3" customFormat="1" ht="33.75" customHeight="1">
      <c r="A42" s="80">
        <f t="shared" si="0"/>
        <v>34</v>
      </c>
      <c r="B42" s="11"/>
      <c r="C42" s="183" t="s">
        <v>338</v>
      </c>
      <c r="D42" s="184"/>
      <c r="E42" s="88" t="s">
        <v>69</v>
      </c>
      <c r="F42" s="185" t="s">
        <v>339</v>
      </c>
      <c r="G42" s="185" t="s">
        <v>5</v>
      </c>
      <c r="H42" s="185" t="s">
        <v>26</v>
      </c>
      <c r="I42" s="87"/>
      <c r="J42" s="87"/>
      <c r="K42" s="87"/>
      <c r="L42" s="74">
        <f>K42+J42+I42</f>
        <v>0</v>
      </c>
      <c r="M42" s="377">
        <v>3</v>
      </c>
      <c r="N42" s="378">
        <v>7</v>
      </c>
      <c r="O42" s="378">
        <v>4</v>
      </c>
      <c r="P42" s="74">
        <f>O42+N42+M42</f>
        <v>14</v>
      </c>
      <c r="Q42" s="418"/>
      <c r="R42" s="418"/>
      <c r="S42" s="418"/>
      <c r="T42" s="74">
        <f>S42+R42+Q42</f>
        <v>0</v>
      </c>
      <c r="U42" s="377"/>
      <c r="V42" s="377"/>
      <c r="W42" s="377"/>
      <c r="X42" s="74">
        <f>W42+V42+U42</f>
        <v>0</v>
      </c>
      <c r="Y42" s="209">
        <v>1</v>
      </c>
      <c r="Z42" s="209">
        <v>1</v>
      </c>
      <c r="AA42" s="209">
        <v>1</v>
      </c>
      <c r="AB42" s="74">
        <f>AA42+Z42+Y42</f>
        <v>3</v>
      </c>
      <c r="AC42" s="113">
        <f>L42+P42+T42+X42+AB42</f>
        <v>17</v>
      </c>
    </row>
    <row r="43" spans="1:29" s="3" customFormat="1" ht="33.75" customHeight="1">
      <c r="A43" s="80">
        <f t="shared" si="0"/>
        <v>35</v>
      </c>
      <c r="B43" s="294"/>
      <c r="C43" s="100" t="s">
        <v>106</v>
      </c>
      <c r="D43" s="88">
        <v>1985</v>
      </c>
      <c r="E43" s="88" t="s">
        <v>107</v>
      </c>
      <c r="F43" s="166" t="s">
        <v>337</v>
      </c>
      <c r="G43" s="100" t="s">
        <v>27</v>
      </c>
      <c r="H43" s="166" t="s">
        <v>115</v>
      </c>
      <c r="I43" s="64">
        <v>1</v>
      </c>
      <c r="J43" s="63">
        <v>0</v>
      </c>
      <c r="K43" s="63">
        <v>1</v>
      </c>
      <c r="L43" s="74">
        <f>K43+J43+I43</f>
        <v>2</v>
      </c>
      <c r="M43" s="377">
        <v>1</v>
      </c>
      <c r="N43" s="377">
        <v>8</v>
      </c>
      <c r="O43" s="377">
        <v>1</v>
      </c>
      <c r="P43" s="74">
        <f>O43+N43+M43</f>
        <v>10</v>
      </c>
      <c r="Q43" s="418"/>
      <c r="R43" s="418"/>
      <c r="S43" s="418"/>
      <c r="T43" s="74">
        <f>S43+R43+Q43</f>
        <v>0</v>
      </c>
      <c r="U43" s="377"/>
      <c r="V43" s="377"/>
      <c r="W43" s="377"/>
      <c r="X43" s="74">
        <f>W43+V43+U43</f>
        <v>0</v>
      </c>
      <c r="Y43" s="209"/>
      <c r="Z43" s="209"/>
      <c r="AA43" s="209"/>
      <c r="AB43" s="74">
        <f>AA43+Z43+Y43</f>
        <v>0</v>
      </c>
      <c r="AC43" s="113">
        <f>L43+P43+T43+X43+AB43</f>
        <v>12</v>
      </c>
    </row>
    <row r="44" spans="1:29" s="3" customFormat="1" ht="33.75" customHeight="1">
      <c r="A44" s="80">
        <f t="shared" si="0"/>
        <v>36</v>
      </c>
      <c r="B44" s="294"/>
      <c r="C44" s="100" t="s">
        <v>106</v>
      </c>
      <c r="D44" s="88">
        <v>1985</v>
      </c>
      <c r="E44" s="88" t="s">
        <v>107</v>
      </c>
      <c r="F44" s="100" t="s">
        <v>237</v>
      </c>
      <c r="G44" s="100" t="s">
        <v>27</v>
      </c>
      <c r="H44" s="166" t="s">
        <v>115</v>
      </c>
      <c r="I44" s="64">
        <v>8</v>
      </c>
      <c r="J44" s="63">
        <v>1</v>
      </c>
      <c r="K44" s="63">
        <v>2</v>
      </c>
      <c r="L44" s="74">
        <f>K44+J44+I44</f>
        <v>11</v>
      </c>
      <c r="M44" s="377">
        <v>1</v>
      </c>
      <c r="N44" s="377">
        <v>6</v>
      </c>
      <c r="O44" s="377">
        <v>1</v>
      </c>
      <c r="P44" s="74">
        <f>O44+N44+M44</f>
        <v>8</v>
      </c>
      <c r="Q44" s="418"/>
      <c r="R44" s="418"/>
      <c r="S44" s="418"/>
      <c r="T44" s="74">
        <f>S44+R44+Q44</f>
        <v>0</v>
      </c>
      <c r="U44" s="377"/>
      <c r="V44" s="377"/>
      <c r="W44" s="377"/>
      <c r="X44" s="74">
        <f>W44+V44+U44</f>
        <v>0</v>
      </c>
      <c r="Y44" s="209"/>
      <c r="Z44" s="209"/>
      <c r="AA44" s="209"/>
      <c r="AB44" s="74">
        <f>AA44+Z44+Y44</f>
        <v>0</v>
      </c>
      <c r="AC44" s="113">
        <f>L44+P44+T44+X44+AB44</f>
        <v>19</v>
      </c>
    </row>
    <row r="45" spans="1:29" ht="47.25" customHeight="1">
      <c r="A45" s="80">
        <f t="shared" si="0"/>
        <v>37</v>
      </c>
      <c r="B45" s="294"/>
      <c r="C45" s="183" t="s">
        <v>446</v>
      </c>
      <c r="D45" s="184">
        <v>1989</v>
      </c>
      <c r="E45" s="88" t="s">
        <v>4</v>
      </c>
      <c r="F45" s="185" t="s">
        <v>329</v>
      </c>
      <c r="G45" s="185" t="s">
        <v>330</v>
      </c>
      <c r="H45" s="185" t="s">
        <v>331</v>
      </c>
      <c r="I45" s="87">
        <v>0</v>
      </c>
      <c r="J45" s="87">
        <v>0</v>
      </c>
      <c r="K45" s="87">
        <v>0</v>
      </c>
      <c r="L45" s="74">
        <f>K45+J45+I45</f>
        <v>0</v>
      </c>
      <c r="M45" s="377">
        <v>8</v>
      </c>
      <c r="N45" s="378">
        <v>15</v>
      </c>
      <c r="O45" s="378"/>
      <c r="P45" s="74">
        <f>O45+N45+M45</f>
        <v>23</v>
      </c>
      <c r="Q45" s="418"/>
      <c r="R45" s="418"/>
      <c r="S45" s="418"/>
      <c r="T45" s="74">
        <f>S45+R45+Q45</f>
        <v>0</v>
      </c>
      <c r="U45" s="377"/>
      <c r="V45" s="377"/>
      <c r="W45" s="377"/>
      <c r="X45" s="74">
        <f>W45+V45+U45</f>
        <v>0</v>
      </c>
      <c r="Y45" s="209"/>
      <c r="Z45" s="209"/>
      <c r="AA45" s="209"/>
      <c r="AB45" s="74">
        <f>AA45+Z45+Y45</f>
        <v>0</v>
      </c>
      <c r="AC45" s="113">
        <f>L45+P45+T45+X45+AB45</f>
        <v>23</v>
      </c>
    </row>
    <row r="46" spans="1:29" ht="48" customHeight="1">
      <c r="A46" s="80">
        <f t="shared" si="0"/>
        <v>38</v>
      </c>
      <c r="B46" s="294"/>
      <c r="C46" s="183" t="s">
        <v>111</v>
      </c>
      <c r="D46" s="184"/>
      <c r="E46" s="88"/>
      <c r="F46" s="185" t="s">
        <v>343</v>
      </c>
      <c r="G46" s="185" t="s">
        <v>5</v>
      </c>
      <c r="H46" s="185" t="s">
        <v>344</v>
      </c>
      <c r="I46" s="87"/>
      <c r="J46" s="87"/>
      <c r="K46" s="87"/>
      <c r="L46" s="74">
        <f>K46+J46+I46</f>
        <v>0</v>
      </c>
      <c r="M46" s="377">
        <v>7</v>
      </c>
      <c r="N46" s="378">
        <v>1</v>
      </c>
      <c r="O46" s="378"/>
      <c r="P46" s="74">
        <f>O46+N46+M46</f>
        <v>8</v>
      </c>
      <c r="Q46" s="418"/>
      <c r="R46" s="418"/>
      <c r="S46" s="418"/>
      <c r="T46" s="74">
        <f>S46+R46+Q46</f>
        <v>0</v>
      </c>
      <c r="U46" s="377"/>
      <c r="V46" s="377"/>
      <c r="W46" s="377"/>
      <c r="X46" s="74">
        <f>W46+V46+U46</f>
        <v>0</v>
      </c>
      <c r="Y46" s="209"/>
      <c r="Z46" s="209"/>
      <c r="AA46" s="209"/>
      <c r="AB46" s="74">
        <f>AA46+Z46+Y46</f>
        <v>0</v>
      </c>
      <c r="AC46" s="113">
        <f>L46+P46+T46+X46+AB46</f>
        <v>8</v>
      </c>
    </row>
    <row r="47" spans="1:29" ht="30.75" customHeight="1">
      <c r="A47" s="80">
        <f t="shared" si="0"/>
        <v>39</v>
      </c>
      <c r="B47" s="294"/>
      <c r="C47" s="100" t="s">
        <v>35</v>
      </c>
      <c r="D47" s="88">
        <v>1974</v>
      </c>
      <c r="E47" s="88" t="s">
        <v>11</v>
      </c>
      <c r="F47" s="100" t="s">
        <v>227</v>
      </c>
      <c r="G47" s="100" t="s">
        <v>108</v>
      </c>
      <c r="H47" s="166" t="s">
        <v>67</v>
      </c>
      <c r="I47" s="64">
        <v>1</v>
      </c>
      <c r="J47" s="63">
        <v>1</v>
      </c>
      <c r="K47" s="63">
        <v>0</v>
      </c>
      <c r="L47" s="74">
        <f>K47+J47+I47</f>
        <v>2</v>
      </c>
      <c r="M47" s="377">
        <v>2</v>
      </c>
      <c r="N47" s="377"/>
      <c r="O47" s="377"/>
      <c r="P47" s="74">
        <f>O47+N47+M47</f>
        <v>2</v>
      </c>
      <c r="Q47" s="418"/>
      <c r="R47" s="418"/>
      <c r="S47" s="418"/>
      <c r="T47" s="74">
        <f>S47+R47+Q47</f>
        <v>0</v>
      </c>
      <c r="U47" s="377"/>
      <c r="V47" s="377"/>
      <c r="W47" s="377"/>
      <c r="X47" s="74">
        <f>W47+V47+U47</f>
        <v>0</v>
      </c>
      <c r="Y47" s="209"/>
      <c r="Z47" s="209"/>
      <c r="AA47" s="209"/>
      <c r="AB47" s="74">
        <f>AA47+Z47+Y47</f>
        <v>0</v>
      </c>
      <c r="AC47" s="113">
        <f>L47+P47+T47+X47+AB47</f>
        <v>4</v>
      </c>
    </row>
    <row r="48" spans="1:29" ht="30.75" customHeight="1">
      <c r="A48" s="80">
        <f t="shared" si="0"/>
        <v>40</v>
      </c>
      <c r="B48" s="11"/>
      <c r="C48" s="100" t="s">
        <v>54</v>
      </c>
      <c r="D48" s="88">
        <v>1985</v>
      </c>
      <c r="E48" s="88"/>
      <c r="F48" s="100" t="s">
        <v>334</v>
      </c>
      <c r="G48" s="100" t="s">
        <v>5</v>
      </c>
      <c r="H48" s="166" t="s">
        <v>33</v>
      </c>
      <c r="I48" s="90">
        <v>0</v>
      </c>
      <c r="J48" s="357">
        <v>0</v>
      </c>
      <c r="K48" s="357">
        <v>0</v>
      </c>
      <c r="L48" s="74">
        <f>K48+J48+I48</f>
        <v>0</v>
      </c>
      <c r="M48" s="377"/>
      <c r="N48" s="396">
        <v>9</v>
      </c>
      <c r="O48" s="396"/>
      <c r="P48" s="74">
        <f>O48+N48+M48</f>
        <v>9</v>
      </c>
      <c r="Q48" s="418"/>
      <c r="R48" s="418"/>
      <c r="S48" s="418"/>
      <c r="T48" s="74">
        <f>S48+R48+Q48</f>
        <v>0</v>
      </c>
      <c r="U48" s="377"/>
      <c r="V48" s="377"/>
      <c r="W48" s="377"/>
      <c r="X48" s="74">
        <f>W48+V48+U48</f>
        <v>0</v>
      </c>
      <c r="Y48" s="209"/>
      <c r="Z48" s="209"/>
      <c r="AA48" s="209"/>
      <c r="AB48" s="74">
        <f>AA48+Z48+Y48</f>
        <v>0</v>
      </c>
      <c r="AC48" s="113">
        <f>L48+P48+T48+X48+AB48</f>
        <v>9</v>
      </c>
    </row>
    <row r="49" spans="1:29" ht="30.75" customHeight="1">
      <c r="A49" s="80">
        <f t="shared" si="0"/>
        <v>41</v>
      </c>
      <c r="B49" s="11"/>
      <c r="C49" s="100" t="s">
        <v>62</v>
      </c>
      <c r="D49" s="88">
        <v>1983</v>
      </c>
      <c r="E49" s="88" t="s">
        <v>21</v>
      </c>
      <c r="F49" s="100" t="s">
        <v>238</v>
      </c>
      <c r="G49" s="166" t="s">
        <v>222</v>
      </c>
      <c r="H49" s="166" t="s">
        <v>177</v>
      </c>
      <c r="I49" s="64">
        <v>12</v>
      </c>
      <c r="J49" s="63">
        <v>8</v>
      </c>
      <c r="K49" s="63">
        <v>1</v>
      </c>
      <c r="L49" s="74">
        <f>K49+J49+I49</f>
        <v>21</v>
      </c>
      <c r="M49" s="377"/>
      <c r="N49" s="377"/>
      <c r="O49" s="377"/>
      <c r="P49" s="74">
        <f>O49+N49+M49</f>
        <v>0</v>
      </c>
      <c r="Q49" s="418"/>
      <c r="R49" s="418"/>
      <c r="S49" s="418"/>
      <c r="T49" s="74">
        <f>S49+R49+Q49</f>
        <v>0</v>
      </c>
      <c r="U49" s="377"/>
      <c r="V49" s="377"/>
      <c r="W49" s="377"/>
      <c r="X49" s="74">
        <f>W49+V49+U49</f>
        <v>0</v>
      </c>
      <c r="Y49" s="209">
        <v>5</v>
      </c>
      <c r="Z49" s="209">
        <v>12</v>
      </c>
      <c r="AA49" s="209">
        <v>10</v>
      </c>
      <c r="AB49" s="74">
        <f>AA49+Z49+Y49</f>
        <v>27</v>
      </c>
      <c r="AC49" s="113">
        <f>L49+P49+T49+X49+AB49</f>
        <v>48</v>
      </c>
    </row>
    <row r="50" spans="1:29" ht="30.75" customHeight="1">
      <c r="A50" s="80">
        <f t="shared" si="0"/>
        <v>42</v>
      </c>
      <c r="B50" s="11"/>
      <c r="C50" s="100" t="s">
        <v>166</v>
      </c>
      <c r="D50" s="88">
        <v>1992</v>
      </c>
      <c r="E50" s="88" t="s">
        <v>11</v>
      </c>
      <c r="F50" s="100" t="s">
        <v>167</v>
      </c>
      <c r="G50" s="100" t="s">
        <v>38</v>
      </c>
      <c r="H50" s="166" t="s">
        <v>39</v>
      </c>
      <c r="I50" s="64">
        <v>16</v>
      </c>
      <c r="J50" s="63">
        <v>16</v>
      </c>
      <c r="K50" s="63">
        <v>11</v>
      </c>
      <c r="L50" s="74">
        <f>K50+J50+I50</f>
        <v>43</v>
      </c>
      <c r="M50" s="377"/>
      <c r="N50" s="377"/>
      <c r="O50" s="377"/>
      <c r="P50" s="74">
        <f>O50+N50+M50</f>
        <v>0</v>
      </c>
      <c r="Q50" s="418"/>
      <c r="R50" s="418"/>
      <c r="S50" s="418"/>
      <c r="T50" s="74">
        <f>S50+R50+Q50</f>
        <v>0</v>
      </c>
      <c r="U50" s="377"/>
      <c r="V50" s="377"/>
      <c r="W50" s="377"/>
      <c r="X50" s="74">
        <f>W50+V50+U50</f>
        <v>0</v>
      </c>
      <c r="Y50" s="209"/>
      <c r="Z50" s="209"/>
      <c r="AA50" s="209"/>
      <c r="AB50" s="74">
        <f>AA50+Z50+Y50</f>
        <v>0</v>
      </c>
      <c r="AC50" s="113">
        <f>L50+P50+T50+X50+AB50</f>
        <v>43</v>
      </c>
    </row>
    <row r="51" spans="1:29" ht="30.75" customHeight="1">
      <c r="A51" s="80">
        <f t="shared" si="0"/>
        <v>43</v>
      </c>
      <c r="B51" s="294"/>
      <c r="C51" s="100" t="s">
        <v>77</v>
      </c>
      <c r="D51" s="88">
        <v>1971</v>
      </c>
      <c r="E51" s="88" t="s">
        <v>21</v>
      </c>
      <c r="F51" s="100" t="s">
        <v>144</v>
      </c>
      <c r="G51" s="100" t="s">
        <v>236</v>
      </c>
      <c r="H51" s="166" t="s">
        <v>85</v>
      </c>
      <c r="I51" s="64">
        <v>14</v>
      </c>
      <c r="J51" s="63">
        <v>5</v>
      </c>
      <c r="K51" s="63">
        <v>1</v>
      </c>
      <c r="L51" s="74">
        <f>K51+J51+I51</f>
        <v>20</v>
      </c>
      <c r="M51" s="377"/>
      <c r="N51" s="377"/>
      <c r="O51" s="377"/>
      <c r="P51" s="74">
        <f>O51+N51+M51</f>
        <v>0</v>
      </c>
      <c r="Q51" s="418"/>
      <c r="R51" s="418"/>
      <c r="S51" s="418"/>
      <c r="T51" s="74">
        <f>S51+R51+Q51</f>
        <v>0</v>
      </c>
      <c r="U51" s="377"/>
      <c r="V51" s="377"/>
      <c r="W51" s="377"/>
      <c r="X51" s="74">
        <f>W51+V51+U51</f>
        <v>0</v>
      </c>
      <c r="Y51" s="209"/>
      <c r="Z51" s="209"/>
      <c r="AA51" s="209"/>
      <c r="AB51" s="74">
        <f>AA51+Z51+Y51</f>
        <v>0</v>
      </c>
      <c r="AC51" s="113">
        <f>L51+P51+T51+X51+AB51</f>
        <v>20</v>
      </c>
    </row>
    <row r="52" spans="1:29" ht="30.75" customHeight="1">
      <c r="A52" s="80">
        <f t="shared" si="0"/>
        <v>44</v>
      </c>
      <c r="B52" s="11"/>
      <c r="C52" s="100" t="s">
        <v>31</v>
      </c>
      <c r="D52" s="88">
        <v>1961</v>
      </c>
      <c r="E52" s="88" t="s">
        <v>21</v>
      </c>
      <c r="F52" s="100" t="s">
        <v>706</v>
      </c>
      <c r="G52" s="100" t="s">
        <v>5</v>
      </c>
      <c r="H52" s="166" t="s">
        <v>83</v>
      </c>
      <c r="I52" s="64"/>
      <c r="J52" s="63"/>
      <c r="K52" s="63"/>
      <c r="L52" s="74">
        <f>K52+J52+I52</f>
        <v>0</v>
      </c>
      <c r="M52" s="377"/>
      <c r="N52" s="377"/>
      <c r="O52" s="377"/>
      <c r="P52" s="74">
        <f>O52+N52+M52</f>
        <v>0</v>
      </c>
      <c r="Q52" s="418"/>
      <c r="R52" s="418"/>
      <c r="S52" s="418"/>
      <c r="T52" s="74"/>
      <c r="U52" s="377"/>
      <c r="V52" s="377"/>
      <c r="W52" s="377"/>
      <c r="X52" s="74"/>
      <c r="Y52" s="209">
        <v>3</v>
      </c>
      <c r="Z52" s="209">
        <v>11</v>
      </c>
      <c r="AA52" s="209">
        <v>5</v>
      </c>
      <c r="AB52" s="74">
        <f>AA52+Z52+Y52</f>
        <v>19</v>
      </c>
      <c r="AC52" s="113">
        <f>L52+P52+T52+X52+AB52</f>
        <v>19</v>
      </c>
    </row>
    <row r="53" spans="1:29" ht="30.75" customHeight="1">
      <c r="A53" s="80">
        <f t="shared" si="0"/>
        <v>45</v>
      </c>
      <c r="B53" s="11"/>
      <c r="C53" s="100" t="s">
        <v>74</v>
      </c>
      <c r="D53" s="88">
        <v>1988</v>
      </c>
      <c r="E53" s="88"/>
      <c r="F53" s="100" t="s">
        <v>241</v>
      </c>
      <c r="G53" s="100" t="s">
        <v>52</v>
      </c>
      <c r="H53" s="166" t="s">
        <v>179</v>
      </c>
      <c r="I53" s="64">
        <v>1</v>
      </c>
      <c r="J53" s="63">
        <v>4</v>
      </c>
      <c r="K53" s="63">
        <v>13</v>
      </c>
      <c r="L53" s="74">
        <f>K53+J53+I53</f>
        <v>18</v>
      </c>
      <c r="M53" s="377"/>
      <c r="N53" s="377"/>
      <c r="O53" s="377"/>
      <c r="P53" s="74">
        <f>O53+N53+M53</f>
        <v>0</v>
      </c>
      <c r="Q53" s="418"/>
      <c r="R53" s="418"/>
      <c r="S53" s="418"/>
      <c r="T53" s="74">
        <f>S53+R53+Q53</f>
        <v>0</v>
      </c>
      <c r="U53" s="377"/>
      <c r="V53" s="377"/>
      <c r="W53" s="377"/>
      <c r="X53" s="74">
        <f>W53+V53+U53</f>
        <v>0</v>
      </c>
      <c r="Y53" s="209"/>
      <c r="Z53" s="209"/>
      <c r="AA53" s="209"/>
      <c r="AB53" s="74">
        <f>AA53+Z53+Y53</f>
        <v>0</v>
      </c>
      <c r="AC53" s="113">
        <f>L53+P53+T53+X53+AB53</f>
        <v>18</v>
      </c>
    </row>
    <row r="54" spans="1:29" ht="40.5" customHeight="1">
      <c r="A54" s="80">
        <f t="shared" si="0"/>
        <v>46</v>
      </c>
      <c r="B54" s="264"/>
      <c r="C54" s="100" t="s">
        <v>703</v>
      </c>
      <c r="D54" s="88">
        <v>1982</v>
      </c>
      <c r="E54" s="88" t="s">
        <v>4</v>
      </c>
      <c r="F54" s="100" t="s">
        <v>704</v>
      </c>
      <c r="G54" s="185" t="s">
        <v>5</v>
      </c>
      <c r="H54" s="166" t="s">
        <v>594</v>
      </c>
      <c r="I54" s="64"/>
      <c r="J54" s="63"/>
      <c r="K54" s="63"/>
      <c r="L54" s="74">
        <f>K54+J54+I54</f>
        <v>0</v>
      </c>
      <c r="M54" s="377"/>
      <c r="N54" s="377"/>
      <c r="O54" s="377"/>
      <c r="P54" s="74">
        <f>O54+N54+M54</f>
        <v>0</v>
      </c>
      <c r="Q54" s="418"/>
      <c r="R54" s="418"/>
      <c r="S54" s="418"/>
      <c r="T54" s="74">
        <f>S54+R54+Q54</f>
        <v>0</v>
      </c>
      <c r="U54" s="377"/>
      <c r="V54" s="377"/>
      <c r="W54" s="377"/>
      <c r="X54" s="74">
        <f>W54+V54+U54</f>
        <v>0</v>
      </c>
      <c r="Y54" s="209">
        <v>7</v>
      </c>
      <c r="Z54" s="209">
        <v>8</v>
      </c>
      <c r="AA54" s="209"/>
      <c r="AB54" s="74">
        <f>AA54+Z54+Y54</f>
        <v>15</v>
      </c>
      <c r="AC54" s="113">
        <f>L54+P54+T54+X54+AB54</f>
        <v>15</v>
      </c>
    </row>
    <row r="55" spans="1:29" ht="40.5" customHeight="1">
      <c r="A55" s="80">
        <f t="shared" si="0"/>
        <v>47</v>
      </c>
      <c r="B55" s="11"/>
      <c r="C55" s="257" t="s">
        <v>56</v>
      </c>
      <c r="D55" s="258">
        <v>1984</v>
      </c>
      <c r="E55" s="258" t="s">
        <v>4</v>
      </c>
      <c r="F55" s="257" t="s">
        <v>243</v>
      </c>
      <c r="G55" s="257" t="s">
        <v>49</v>
      </c>
      <c r="H55" s="259" t="s">
        <v>57</v>
      </c>
      <c r="I55" s="64">
        <v>7</v>
      </c>
      <c r="J55" s="63">
        <v>1</v>
      </c>
      <c r="K55" s="63">
        <v>6</v>
      </c>
      <c r="L55" s="74">
        <f>K55+J55+I55</f>
        <v>14</v>
      </c>
      <c r="M55" s="377"/>
      <c r="N55" s="377"/>
      <c r="O55" s="377"/>
      <c r="P55" s="74">
        <f>O55+N55+M55</f>
        <v>0</v>
      </c>
      <c r="Q55" s="418"/>
      <c r="R55" s="418"/>
      <c r="S55" s="418"/>
      <c r="T55" s="74">
        <f>S55+R55+Q55</f>
        <v>0</v>
      </c>
      <c r="U55" s="377"/>
      <c r="V55" s="377"/>
      <c r="W55" s="377"/>
      <c r="X55" s="74">
        <f>W55+V55+U55</f>
        <v>0</v>
      </c>
      <c r="Y55" s="209"/>
      <c r="Z55" s="209"/>
      <c r="AA55" s="209"/>
      <c r="AB55" s="74">
        <f>AA55+Z55+Y55</f>
        <v>0</v>
      </c>
      <c r="AC55" s="113">
        <f>L55+P55+T55+X55+AB55</f>
        <v>14</v>
      </c>
    </row>
    <row r="56" spans="1:29" ht="40.5" customHeight="1">
      <c r="A56" s="80">
        <f t="shared" si="0"/>
        <v>48</v>
      </c>
      <c r="B56" s="11"/>
      <c r="C56" s="100" t="s">
        <v>59</v>
      </c>
      <c r="D56" s="88"/>
      <c r="E56" s="88"/>
      <c r="F56" s="100" t="s">
        <v>705</v>
      </c>
      <c r="G56" s="100" t="s">
        <v>5</v>
      </c>
      <c r="H56" s="166" t="s">
        <v>61</v>
      </c>
      <c r="I56" s="64"/>
      <c r="J56" s="63"/>
      <c r="K56" s="63"/>
      <c r="L56" s="74">
        <f>K56+J56+I56</f>
        <v>0</v>
      </c>
      <c r="M56" s="377"/>
      <c r="N56" s="377"/>
      <c r="O56" s="377"/>
      <c r="P56" s="74">
        <f>O56+N56+M56</f>
        <v>0</v>
      </c>
      <c r="Q56" s="418"/>
      <c r="R56" s="418"/>
      <c r="S56" s="418"/>
      <c r="T56" s="74"/>
      <c r="U56" s="377"/>
      <c r="V56" s="377"/>
      <c r="W56" s="377"/>
      <c r="X56" s="74">
        <f>W56+V56+U56</f>
        <v>0</v>
      </c>
      <c r="Y56" s="209">
        <v>1</v>
      </c>
      <c r="Z56" s="209">
        <v>9</v>
      </c>
      <c r="AA56" s="209">
        <v>1</v>
      </c>
      <c r="AB56" s="74">
        <f>AA56+Z56+Y56</f>
        <v>11</v>
      </c>
      <c r="AC56" s="113">
        <f>L56+P56+T56+X56+AB56</f>
        <v>11</v>
      </c>
    </row>
    <row r="57" spans="1:29" ht="40.5" customHeight="1">
      <c r="A57" s="80">
        <f t="shared" si="0"/>
        <v>49</v>
      </c>
      <c r="B57" s="11"/>
      <c r="C57" s="100" t="s">
        <v>48</v>
      </c>
      <c r="D57" s="88">
        <v>1985</v>
      </c>
      <c r="E57" s="88"/>
      <c r="F57" s="100" t="s">
        <v>142</v>
      </c>
      <c r="G57" s="100" t="s">
        <v>49</v>
      </c>
      <c r="H57" s="166" t="s">
        <v>91</v>
      </c>
      <c r="I57" s="64">
        <v>9</v>
      </c>
      <c r="J57" s="63">
        <v>1</v>
      </c>
      <c r="K57" s="63">
        <v>0</v>
      </c>
      <c r="L57" s="74">
        <f>K57+J57+I57</f>
        <v>10</v>
      </c>
      <c r="M57" s="377"/>
      <c r="N57" s="377"/>
      <c r="O57" s="377"/>
      <c r="P57" s="74">
        <f>O57+N57+M57</f>
        <v>0</v>
      </c>
      <c r="Q57" s="418"/>
      <c r="R57" s="418"/>
      <c r="S57" s="418"/>
      <c r="T57" s="74">
        <f>S57+R57+Q57</f>
        <v>0</v>
      </c>
      <c r="U57" s="377"/>
      <c r="V57" s="377"/>
      <c r="W57" s="377"/>
      <c r="X57" s="74">
        <f>W57+V57+U57</f>
        <v>0</v>
      </c>
      <c r="Y57" s="209"/>
      <c r="Z57" s="209"/>
      <c r="AA57" s="209"/>
      <c r="AB57" s="74">
        <f>AA57+Z57+Y57</f>
        <v>0</v>
      </c>
      <c r="AC57" s="113">
        <f>L57+P57+T57+X57+AB57</f>
        <v>10</v>
      </c>
    </row>
    <row r="58" spans="1:29" ht="30.75" customHeight="1">
      <c r="A58" s="80">
        <f t="shared" si="0"/>
        <v>50</v>
      </c>
      <c r="B58" s="11"/>
      <c r="C58" s="265" t="s">
        <v>79</v>
      </c>
      <c r="D58" s="266">
        <v>1991</v>
      </c>
      <c r="E58" s="88" t="s">
        <v>11</v>
      </c>
      <c r="F58" s="265" t="s">
        <v>224</v>
      </c>
      <c r="G58" s="265" t="s">
        <v>81</v>
      </c>
      <c r="H58" s="267" t="s">
        <v>178</v>
      </c>
      <c r="I58" s="209"/>
      <c r="J58" s="268"/>
      <c r="K58" s="268"/>
      <c r="L58" s="74">
        <f>K58+J58+I58</f>
        <v>0</v>
      </c>
      <c r="M58" s="377"/>
      <c r="N58" s="377"/>
      <c r="O58" s="377"/>
      <c r="P58" s="74">
        <f>O58+N58+M58</f>
        <v>0</v>
      </c>
      <c r="Q58" s="418"/>
      <c r="R58" s="418"/>
      <c r="S58" s="418"/>
      <c r="T58" s="74">
        <f>S58+R58+Q58</f>
        <v>0</v>
      </c>
      <c r="U58" s="377"/>
      <c r="V58" s="377"/>
      <c r="W58" s="377"/>
      <c r="X58" s="74">
        <f>W58+V58+U58</f>
        <v>0</v>
      </c>
      <c r="Y58" s="209">
        <v>1</v>
      </c>
      <c r="Z58" s="209">
        <v>1</v>
      </c>
      <c r="AA58" s="209">
        <v>1</v>
      </c>
      <c r="AB58" s="74">
        <f>AA58+Z58+Y58</f>
        <v>3</v>
      </c>
      <c r="AC58" s="113">
        <f>L58+P58+T58+X58+AB58</f>
        <v>3</v>
      </c>
    </row>
    <row r="59" spans="1:29" ht="30.75" customHeight="1">
      <c r="A59" s="80">
        <f t="shared" si="0"/>
        <v>51</v>
      </c>
      <c r="B59" s="11"/>
      <c r="C59" s="100" t="s">
        <v>31</v>
      </c>
      <c r="D59" s="88">
        <v>1961</v>
      </c>
      <c r="E59" s="88" t="s">
        <v>21</v>
      </c>
      <c r="F59" s="100" t="s">
        <v>134</v>
      </c>
      <c r="G59" s="100" t="s">
        <v>5</v>
      </c>
      <c r="H59" s="166" t="s">
        <v>83</v>
      </c>
      <c r="I59" s="64">
        <v>1</v>
      </c>
      <c r="J59" s="63">
        <v>1</v>
      </c>
      <c r="K59" s="63">
        <v>0</v>
      </c>
      <c r="L59" s="74">
        <f>K59+J59+I59</f>
        <v>2</v>
      </c>
      <c r="M59" s="377"/>
      <c r="N59" s="377"/>
      <c r="O59" s="377"/>
      <c r="P59" s="74">
        <f>O59+N59+M59</f>
        <v>0</v>
      </c>
      <c r="Q59" s="418"/>
      <c r="R59" s="418"/>
      <c r="S59" s="418"/>
      <c r="T59" s="74">
        <f>S59+R59+Q59</f>
        <v>0</v>
      </c>
      <c r="U59" s="377"/>
      <c r="V59" s="377"/>
      <c r="W59" s="377"/>
      <c r="X59" s="74">
        <f>W59+V59+U59</f>
        <v>0</v>
      </c>
      <c r="Y59" s="209"/>
      <c r="Z59" s="209"/>
      <c r="AA59" s="209"/>
      <c r="AB59" s="74">
        <f>AA59+Z59+Y59</f>
        <v>0</v>
      </c>
      <c r="AC59" s="113">
        <f>L59+P59+T59+X59+AB59</f>
        <v>2</v>
      </c>
    </row>
    <row r="60" spans="1:29" ht="30.75" customHeight="1">
      <c r="A60" s="80">
        <f t="shared" si="0"/>
        <v>52</v>
      </c>
      <c r="B60" s="11"/>
      <c r="C60" s="55" t="s">
        <v>200</v>
      </c>
      <c r="D60" s="55">
        <v>1958</v>
      </c>
      <c r="E60" s="55" t="s">
        <v>4</v>
      </c>
      <c r="F60" s="55" t="s">
        <v>234</v>
      </c>
      <c r="G60" s="55" t="s">
        <v>100</v>
      </c>
      <c r="H60" s="211" t="s">
        <v>101</v>
      </c>
      <c r="I60" s="176">
        <v>1</v>
      </c>
      <c r="J60" s="177">
        <v>0</v>
      </c>
      <c r="K60" s="177">
        <v>0</v>
      </c>
      <c r="L60" s="74">
        <f>K60+J60+I60</f>
        <v>1</v>
      </c>
      <c r="M60" s="383"/>
      <c r="N60" s="383"/>
      <c r="O60" s="383"/>
      <c r="P60" s="74">
        <f>O60+N60+M60</f>
        <v>0</v>
      </c>
      <c r="Q60" s="418"/>
      <c r="R60" s="418"/>
      <c r="S60" s="418"/>
      <c r="T60" s="74">
        <f>S60+R60+Q60</f>
        <v>0</v>
      </c>
      <c r="U60" s="383"/>
      <c r="V60" s="383"/>
      <c r="W60" s="383"/>
      <c r="X60" s="74">
        <f>W60+V60+U60</f>
        <v>0</v>
      </c>
      <c r="Y60" s="209"/>
      <c r="Z60" s="209"/>
      <c r="AA60" s="209"/>
      <c r="AB60" s="74">
        <f>AA60+Z60+Y60</f>
        <v>0</v>
      </c>
      <c r="AC60" s="113">
        <f>L60+P60+T60+X60+AB60</f>
        <v>1</v>
      </c>
    </row>
    <row r="61" spans="1:29" ht="30.75" customHeight="1">
      <c r="A61" s="153"/>
      <c r="B61" s="77"/>
      <c r="C61" s="179"/>
      <c r="D61" s="78"/>
      <c r="E61" s="78"/>
      <c r="F61" s="179"/>
      <c r="G61" s="180"/>
      <c r="H61" s="181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</row>
    <row r="62" spans="1:29" ht="25.5" customHeight="1">
      <c r="F62" s="23" t="s">
        <v>261</v>
      </c>
      <c r="G62" s="96"/>
      <c r="H62" s="24" t="s">
        <v>279</v>
      </c>
      <c r="I62" s="65"/>
      <c r="M62" s="65"/>
      <c r="Q62" s="65"/>
      <c r="U62" s="65"/>
      <c r="Y62" s="65"/>
    </row>
    <row r="63" spans="1:29" ht="9" customHeight="1">
      <c r="F63" s="23"/>
      <c r="G63" s="96"/>
      <c r="H63" s="24"/>
      <c r="I63" s="65"/>
      <c r="M63" s="65"/>
      <c r="Q63" s="65"/>
      <c r="U63" s="65"/>
      <c r="Y63" s="65"/>
    </row>
    <row r="64" spans="1:29" ht="25.5" customHeight="1">
      <c r="F64" s="23" t="s">
        <v>262</v>
      </c>
      <c r="G64" s="96"/>
      <c r="H64" s="24" t="s">
        <v>263</v>
      </c>
      <c r="I64" s="65"/>
      <c r="M64" s="65"/>
      <c r="Q64" s="65"/>
      <c r="U64" s="65"/>
      <c r="Y64" s="65"/>
    </row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</sheetData>
  <sortState ref="C9:AC60">
    <sortCondition descending="1" ref="V9:V60"/>
  </sortState>
  <mergeCells count="25">
    <mergeCell ref="AC7:AC8"/>
    <mergeCell ref="A6:I6"/>
    <mergeCell ref="L7:L8"/>
    <mergeCell ref="I7:K7"/>
    <mergeCell ref="G7:G8"/>
    <mergeCell ref="H7:H8"/>
    <mergeCell ref="A7:A8"/>
    <mergeCell ref="B7:B8"/>
    <mergeCell ref="C7:C8"/>
    <mergeCell ref="D7:D8"/>
    <mergeCell ref="E7:E8"/>
    <mergeCell ref="Q7:S7"/>
    <mergeCell ref="T7:T8"/>
    <mergeCell ref="U7:W7"/>
    <mergeCell ref="Y7:AA7"/>
    <mergeCell ref="AB7:AB8"/>
    <mergeCell ref="X7:X8"/>
    <mergeCell ref="F7:F8"/>
    <mergeCell ref="A1:I1"/>
    <mergeCell ref="A2:I2"/>
    <mergeCell ref="A3:I3"/>
    <mergeCell ref="A4:I4"/>
    <mergeCell ref="A5:I5"/>
    <mergeCell ref="M7:O7"/>
    <mergeCell ref="P7:P8"/>
  </mergeCells>
  <pageMargins left="0.11811023622047245" right="0.11811023622047245" top="0.15748031496062992" bottom="0.15748031496062992" header="0.31496062992125984" footer="0.31496062992125984"/>
  <pageSetup paperSize="9" scale="3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AC44"/>
  <sheetViews>
    <sheetView view="pageBreakPreview" topLeftCell="A7" zoomScale="36" zoomScaleNormal="100" zoomScaleSheetLayoutView="36" workbookViewId="0">
      <selection activeCell="V22" sqref="V22"/>
    </sheetView>
  </sheetViews>
  <sheetFormatPr defaultRowHeight="27"/>
  <cols>
    <col min="1" max="1" width="10.85546875" style="6" customWidth="1"/>
    <col min="2" max="2" width="11.85546875" style="6" customWidth="1"/>
    <col min="3" max="3" width="54.140625" style="7" customWidth="1"/>
    <col min="4" max="4" width="14.7109375" style="6" customWidth="1"/>
    <col min="5" max="5" width="14.5703125" style="6" customWidth="1"/>
    <col min="6" max="6" width="37.7109375" style="6" customWidth="1"/>
    <col min="7" max="7" width="55.5703125" style="54" customWidth="1"/>
    <col min="8" max="8" width="45.5703125" style="6" customWidth="1"/>
    <col min="9" max="9" width="11.7109375" style="6" customWidth="1"/>
    <col min="10" max="10" width="11.42578125" style="6" customWidth="1"/>
    <col min="11" max="11" width="10.42578125" style="6" customWidth="1"/>
    <col min="12" max="12" width="11.28515625" style="6" customWidth="1"/>
    <col min="13" max="13" width="11.7109375" style="6" customWidth="1"/>
    <col min="14" max="14" width="14" style="6" customWidth="1"/>
    <col min="15" max="15" width="13.28515625" style="6" customWidth="1"/>
    <col min="16" max="16" width="13.85546875" style="6" customWidth="1"/>
    <col min="17" max="17" width="11.42578125" style="6" customWidth="1"/>
    <col min="18" max="18" width="12" style="6" customWidth="1"/>
    <col min="19" max="19" width="13.28515625" style="6" customWidth="1"/>
    <col min="20" max="20" width="13.85546875" style="6" customWidth="1"/>
    <col min="21" max="21" width="11.7109375" style="6" customWidth="1"/>
    <col min="22" max="22" width="14" style="6" customWidth="1"/>
    <col min="23" max="23" width="13.28515625" style="6" customWidth="1"/>
    <col min="24" max="24" width="17.85546875" style="6" customWidth="1"/>
    <col min="25" max="25" width="11.7109375" style="6" customWidth="1"/>
    <col min="26" max="26" width="14" style="6" customWidth="1"/>
    <col min="27" max="27" width="13.28515625" style="6" customWidth="1"/>
    <col min="28" max="28" width="17.85546875" style="6" customWidth="1"/>
    <col min="29" max="29" width="16" style="6" customWidth="1"/>
    <col min="30" max="16384" width="9.140625" style="6"/>
  </cols>
  <sheetData>
    <row r="1" spans="1:29" s="1" customFormat="1" ht="33.75" customHeight="1">
      <c r="A1" s="466" t="s">
        <v>207</v>
      </c>
      <c r="B1" s="466"/>
      <c r="C1" s="466"/>
      <c r="D1" s="466"/>
      <c r="E1" s="466"/>
      <c r="F1" s="466"/>
      <c r="G1" s="466"/>
      <c r="H1" s="466"/>
      <c r="I1" s="500"/>
      <c r="J1" s="500"/>
    </row>
    <row r="2" spans="1:29" s="1" customFormat="1" ht="24" customHeight="1">
      <c r="A2" s="445"/>
      <c r="B2" s="467"/>
      <c r="C2" s="467"/>
      <c r="D2" s="467"/>
      <c r="E2" s="467"/>
      <c r="F2" s="467"/>
      <c r="G2" s="467"/>
      <c r="H2" s="467"/>
      <c r="I2" s="467"/>
      <c r="J2" s="467"/>
    </row>
    <row r="3" spans="1:29" s="1" customFormat="1" ht="30" customHeight="1">
      <c r="A3" s="468" t="s">
        <v>456</v>
      </c>
      <c r="B3" s="468"/>
      <c r="C3" s="468"/>
      <c r="D3" s="468"/>
      <c r="E3" s="468"/>
      <c r="F3" s="468"/>
      <c r="G3" s="468"/>
      <c r="H3" s="468"/>
      <c r="I3" s="468"/>
      <c r="J3" s="468"/>
    </row>
    <row r="4" spans="1:29" s="1" customFormat="1" ht="27" customHeight="1">
      <c r="A4" s="469"/>
      <c r="B4" s="469"/>
      <c r="C4" s="469"/>
      <c r="D4" s="469"/>
      <c r="E4" s="469"/>
      <c r="F4" s="469"/>
      <c r="G4" s="469"/>
      <c r="H4" s="469"/>
      <c r="I4" s="467"/>
      <c r="J4" s="467"/>
    </row>
    <row r="5" spans="1:29" s="1" customFormat="1" ht="37.5" customHeight="1">
      <c r="A5" s="513" t="s">
        <v>458</v>
      </c>
      <c r="B5" s="513"/>
      <c r="C5" s="513"/>
      <c r="D5" s="513"/>
      <c r="E5" s="513"/>
      <c r="F5" s="513"/>
      <c r="G5" s="513"/>
      <c r="H5" s="513"/>
      <c r="I5" s="513"/>
      <c r="J5" s="513"/>
    </row>
    <row r="6" spans="1:29" s="1" customFormat="1" ht="30.75" customHeight="1">
      <c r="A6" s="457" t="s">
        <v>208</v>
      </c>
      <c r="B6" s="457"/>
      <c r="C6" s="457"/>
      <c r="D6" s="457"/>
      <c r="E6" s="457"/>
      <c r="F6" s="457"/>
      <c r="G6" s="457"/>
      <c r="H6" s="457"/>
      <c r="I6" s="501"/>
      <c r="J6" s="501"/>
    </row>
    <row r="7" spans="1:29" s="1" customFormat="1" ht="30.75" customHeight="1" thickBot="1">
      <c r="A7" s="33"/>
      <c r="B7" s="33"/>
      <c r="C7" s="33"/>
      <c r="D7" s="33"/>
      <c r="E7" s="33"/>
      <c r="F7" s="72"/>
      <c r="G7" s="33"/>
      <c r="H7" s="33"/>
      <c r="I7" s="34"/>
      <c r="J7" s="34"/>
      <c r="M7" s="73"/>
      <c r="N7" s="73"/>
      <c r="Q7" s="193"/>
      <c r="R7" s="193"/>
      <c r="U7" s="245"/>
      <c r="V7" s="245"/>
      <c r="Y7" s="261"/>
      <c r="Z7" s="261"/>
    </row>
    <row r="8" spans="1:29" s="2" customFormat="1" ht="22.5" customHeight="1">
      <c r="A8" s="441" t="s">
        <v>260</v>
      </c>
      <c r="B8" s="437" t="s">
        <v>209</v>
      </c>
      <c r="C8" s="437" t="s">
        <v>210</v>
      </c>
      <c r="D8" s="437" t="s">
        <v>211</v>
      </c>
      <c r="E8" s="437" t="s">
        <v>0</v>
      </c>
      <c r="F8" s="437" t="s">
        <v>1</v>
      </c>
      <c r="G8" s="502" t="s">
        <v>2</v>
      </c>
      <c r="H8" s="439" t="s">
        <v>3</v>
      </c>
      <c r="I8" s="509" t="s">
        <v>301</v>
      </c>
      <c r="J8" s="510"/>
      <c r="K8" s="510"/>
      <c r="L8" s="140"/>
      <c r="M8" s="509" t="s">
        <v>385</v>
      </c>
      <c r="N8" s="510"/>
      <c r="O8" s="510"/>
      <c r="P8" s="142"/>
      <c r="Q8" s="509" t="s">
        <v>600</v>
      </c>
      <c r="R8" s="510"/>
      <c r="S8" s="510"/>
      <c r="T8" s="142"/>
      <c r="U8" s="509" t="s">
        <v>606</v>
      </c>
      <c r="V8" s="510"/>
      <c r="W8" s="510"/>
      <c r="X8" s="511" t="s">
        <v>634</v>
      </c>
      <c r="Y8" s="509" t="s">
        <v>701</v>
      </c>
      <c r="Z8" s="510"/>
      <c r="AA8" s="510"/>
      <c r="AB8" s="511" t="s">
        <v>750</v>
      </c>
      <c r="AC8" s="508" t="s">
        <v>736</v>
      </c>
    </row>
    <row r="9" spans="1:29" s="2" customFormat="1" ht="96" customHeight="1">
      <c r="A9" s="504"/>
      <c r="B9" s="438"/>
      <c r="C9" s="438"/>
      <c r="D9" s="438"/>
      <c r="E9" s="438"/>
      <c r="F9" s="438"/>
      <c r="G9" s="503"/>
      <c r="H9" s="440"/>
      <c r="I9" s="144" t="s">
        <v>299</v>
      </c>
      <c r="J9" s="145" t="s">
        <v>294</v>
      </c>
      <c r="K9" s="66" t="s">
        <v>295</v>
      </c>
      <c r="L9" s="141" t="s">
        <v>635</v>
      </c>
      <c r="M9" s="144" t="s">
        <v>386</v>
      </c>
      <c r="N9" s="144" t="s">
        <v>383</v>
      </c>
      <c r="O9" s="144" t="s">
        <v>384</v>
      </c>
      <c r="P9" s="253" t="s">
        <v>636</v>
      </c>
      <c r="Q9" s="290">
        <v>41425</v>
      </c>
      <c r="R9" s="290">
        <v>41426</v>
      </c>
      <c r="S9" s="290">
        <v>41427</v>
      </c>
      <c r="T9" s="142"/>
      <c r="U9" s="144">
        <v>41460</v>
      </c>
      <c r="V9" s="144">
        <v>41461</v>
      </c>
      <c r="W9" s="144">
        <v>41462</v>
      </c>
      <c r="X9" s="512"/>
      <c r="Y9" s="290" t="s">
        <v>698</v>
      </c>
      <c r="Z9" s="290" t="s">
        <v>707</v>
      </c>
      <c r="AA9" s="290" t="s">
        <v>708</v>
      </c>
      <c r="AB9" s="512"/>
      <c r="AC9" s="508"/>
    </row>
    <row r="10" spans="1:29" s="3" customFormat="1" ht="56.25" customHeight="1">
      <c r="A10" s="80"/>
      <c r="B10" s="11"/>
      <c r="C10" s="165" t="s">
        <v>112</v>
      </c>
      <c r="D10" s="165">
        <f>2013-15</f>
        <v>1998</v>
      </c>
      <c r="E10" s="165" t="s">
        <v>72</v>
      </c>
      <c r="F10" s="165" t="s">
        <v>113</v>
      </c>
      <c r="G10" s="165" t="s">
        <v>32</v>
      </c>
      <c r="H10" s="132" t="s">
        <v>33</v>
      </c>
      <c r="I10" s="106">
        <v>4</v>
      </c>
      <c r="J10" s="106">
        <v>3</v>
      </c>
      <c r="K10" s="106">
        <v>1</v>
      </c>
      <c r="L10" s="338">
        <f t="shared" ref="L10:L28" si="0">K10+J10+I10</f>
        <v>8</v>
      </c>
      <c r="M10" s="384">
        <v>10</v>
      </c>
      <c r="N10" s="384">
        <v>7</v>
      </c>
      <c r="O10" s="384">
        <v>3</v>
      </c>
      <c r="P10" s="339">
        <f t="shared" ref="P10:P28" si="1">O10+N10+M10</f>
        <v>20</v>
      </c>
      <c r="Q10" s="384"/>
      <c r="R10" s="384"/>
      <c r="S10" s="384"/>
      <c r="T10" s="339">
        <f t="shared" ref="T10:T28" si="2">SUM(Q10:S10)</f>
        <v>0</v>
      </c>
      <c r="U10" s="384"/>
      <c r="V10" s="384"/>
      <c r="W10" s="384"/>
      <c r="X10" s="339">
        <f t="shared" ref="X10:X28" si="3">W10+V10+U10</f>
        <v>0</v>
      </c>
      <c r="Y10" s="106"/>
      <c r="Z10" s="106"/>
      <c r="AA10" s="106"/>
      <c r="AB10" s="339">
        <f t="shared" ref="AB10:AB28" si="4">AA10+Z10+Y10</f>
        <v>0</v>
      </c>
      <c r="AC10" s="143">
        <f t="shared" ref="AC10:AC28" si="5">AB10+X10+T10+P10+L10</f>
        <v>28</v>
      </c>
    </row>
    <row r="11" spans="1:29" s="3" customFormat="1" ht="56.25" customHeight="1">
      <c r="A11" s="80"/>
      <c r="B11" s="11"/>
      <c r="C11" s="165" t="s">
        <v>186</v>
      </c>
      <c r="D11" s="165">
        <v>1995</v>
      </c>
      <c r="E11" s="165" t="s">
        <v>149</v>
      </c>
      <c r="F11" s="165" t="s">
        <v>187</v>
      </c>
      <c r="G11" s="165" t="s">
        <v>8</v>
      </c>
      <c r="H11" s="132" t="s">
        <v>9</v>
      </c>
      <c r="I11" s="106">
        <v>3</v>
      </c>
      <c r="J11" s="106">
        <v>4</v>
      </c>
      <c r="K11" s="106">
        <v>3</v>
      </c>
      <c r="L11" s="338">
        <f t="shared" si="0"/>
        <v>10</v>
      </c>
      <c r="M11" s="384">
        <v>9</v>
      </c>
      <c r="N11" s="384">
        <v>5</v>
      </c>
      <c r="O11" s="384">
        <v>7</v>
      </c>
      <c r="P11" s="339">
        <f t="shared" si="1"/>
        <v>21</v>
      </c>
      <c r="Q11" s="384">
        <v>2</v>
      </c>
      <c r="R11" s="384"/>
      <c r="S11" s="384"/>
      <c r="T11" s="339">
        <f t="shared" si="2"/>
        <v>2</v>
      </c>
      <c r="U11" s="384"/>
      <c r="V11" s="384"/>
      <c r="W11" s="384"/>
      <c r="X11" s="339">
        <f t="shared" si="3"/>
        <v>0</v>
      </c>
      <c r="Y11" s="106"/>
      <c r="Z11" s="106"/>
      <c r="AA11" s="106"/>
      <c r="AB11" s="339">
        <f t="shared" si="4"/>
        <v>0</v>
      </c>
      <c r="AC11" s="143">
        <f t="shared" si="5"/>
        <v>33</v>
      </c>
    </row>
    <row r="12" spans="1:29" s="3" customFormat="1" ht="56.25" customHeight="1">
      <c r="A12" s="87"/>
      <c r="B12" s="87"/>
      <c r="C12" s="340" t="s">
        <v>390</v>
      </c>
      <c r="D12" s="341">
        <v>1995</v>
      </c>
      <c r="E12" s="341"/>
      <c r="F12" s="340" t="s">
        <v>391</v>
      </c>
      <c r="G12" s="165" t="s">
        <v>32</v>
      </c>
      <c r="H12" s="132" t="s">
        <v>33</v>
      </c>
      <c r="I12" s="341">
        <v>0</v>
      </c>
      <c r="J12" s="341">
        <v>0</v>
      </c>
      <c r="K12" s="341">
        <v>0</v>
      </c>
      <c r="L12" s="338">
        <f t="shared" si="0"/>
        <v>0</v>
      </c>
      <c r="M12" s="385">
        <v>8</v>
      </c>
      <c r="N12" s="385">
        <v>1</v>
      </c>
      <c r="O12" s="385">
        <v>6</v>
      </c>
      <c r="P12" s="339">
        <f t="shared" si="1"/>
        <v>15</v>
      </c>
      <c r="Q12" s="384"/>
      <c r="R12" s="384"/>
      <c r="S12" s="384"/>
      <c r="T12" s="339">
        <f t="shared" si="2"/>
        <v>0</v>
      </c>
      <c r="U12" s="384"/>
      <c r="V12" s="384"/>
      <c r="W12" s="384"/>
      <c r="X12" s="339">
        <f t="shared" si="3"/>
        <v>0</v>
      </c>
      <c r="Y12" s="106"/>
      <c r="Z12" s="106"/>
      <c r="AA12" s="106"/>
      <c r="AB12" s="339">
        <f t="shared" si="4"/>
        <v>0</v>
      </c>
      <c r="AC12" s="143">
        <f t="shared" si="5"/>
        <v>15</v>
      </c>
    </row>
    <row r="13" spans="1:29" s="3" customFormat="1" ht="56.25" customHeight="1">
      <c r="A13" s="80"/>
      <c r="B13" s="11"/>
      <c r="C13" s="340" t="s">
        <v>387</v>
      </c>
      <c r="D13" s="341">
        <v>1996</v>
      </c>
      <c r="E13" s="341" t="s">
        <v>4</v>
      </c>
      <c r="F13" s="341" t="s">
        <v>388</v>
      </c>
      <c r="G13" s="341" t="s">
        <v>310</v>
      </c>
      <c r="H13" s="341" t="s">
        <v>389</v>
      </c>
      <c r="I13" s="341"/>
      <c r="J13" s="341"/>
      <c r="K13" s="341"/>
      <c r="L13" s="338">
        <f t="shared" si="0"/>
        <v>0</v>
      </c>
      <c r="M13" s="385">
        <v>7</v>
      </c>
      <c r="N13" s="385">
        <v>6</v>
      </c>
      <c r="O13" s="385">
        <v>8</v>
      </c>
      <c r="P13" s="339">
        <f t="shared" si="1"/>
        <v>21</v>
      </c>
      <c r="Q13" s="384"/>
      <c r="R13" s="384"/>
      <c r="S13" s="384"/>
      <c r="T13" s="339">
        <f t="shared" si="2"/>
        <v>0</v>
      </c>
      <c r="U13" s="384"/>
      <c r="V13" s="384"/>
      <c r="W13" s="384"/>
      <c r="X13" s="339">
        <f t="shared" si="3"/>
        <v>0</v>
      </c>
      <c r="Y13" s="106"/>
      <c r="Z13" s="106"/>
      <c r="AA13" s="106"/>
      <c r="AB13" s="339">
        <f t="shared" si="4"/>
        <v>0</v>
      </c>
      <c r="AC13" s="143">
        <f t="shared" si="5"/>
        <v>21</v>
      </c>
    </row>
    <row r="14" spans="1:29" s="3" customFormat="1" ht="56.25" customHeight="1">
      <c r="A14" s="87"/>
      <c r="B14" s="87"/>
      <c r="C14" s="340" t="s">
        <v>397</v>
      </c>
      <c r="D14" s="341">
        <v>1996</v>
      </c>
      <c r="E14" s="165" t="s">
        <v>72</v>
      </c>
      <c r="F14" s="341" t="s">
        <v>415</v>
      </c>
      <c r="G14" s="341" t="s">
        <v>595</v>
      </c>
      <c r="H14" s="132" t="s">
        <v>33</v>
      </c>
      <c r="I14" s="341"/>
      <c r="J14" s="341"/>
      <c r="K14" s="341"/>
      <c r="L14" s="338">
        <f t="shared" si="0"/>
        <v>0</v>
      </c>
      <c r="M14" s="385">
        <v>6</v>
      </c>
      <c r="N14" s="385">
        <v>2</v>
      </c>
      <c r="O14" s="385"/>
      <c r="P14" s="339">
        <f t="shared" si="1"/>
        <v>8</v>
      </c>
      <c r="Q14" s="384"/>
      <c r="R14" s="384"/>
      <c r="S14" s="384"/>
      <c r="T14" s="339">
        <f t="shared" si="2"/>
        <v>0</v>
      </c>
      <c r="U14" s="384"/>
      <c r="V14" s="384"/>
      <c r="W14" s="384"/>
      <c r="X14" s="339">
        <f t="shared" si="3"/>
        <v>0</v>
      </c>
      <c r="Y14" s="106"/>
      <c r="Z14" s="106"/>
      <c r="AA14" s="106"/>
      <c r="AB14" s="339">
        <f t="shared" si="4"/>
        <v>0</v>
      </c>
      <c r="AC14" s="143">
        <f t="shared" si="5"/>
        <v>8</v>
      </c>
    </row>
    <row r="15" spans="1:29" s="3" customFormat="1" ht="56.25" customHeight="1">
      <c r="A15" s="80"/>
      <c r="B15" s="11"/>
      <c r="C15" s="165" t="s">
        <v>186</v>
      </c>
      <c r="D15" s="165">
        <v>1995</v>
      </c>
      <c r="E15" s="165" t="s">
        <v>149</v>
      </c>
      <c r="F15" s="165" t="s">
        <v>188</v>
      </c>
      <c r="G15" s="165" t="s">
        <v>8</v>
      </c>
      <c r="H15" s="132" t="s">
        <v>9</v>
      </c>
      <c r="I15" s="106"/>
      <c r="J15" s="106"/>
      <c r="K15" s="106"/>
      <c r="L15" s="338">
        <f t="shared" si="0"/>
        <v>0</v>
      </c>
      <c r="M15" s="384">
        <v>5</v>
      </c>
      <c r="N15" s="384"/>
      <c r="O15" s="384"/>
      <c r="P15" s="339">
        <f t="shared" si="1"/>
        <v>5</v>
      </c>
      <c r="Q15" s="384"/>
      <c r="R15" s="384"/>
      <c r="S15" s="384"/>
      <c r="T15" s="339">
        <f t="shared" si="2"/>
        <v>0</v>
      </c>
      <c r="U15" s="384"/>
      <c r="V15" s="384"/>
      <c r="W15" s="384"/>
      <c r="X15" s="339">
        <f t="shared" si="3"/>
        <v>0</v>
      </c>
      <c r="Y15" s="106"/>
      <c r="Z15" s="106"/>
      <c r="AA15" s="106"/>
      <c r="AB15" s="339">
        <f t="shared" si="4"/>
        <v>0</v>
      </c>
      <c r="AC15" s="143">
        <f t="shared" si="5"/>
        <v>5</v>
      </c>
    </row>
    <row r="16" spans="1:29" ht="39.75" customHeight="1">
      <c r="A16" s="80"/>
      <c r="B16" s="11"/>
      <c r="C16" s="165" t="s">
        <v>131</v>
      </c>
      <c r="D16" s="165">
        <v>1998</v>
      </c>
      <c r="E16" s="165" t="s">
        <v>72</v>
      </c>
      <c r="F16" s="165" t="s">
        <v>132</v>
      </c>
      <c r="G16" s="165" t="s">
        <v>133</v>
      </c>
      <c r="H16" s="132" t="s">
        <v>23</v>
      </c>
      <c r="I16" s="106">
        <v>2</v>
      </c>
      <c r="J16" s="106">
        <v>2</v>
      </c>
      <c r="K16" s="106">
        <v>2</v>
      </c>
      <c r="L16" s="338">
        <f t="shared" si="0"/>
        <v>6</v>
      </c>
      <c r="M16" s="384"/>
      <c r="N16" s="384">
        <v>3</v>
      </c>
      <c r="O16" s="384">
        <v>5</v>
      </c>
      <c r="P16" s="339">
        <f t="shared" si="1"/>
        <v>8</v>
      </c>
      <c r="Q16" s="384"/>
      <c r="R16" s="384"/>
      <c r="S16" s="384"/>
      <c r="T16" s="339">
        <f t="shared" si="2"/>
        <v>0</v>
      </c>
      <c r="U16" s="384"/>
      <c r="V16" s="384"/>
      <c r="W16" s="384"/>
      <c r="X16" s="339">
        <f t="shared" si="3"/>
        <v>0</v>
      </c>
      <c r="Y16" s="106"/>
      <c r="Z16" s="106"/>
      <c r="AA16" s="106"/>
      <c r="AB16" s="339">
        <f t="shared" si="4"/>
        <v>0</v>
      </c>
      <c r="AC16" s="143">
        <f t="shared" si="5"/>
        <v>14</v>
      </c>
    </row>
    <row r="17" spans="1:29" ht="39.75" customHeight="1">
      <c r="A17" s="87"/>
      <c r="B17" s="87"/>
      <c r="C17" s="340" t="s">
        <v>392</v>
      </c>
      <c r="D17" s="341">
        <v>1995</v>
      </c>
      <c r="E17" s="341" t="s">
        <v>4</v>
      </c>
      <c r="F17" s="341" t="s">
        <v>393</v>
      </c>
      <c r="G17" s="341" t="s">
        <v>394</v>
      </c>
      <c r="H17" s="341" t="s">
        <v>395</v>
      </c>
      <c r="I17" s="341"/>
      <c r="J17" s="341"/>
      <c r="K17" s="341"/>
      <c r="L17" s="338">
        <f t="shared" si="0"/>
        <v>0</v>
      </c>
      <c r="M17" s="385"/>
      <c r="N17" s="385"/>
      <c r="O17" s="385">
        <v>4</v>
      </c>
      <c r="P17" s="339">
        <f t="shared" si="1"/>
        <v>4</v>
      </c>
      <c r="Q17" s="384"/>
      <c r="R17" s="384"/>
      <c r="S17" s="384"/>
      <c r="T17" s="339">
        <f t="shared" si="2"/>
        <v>0</v>
      </c>
      <c r="U17" s="384"/>
      <c r="V17" s="384"/>
      <c r="W17" s="384"/>
      <c r="X17" s="339">
        <f t="shared" si="3"/>
        <v>0</v>
      </c>
      <c r="Y17" s="106"/>
      <c r="Z17" s="106"/>
      <c r="AA17" s="106"/>
      <c r="AB17" s="339">
        <f t="shared" si="4"/>
        <v>0</v>
      </c>
      <c r="AC17" s="143">
        <f t="shared" si="5"/>
        <v>4</v>
      </c>
    </row>
    <row r="18" spans="1:29" ht="39.75" customHeight="1">
      <c r="A18" s="87"/>
      <c r="B18" s="11"/>
      <c r="C18" s="340" t="s">
        <v>387</v>
      </c>
      <c r="D18" s="341">
        <v>1996</v>
      </c>
      <c r="E18" s="341" t="s">
        <v>4</v>
      </c>
      <c r="F18" s="341" t="s">
        <v>396</v>
      </c>
      <c r="G18" s="341" t="s">
        <v>310</v>
      </c>
      <c r="H18" s="341" t="s">
        <v>389</v>
      </c>
      <c r="I18" s="341"/>
      <c r="J18" s="341"/>
      <c r="K18" s="341"/>
      <c r="L18" s="338">
        <f t="shared" si="0"/>
        <v>0</v>
      </c>
      <c r="M18" s="385"/>
      <c r="N18" s="385">
        <v>4</v>
      </c>
      <c r="O18" s="385">
        <v>2</v>
      </c>
      <c r="P18" s="339">
        <f t="shared" si="1"/>
        <v>6</v>
      </c>
      <c r="Q18" s="384"/>
      <c r="R18" s="384"/>
      <c r="S18" s="384"/>
      <c r="T18" s="339">
        <f t="shared" si="2"/>
        <v>0</v>
      </c>
      <c r="U18" s="384"/>
      <c r="V18" s="384"/>
      <c r="W18" s="384"/>
      <c r="X18" s="339">
        <f t="shared" si="3"/>
        <v>0</v>
      </c>
      <c r="Y18" s="106"/>
      <c r="Z18" s="106"/>
      <c r="AA18" s="106"/>
      <c r="AB18" s="339">
        <f t="shared" si="4"/>
        <v>0</v>
      </c>
      <c r="AC18" s="143">
        <f t="shared" si="5"/>
        <v>6</v>
      </c>
    </row>
    <row r="19" spans="1:29" ht="39.75" customHeight="1">
      <c r="A19" s="80"/>
      <c r="B19" s="11"/>
      <c r="C19" s="165" t="s">
        <v>630</v>
      </c>
      <c r="D19" s="165">
        <v>1996</v>
      </c>
      <c r="E19" s="165"/>
      <c r="F19" s="165" t="s">
        <v>631</v>
      </c>
      <c r="G19" s="165" t="s">
        <v>632</v>
      </c>
      <c r="H19" s="132" t="s">
        <v>633</v>
      </c>
      <c r="I19" s="106"/>
      <c r="J19" s="106"/>
      <c r="K19" s="106"/>
      <c r="L19" s="338">
        <f t="shared" si="0"/>
        <v>0</v>
      </c>
      <c r="M19" s="384"/>
      <c r="N19" s="384"/>
      <c r="O19" s="384"/>
      <c r="P19" s="339">
        <f t="shared" si="1"/>
        <v>0</v>
      </c>
      <c r="Q19" s="384"/>
      <c r="R19" s="384"/>
      <c r="S19" s="384"/>
      <c r="T19" s="339">
        <f t="shared" si="2"/>
        <v>0</v>
      </c>
      <c r="U19" s="384">
        <v>1</v>
      </c>
      <c r="V19" s="384">
        <v>4</v>
      </c>
      <c r="W19" s="384">
        <v>3</v>
      </c>
      <c r="X19" s="339">
        <f t="shared" si="3"/>
        <v>8</v>
      </c>
      <c r="Y19" s="106"/>
      <c r="Z19" s="106"/>
      <c r="AA19" s="106"/>
      <c r="AB19" s="339">
        <f t="shared" si="4"/>
        <v>0</v>
      </c>
      <c r="AC19" s="143">
        <f t="shared" si="5"/>
        <v>8</v>
      </c>
    </row>
    <row r="20" spans="1:29" ht="39.75" customHeight="1">
      <c r="A20" s="80"/>
      <c r="B20" s="11"/>
      <c r="C20" s="165" t="s">
        <v>637</v>
      </c>
      <c r="D20" s="165">
        <v>1997</v>
      </c>
      <c r="E20" s="165" t="s">
        <v>149</v>
      </c>
      <c r="F20" s="165" t="s">
        <v>638</v>
      </c>
      <c r="G20" s="165" t="s">
        <v>62</v>
      </c>
      <c r="H20" s="132" t="s">
        <v>431</v>
      </c>
      <c r="I20" s="106"/>
      <c r="J20" s="106"/>
      <c r="K20" s="106"/>
      <c r="L20" s="338">
        <f t="shared" si="0"/>
        <v>0</v>
      </c>
      <c r="M20" s="384"/>
      <c r="N20" s="384"/>
      <c r="O20" s="384"/>
      <c r="P20" s="339">
        <f t="shared" si="1"/>
        <v>0</v>
      </c>
      <c r="Q20" s="384"/>
      <c r="R20" s="384"/>
      <c r="S20" s="384"/>
      <c r="T20" s="339">
        <f t="shared" si="2"/>
        <v>0</v>
      </c>
      <c r="U20" s="384">
        <v>4</v>
      </c>
      <c r="V20" s="384">
        <v>3</v>
      </c>
      <c r="W20" s="384"/>
      <c r="X20" s="339">
        <f t="shared" si="3"/>
        <v>7</v>
      </c>
      <c r="Y20" s="106"/>
      <c r="Z20" s="106"/>
      <c r="AA20" s="106"/>
      <c r="AB20" s="339">
        <f t="shared" si="4"/>
        <v>0</v>
      </c>
      <c r="AC20" s="143">
        <f t="shared" si="5"/>
        <v>7</v>
      </c>
    </row>
    <row r="21" spans="1:29" ht="39.75" customHeight="1">
      <c r="A21" s="80"/>
      <c r="B21" s="11"/>
      <c r="C21" s="165" t="s">
        <v>715</v>
      </c>
      <c r="D21" s="165">
        <v>1996</v>
      </c>
      <c r="E21" s="165" t="s">
        <v>72</v>
      </c>
      <c r="F21" s="165" t="s">
        <v>716</v>
      </c>
      <c r="G21" s="165" t="s">
        <v>717</v>
      </c>
      <c r="H21" s="132" t="s">
        <v>39</v>
      </c>
      <c r="I21" s="106"/>
      <c r="J21" s="106"/>
      <c r="K21" s="106"/>
      <c r="L21" s="338">
        <f t="shared" si="0"/>
        <v>0</v>
      </c>
      <c r="M21" s="384"/>
      <c r="N21" s="384"/>
      <c r="O21" s="384"/>
      <c r="P21" s="339">
        <f t="shared" si="1"/>
        <v>0</v>
      </c>
      <c r="Q21" s="384"/>
      <c r="R21" s="384"/>
      <c r="S21" s="384"/>
      <c r="T21" s="339">
        <f t="shared" si="2"/>
        <v>0</v>
      </c>
      <c r="U21" s="384"/>
      <c r="V21" s="384"/>
      <c r="W21" s="384"/>
      <c r="X21" s="339">
        <f t="shared" si="3"/>
        <v>0</v>
      </c>
      <c r="Y21" s="106"/>
      <c r="Z21" s="106">
        <v>4</v>
      </c>
      <c r="AA21" s="106">
        <v>2</v>
      </c>
      <c r="AB21" s="339">
        <f t="shared" si="4"/>
        <v>6</v>
      </c>
      <c r="AC21" s="143">
        <f t="shared" si="5"/>
        <v>6</v>
      </c>
    </row>
    <row r="22" spans="1:29" ht="39.75" customHeight="1">
      <c r="A22" s="80"/>
      <c r="B22" s="11"/>
      <c r="C22" s="165" t="s">
        <v>639</v>
      </c>
      <c r="D22" s="165">
        <v>1995</v>
      </c>
      <c r="E22" s="165" t="s">
        <v>149</v>
      </c>
      <c r="F22" s="165" t="s">
        <v>640</v>
      </c>
      <c r="G22" s="165" t="s">
        <v>467</v>
      </c>
      <c r="H22" s="58" t="s">
        <v>542</v>
      </c>
      <c r="I22" s="106"/>
      <c r="J22" s="106"/>
      <c r="K22" s="106"/>
      <c r="L22" s="338">
        <f t="shared" si="0"/>
        <v>0</v>
      </c>
      <c r="M22" s="384"/>
      <c r="N22" s="384"/>
      <c r="O22" s="384"/>
      <c r="P22" s="339">
        <f t="shared" si="1"/>
        <v>0</v>
      </c>
      <c r="Q22" s="384"/>
      <c r="R22" s="384"/>
      <c r="S22" s="384"/>
      <c r="T22" s="339">
        <f t="shared" si="2"/>
        <v>0</v>
      </c>
      <c r="U22" s="384">
        <v>3</v>
      </c>
      <c r="V22" s="384">
        <v>2</v>
      </c>
      <c r="W22" s="384">
        <v>1</v>
      </c>
      <c r="X22" s="339">
        <f t="shared" si="3"/>
        <v>6</v>
      </c>
      <c r="Y22" s="106"/>
      <c r="Z22" s="106"/>
      <c r="AA22" s="106"/>
      <c r="AB22" s="339">
        <f t="shared" si="4"/>
        <v>0</v>
      </c>
      <c r="AC22" s="143">
        <f t="shared" si="5"/>
        <v>6</v>
      </c>
    </row>
    <row r="23" spans="1:29" ht="39.75" customHeight="1">
      <c r="A23" s="80"/>
      <c r="B23" s="11"/>
      <c r="C23" s="165" t="s">
        <v>432</v>
      </c>
      <c r="D23" s="165">
        <v>1996</v>
      </c>
      <c r="E23" s="165"/>
      <c r="F23" s="165" t="s">
        <v>720</v>
      </c>
      <c r="G23" s="165" t="s">
        <v>41</v>
      </c>
      <c r="H23" s="132" t="s">
        <v>402</v>
      </c>
      <c r="I23" s="106"/>
      <c r="J23" s="106"/>
      <c r="K23" s="106"/>
      <c r="L23" s="338">
        <f t="shared" si="0"/>
        <v>0</v>
      </c>
      <c r="M23" s="384"/>
      <c r="N23" s="384"/>
      <c r="O23" s="384"/>
      <c r="P23" s="339">
        <f t="shared" si="1"/>
        <v>0</v>
      </c>
      <c r="Q23" s="384"/>
      <c r="R23" s="384"/>
      <c r="S23" s="384"/>
      <c r="T23" s="339">
        <f t="shared" si="2"/>
        <v>0</v>
      </c>
      <c r="U23" s="384"/>
      <c r="V23" s="384"/>
      <c r="W23" s="384"/>
      <c r="X23" s="339">
        <f t="shared" si="3"/>
        <v>0</v>
      </c>
      <c r="Y23" s="106"/>
      <c r="Z23" s="106">
        <v>2</v>
      </c>
      <c r="AA23" s="106">
        <v>3</v>
      </c>
      <c r="AB23" s="339">
        <f t="shared" si="4"/>
        <v>5</v>
      </c>
      <c r="AC23" s="143">
        <f t="shared" si="5"/>
        <v>5</v>
      </c>
    </row>
    <row r="24" spans="1:29" ht="39.75" customHeight="1">
      <c r="A24" s="80"/>
      <c r="B24" s="11"/>
      <c r="C24" s="165" t="s">
        <v>724</v>
      </c>
      <c r="D24" s="165">
        <v>1995</v>
      </c>
      <c r="E24" s="165" t="s">
        <v>4</v>
      </c>
      <c r="F24" s="165" t="s">
        <v>721</v>
      </c>
      <c r="G24" s="165" t="s">
        <v>722</v>
      </c>
      <c r="H24" s="132" t="s">
        <v>723</v>
      </c>
      <c r="I24" s="106"/>
      <c r="J24" s="106"/>
      <c r="K24" s="106"/>
      <c r="L24" s="338">
        <f t="shared" si="0"/>
        <v>0</v>
      </c>
      <c r="M24" s="384"/>
      <c r="N24" s="384"/>
      <c r="O24" s="384"/>
      <c r="P24" s="339">
        <f t="shared" si="1"/>
        <v>0</v>
      </c>
      <c r="Q24" s="384"/>
      <c r="R24" s="384"/>
      <c r="S24" s="384"/>
      <c r="T24" s="339">
        <f t="shared" si="2"/>
        <v>0</v>
      </c>
      <c r="U24" s="384"/>
      <c r="V24" s="384"/>
      <c r="W24" s="384"/>
      <c r="X24" s="339">
        <f t="shared" si="3"/>
        <v>0</v>
      </c>
      <c r="Y24" s="106">
        <v>1</v>
      </c>
      <c r="Z24" s="106">
        <v>3</v>
      </c>
      <c r="AA24" s="106"/>
      <c r="AB24" s="339">
        <f t="shared" si="4"/>
        <v>4</v>
      </c>
      <c r="AC24" s="143">
        <f t="shared" si="5"/>
        <v>4</v>
      </c>
    </row>
    <row r="25" spans="1:29" ht="39.75" customHeight="1">
      <c r="A25" s="80"/>
      <c r="B25" s="11"/>
      <c r="C25" s="340" t="s">
        <v>641</v>
      </c>
      <c r="D25" s="341">
        <v>1998</v>
      </c>
      <c r="E25" s="341"/>
      <c r="F25" s="341" t="s">
        <v>642</v>
      </c>
      <c r="G25" s="341" t="s">
        <v>632</v>
      </c>
      <c r="H25" s="132" t="s">
        <v>633</v>
      </c>
      <c r="I25" s="341"/>
      <c r="J25" s="341"/>
      <c r="K25" s="341"/>
      <c r="L25" s="338">
        <f t="shared" si="0"/>
        <v>0</v>
      </c>
      <c r="M25" s="385"/>
      <c r="N25" s="385"/>
      <c r="O25" s="385"/>
      <c r="P25" s="339">
        <f t="shared" si="1"/>
        <v>0</v>
      </c>
      <c r="Q25" s="385"/>
      <c r="R25" s="385"/>
      <c r="S25" s="385"/>
      <c r="T25" s="339">
        <f t="shared" si="2"/>
        <v>0</v>
      </c>
      <c r="U25" s="385">
        <v>2</v>
      </c>
      <c r="V25" s="385">
        <v>0</v>
      </c>
      <c r="W25" s="385">
        <v>2</v>
      </c>
      <c r="X25" s="339">
        <f t="shared" si="3"/>
        <v>4</v>
      </c>
      <c r="Y25" s="106"/>
      <c r="Z25" s="106"/>
      <c r="AA25" s="106"/>
      <c r="AB25" s="339">
        <f t="shared" si="4"/>
        <v>0</v>
      </c>
      <c r="AC25" s="143">
        <f t="shared" si="5"/>
        <v>4</v>
      </c>
    </row>
    <row r="26" spans="1:29" ht="39.75" customHeight="1">
      <c r="A26" s="80"/>
      <c r="B26" s="11"/>
      <c r="C26" s="165" t="s">
        <v>718</v>
      </c>
      <c r="D26" s="165">
        <v>1995</v>
      </c>
      <c r="E26" s="165" t="s">
        <v>149</v>
      </c>
      <c r="F26" s="165" t="s">
        <v>719</v>
      </c>
      <c r="G26" s="165" t="s">
        <v>717</v>
      </c>
      <c r="H26" s="132" t="s">
        <v>39</v>
      </c>
      <c r="I26" s="106"/>
      <c r="J26" s="106"/>
      <c r="K26" s="106"/>
      <c r="L26" s="338">
        <f t="shared" si="0"/>
        <v>0</v>
      </c>
      <c r="M26" s="384"/>
      <c r="N26" s="384"/>
      <c r="O26" s="384"/>
      <c r="P26" s="339">
        <f t="shared" si="1"/>
        <v>0</v>
      </c>
      <c r="Q26" s="384"/>
      <c r="R26" s="384"/>
      <c r="S26" s="384"/>
      <c r="T26" s="339">
        <f t="shared" si="2"/>
        <v>0</v>
      </c>
      <c r="U26" s="384"/>
      <c r="V26" s="384"/>
      <c r="W26" s="384"/>
      <c r="X26" s="339">
        <f t="shared" si="3"/>
        <v>0</v>
      </c>
      <c r="Y26" s="106"/>
      <c r="Z26" s="106">
        <v>1</v>
      </c>
      <c r="AA26" s="106">
        <v>1</v>
      </c>
      <c r="AB26" s="339">
        <f t="shared" si="4"/>
        <v>2</v>
      </c>
      <c r="AC26" s="143">
        <f t="shared" si="5"/>
        <v>2</v>
      </c>
    </row>
    <row r="27" spans="1:29" ht="39.75" customHeight="1">
      <c r="A27" s="80"/>
      <c r="B27" s="11"/>
      <c r="C27" s="165" t="s">
        <v>7</v>
      </c>
      <c r="D27" s="165">
        <v>1997</v>
      </c>
      <c r="E27" s="165" t="s">
        <v>72</v>
      </c>
      <c r="F27" s="165" t="s">
        <v>183</v>
      </c>
      <c r="G27" s="165" t="s">
        <v>8</v>
      </c>
      <c r="H27" s="132" t="s">
        <v>9</v>
      </c>
      <c r="I27" s="106">
        <v>1</v>
      </c>
      <c r="J27" s="106"/>
      <c r="K27" s="106"/>
      <c r="L27" s="338">
        <f t="shared" si="0"/>
        <v>1</v>
      </c>
      <c r="M27" s="384"/>
      <c r="N27" s="384"/>
      <c r="O27" s="384"/>
      <c r="P27" s="339">
        <f t="shared" si="1"/>
        <v>0</v>
      </c>
      <c r="Q27" s="384"/>
      <c r="R27" s="384"/>
      <c r="S27" s="384">
        <v>0</v>
      </c>
      <c r="T27" s="339">
        <f t="shared" si="2"/>
        <v>0</v>
      </c>
      <c r="U27" s="384"/>
      <c r="V27" s="384"/>
      <c r="W27" s="384"/>
      <c r="X27" s="339">
        <f t="shared" si="3"/>
        <v>0</v>
      </c>
      <c r="Y27" s="106"/>
      <c r="Z27" s="106"/>
      <c r="AA27" s="106"/>
      <c r="AB27" s="339">
        <f t="shared" si="4"/>
        <v>0</v>
      </c>
      <c r="AC27" s="143">
        <f t="shared" si="5"/>
        <v>1</v>
      </c>
    </row>
    <row r="28" spans="1:29" ht="35.25" customHeight="1">
      <c r="A28" s="87"/>
      <c r="B28" s="87"/>
      <c r="C28" s="165" t="s">
        <v>7</v>
      </c>
      <c r="D28" s="165">
        <v>1997</v>
      </c>
      <c r="E28" s="165" t="s">
        <v>72</v>
      </c>
      <c r="F28" s="165" t="s">
        <v>601</v>
      </c>
      <c r="G28" s="165" t="s">
        <v>8</v>
      </c>
      <c r="H28" s="132" t="s">
        <v>9</v>
      </c>
      <c r="I28" s="106"/>
      <c r="J28" s="106"/>
      <c r="K28" s="106"/>
      <c r="L28" s="338">
        <f t="shared" si="0"/>
        <v>0</v>
      </c>
      <c r="M28" s="384"/>
      <c r="N28" s="384"/>
      <c r="O28" s="384"/>
      <c r="P28" s="339">
        <f t="shared" si="1"/>
        <v>0</v>
      </c>
      <c r="Q28" s="384">
        <v>1</v>
      </c>
      <c r="R28" s="384"/>
      <c r="S28" s="384"/>
      <c r="T28" s="339">
        <f t="shared" si="2"/>
        <v>1</v>
      </c>
      <c r="U28" s="384"/>
      <c r="V28" s="384"/>
      <c r="W28" s="384"/>
      <c r="X28" s="339">
        <f t="shared" si="3"/>
        <v>0</v>
      </c>
      <c r="Y28" s="106"/>
      <c r="Z28" s="106"/>
      <c r="AA28" s="106"/>
      <c r="AB28" s="339">
        <f t="shared" si="4"/>
        <v>0</v>
      </c>
      <c r="AC28" s="143">
        <f t="shared" si="5"/>
        <v>1</v>
      </c>
    </row>
    <row r="29" spans="1:29" ht="56.25" customHeight="1">
      <c r="F29" s="126" t="s">
        <v>261</v>
      </c>
      <c r="G29" s="57"/>
      <c r="H29" s="56" t="s">
        <v>279</v>
      </c>
    </row>
    <row r="30" spans="1:29" ht="20.25" customHeight="1">
      <c r="F30" s="126"/>
      <c r="G30" s="57"/>
      <c r="H30" s="56"/>
    </row>
    <row r="31" spans="1:29" ht="56.25" customHeight="1">
      <c r="F31" s="126" t="s">
        <v>262</v>
      </c>
      <c r="G31" s="57"/>
      <c r="H31" s="56" t="s">
        <v>263</v>
      </c>
    </row>
    <row r="32" spans="1:29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</sheetData>
  <sortState ref="A10:AC28">
    <sortCondition descending="1" ref="M10:M28"/>
  </sortState>
  <mergeCells count="22">
    <mergeCell ref="H8:H9"/>
    <mergeCell ref="M8:O8"/>
    <mergeCell ref="A8:A9"/>
    <mergeCell ref="B8:B9"/>
    <mergeCell ref="C8:C9"/>
    <mergeCell ref="D8:D9"/>
    <mergeCell ref="AC8:AC9"/>
    <mergeCell ref="Y8:AA8"/>
    <mergeCell ref="AB8:AB9"/>
    <mergeCell ref="A1:J1"/>
    <mergeCell ref="A2:J2"/>
    <mergeCell ref="A3:J3"/>
    <mergeCell ref="A4:J4"/>
    <mergeCell ref="A5:J5"/>
    <mergeCell ref="U8:W8"/>
    <mergeCell ref="X8:X9"/>
    <mergeCell ref="Q8:S8"/>
    <mergeCell ref="A6:J6"/>
    <mergeCell ref="E8:E9"/>
    <mergeCell ref="F8:F9"/>
    <mergeCell ref="I8:K8"/>
    <mergeCell ref="G8:G9"/>
  </mergeCells>
  <pageMargins left="0.11811023622047245" right="0.19685039370078741" top="0.94488188976377963" bottom="0.74803149606299213" header="0.31496062992125984" footer="0.31496062992125984"/>
  <pageSetup paperSize="9" scale="2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AC95"/>
  <sheetViews>
    <sheetView zoomScale="44" zoomScaleNormal="44" workbookViewId="0">
      <selection activeCell="G24" sqref="G24"/>
    </sheetView>
  </sheetViews>
  <sheetFormatPr defaultRowHeight="27"/>
  <cols>
    <col min="1" max="1" width="10.85546875" style="6" customWidth="1"/>
    <col min="2" max="2" width="9.28515625" style="6" customWidth="1"/>
    <col min="3" max="3" width="49.42578125" style="7" customWidth="1"/>
    <col min="4" max="4" width="14.7109375" style="6" customWidth="1"/>
    <col min="5" max="5" width="14.5703125" style="6" customWidth="1"/>
    <col min="6" max="6" width="41.28515625" style="6" customWidth="1"/>
    <col min="7" max="7" width="47" style="54" customWidth="1"/>
    <col min="8" max="8" width="44.42578125" style="234" customWidth="1"/>
    <col min="9" max="11" width="9.140625" style="6"/>
    <col min="12" max="12" width="9.85546875" style="6" customWidth="1"/>
    <col min="13" max="16" width="9.140625" style="6"/>
    <col min="18" max="19" width="9.140625" style="219"/>
    <col min="20" max="20" width="9.140625" style="189"/>
    <col min="22" max="23" width="9.140625" style="219"/>
    <col min="24" max="24" width="9.140625" style="189"/>
    <col min="26" max="26" width="11.85546875" style="219" bestFit="1" customWidth="1"/>
    <col min="27" max="27" width="9.140625" style="219"/>
    <col min="28" max="28" width="9.140625" style="189"/>
  </cols>
  <sheetData>
    <row r="1" spans="1:29" ht="33">
      <c r="A1" s="466" t="s">
        <v>207</v>
      </c>
      <c r="B1" s="466"/>
      <c r="C1" s="466"/>
      <c r="D1" s="466"/>
      <c r="E1" s="466"/>
      <c r="F1" s="466"/>
      <c r="G1" s="466"/>
      <c r="H1" s="466"/>
      <c r="I1" s="1"/>
      <c r="J1" s="1"/>
      <c r="K1" s="1"/>
      <c r="L1" s="1"/>
      <c r="M1" s="1"/>
      <c r="N1" s="1"/>
      <c r="O1" s="1"/>
      <c r="P1" s="1"/>
    </row>
    <row r="2" spans="1:29" ht="31.5">
      <c r="A2" s="445"/>
      <c r="B2" s="467"/>
      <c r="C2" s="467"/>
      <c r="D2" s="467"/>
      <c r="E2" s="467"/>
      <c r="F2" s="467"/>
      <c r="G2" s="467"/>
      <c r="H2" s="467"/>
      <c r="I2" s="1"/>
      <c r="J2" s="1"/>
      <c r="K2" s="1"/>
      <c r="L2" s="1"/>
      <c r="M2" s="1"/>
      <c r="N2" s="1"/>
      <c r="O2" s="1"/>
      <c r="P2" s="1"/>
    </row>
    <row r="3" spans="1:29" ht="30">
      <c r="A3" s="468" t="s">
        <v>459</v>
      </c>
      <c r="B3" s="468"/>
      <c r="C3" s="468"/>
      <c r="D3" s="468"/>
      <c r="E3" s="468"/>
      <c r="F3" s="468"/>
      <c r="G3" s="468"/>
      <c r="H3" s="468"/>
      <c r="I3" s="1"/>
      <c r="J3" s="1"/>
      <c r="K3" s="1"/>
      <c r="L3" s="1"/>
      <c r="M3" s="1"/>
      <c r="N3" s="1"/>
      <c r="O3" s="1"/>
      <c r="P3" s="1"/>
    </row>
    <row r="4" spans="1:29" ht="9" customHeight="1">
      <c r="A4" s="469"/>
      <c r="B4" s="469"/>
      <c r="C4" s="469"/>
      <c r="D4" s="469"/>
      <c r="E4" s="469"/>
      <c r="F4" s="469"/>
      <c r="G4" s="469"/>
      <c r="H4" s="469"/>
      <c r="I4" s="1"/>
      <c r="J4" s="1"/>
      <c r="K4" s="1"/>
      <c r="L4" s="1"/>
      <c r="M4" s="1"/>
      <c r="N4" s="1"/>
      <c r="O4" s="1"/>
      <c r="P4" s="1"/>
    </row>
    <row r="5" spans="1:29" ht="26.25">
      <c r="A5" s="448" t="s">
        <v>460</v>
      </c>
      <c r="B5" s="448"/>
      <c r="C5" s="448"/>
      <c r="D5" s="448"/>
      <c r="E5" s="448"/>
      <c r="F5" s="448"/>
      <c r="G5" s="448"/>
      <c r="H5" s="448"/>
      <c r="I5" s="1"/>
      <c r="J5" s="1"/>
      <c r="K5" s="1"/>
      <c r="L5" s="1"/>
      <c r="M5" s="1"/>
      <c r="N5" s="1"/>
      <c r="O5" s="1"/>
      <c r="P5" s="1"/>
    </row>
    <row r="6" spans="1:29" ht="30.75" thickBot="1">
      <c r="A6" s="457" t="s">
        <v>208</v>
      </c>
      <c r="B6" s="457"/>
      <c r="C6" s="457"/>
      <c r="D6" s="457"/>
      <c r="E6" s="457"/>
      <c r="F6" s="457"/>
      <c r="G6" s="457"/>
      <c r="H6" s="457"/>
      <c r="I6" s="1"/>
      <c r="J6" s="1"/>
      <c r="K6" s="1"/>
      <c r="L6" s="1"/>
      <c r="M6" s="1"/>
      <c r="N6" s="1"/>
      <c r="O6" s="1"/>
      <c r="P6" s="1"/>
    </row>
    <row r="7" spans="1:29" ht="23.25" customHeight="1">
      <c r="A7" s="441" t="s">
        <v>260</v>
      </c>
      <c r="B7" s="437" t="s">
        <v>209</v>
      </c>
      <c r="C7" s="437" t="s">
        <v>210</v>
      </c>
      <c r="D7" s="437" t="s">
        <v>211</v>
      </c>
      <c r="E7" s="437" t="s">
        <v>0</v>
      </c>
      <c r="F7" s="437" t="s">
        <v>1</v>
      </c>
      <c r="G7" s="502" t="s">
        <v>2</v>
      </c>
      <c r="H7" s="514" t="s">
        <v>3</v>
      </c>
      <c r="I7" s="479" t="s">
        <v>212</v>
      </c>
      <c r="J7" s="479"/>
      <c r="K7" s="479"/>
      <c r="L7" s="499" t="s">
        <v>302</v>
      </c>
      <c r="M7" s="479" t="s">
        <v>327</v>
      </c>
      <c r="N7" s="479"/>
      <c r="O7" s="479"/>
      <c r="P7" s="499" t="s">
        <v>347</v>
      </c>
      <c r="Q7" s="479" t="s">
        <v>461</v>
      </c>
      <c r="R7" s="479"/>
      <c r="S7" s="479"/>
      <c r="T7" s="433" t="s">
        <v>462</v>
      </c>
      <c r="U7" s="479" t="s">
        <v>606</v>
      </c>
      <c r="V7" s="479"/>
      <c r="W7" s="479"/>
      <c r="X7" s="433" t="s">
        <v>607</v>
      </c>
      <c r="Y7" s="479" t="s">
        <v>701</v>
      </c>
      <c r="Z7" s="479"/>
      <c r="AA7" s="479"/>
      <c r="AB7" s="433" t="s">
        <v>607</v>
      </c>
      <c r="AC7" s="516"/>
    </row>
    <row r="8" spans="1:29" ht="99" customHeight="1">
      <c r="A8" s="504"/>
      <c r="B8" s="438"/>
      <c r="C8" s="438"/>
      <c r="D8" s="438"/>
      <c r="E8" s="438"/>
      <c r="F8" s="438"/>
      <c r="G8" s="503"/>
      <c r="H8" s="515"/>
      <c r="I8" s="109" t="s">
        <v>299</v>
      </c>
      <c r="J8" s="109" t="s">
        <v>294</v>
      </c>
      <c r="K8" s="109" t="s">
        <v>295</v>
      </c>
      <c r="L8" s="499"/>
      <c r="M8" s="191">
        <v>41376</v>
      </c>
      <c r="N8" s="111">
        <v>41377</v>
      </c>
      <c r="O8" s="111">
        <v>41378</v>
      </c>
      <c r="P8" s="499"/>
      <c r="Q8" s="172">
        <v>41425</v>
      </c>
      <c r="R8" s="172">
        <v>41426</v>
      </c>
      <c r="S8" s="172">
        <v>41427</v>
      </c>
      <c r="T8" s="433"/>
      <c r="U8" s="172">
        <v>41460</v>
      </c>
      <c r="V8" s="172">
        <v>41461</v>
      </c>
      <c r="W8" s="172">
        <v>41462</v>
      </c>
      <c r="X8" s="433"/>
      <c r="Y8" s="172" t="s">
        <v>698</v>
      </c>
      <c r="Z8" s="172" t="s">
        <v>752</v>
      </c>
      <c r="AA8" s="172" t="s">
        <v>751</v>
      </c>
      <c r="AB8" s="433"/>
      <c r="AC8" s="516"/>
    </row>
    <row r="9" spans="1:29" ht="83.25">
      <c r="A9" s="116">
        <f>A8+1</f>
        <v>1</v>
      </c>
      <c r="B9" s="117"/>
      <c r="C9" s="4" t="s">
        <v>104</v>
      </c>
      <c r="D9" s="4">
        <v>1989</v>
      </c>
      <c r="E9" s="4" t="s">
        <v>4</v>
      </c>
      <c r="F9" s="4" t="s">
        <v>251</v>
      </c>
      <c r="G9" s="90" t="s">
        <v>180</v>
      </c>
      <c r="H9" s="227" t="s">
        <v>179</v>
      </c>
      <c r="I9" s="64">
        <v>10</v>
      </c>
      <c r="J9" s="102">
        <v>7</v>
      </c>
      <c r="K9" s="102">
        <v>10</v>
      </c>
      <c r="L9" s="131">
        <f>K9+J9+I9</f>
        <v>27</v>
      </c>
      <c r="M9" s="386">
        <v>0</v>
      </c>
      <c r="N9" s="386">
        <v>0</v>
      </c>
      <c r="O9" s="386">
        <v>0</v>
      </c>
      <c r="P9" s="131">
        <f>O9+N9+M9</f>
        <v>0</v>
      </c>
      <c r="Q9" s="349">
        <v>15</v>
      </c>
      <c r="R9" s="392">
        <v>11</v>
      </c>
      <c r="S9" s="392">
        <v>11</v>
      </c>
      <c r="T9" s="350">
        <f>S9+R9+Q9</f>
        <v>37</v>
      </c>
      <c r="U9" s="542"/>
      <c r="V9" s="542">
        <v>8</v>
      </c>
      <c r="W9" s="349">
        <v>8</v>
      </c>
      <c r="X9" s="350">
        <f>W9+V9+U9</f>
        <v>16</v>
      </c>
      <c r="Y9" s="271"/>
      <c r="Z9" s="271"/>
      <c r="AA9" s="271"/>
      <c r="AB9" s="350">
        <f>AA9+Z9+Y9</f>
        <v>0</v>
      </c>
      <c r="AC9" s="351">
        <f>AB9+X9+T9+P9+L9</f>
        <v>80</v>
      </c>
    </row>
    <row r="10" spans="1:29" ht="38.25" customHeight="1">
      <c r="A10" s="116">
        <f>A9+1</f>
        <v>2</v>
      </c>
      <c r="B10" s="11"/>
      <c r="C10" s="4" t="s">
        <v>76</v>
      </c>
      <c r="D10" s="4">
        <v>1987</v>
      </c>
      <c r="E10" s="4" t="s">
        <v>4</v>
      </c>
      <c r="F10" s="4" t="s">
        <v>155</v>
      </c>
      <c r="G10" s="4" t="s">
        <v>154</v>
      </c>
      <c r="H10" s="227" t="s">
        <v>152</v>
      </c>
      <c r="I10" s="64">
        <v>4</v>
      </c>
      <c r="J10" s="102">
        <v>8</v>
      </c>
      <c r="K10" s="102"/>
      <c r="L10" s="131">
        <f>K10+J10+I10</f>
        <v>12</v>
      </c>
      <c r="M10" s="386">
        <v>13</v>
      </c>
      <c r="N10" s="386">
        <v>6</v>
      </c>
      <c r="O10" s="386">
        <v>6</v>
      </c>
      <c r="P10" s="131">
        <f>O10+N10+M10</f>
        <v>25</v>
      </c>
      <c r="Q10" s="349">
        <v>9</v>
      </c>
      <c r="R10" s="392">
        <v>8</v>
      </c>
      <c r="S10" s="392">
        <v>9</v>
      </c>
      <c r="T10" s="350">
        <f>S10+R10+Q10</f>
        <v>26</v>
      </c>
      <c r="U10" s="542">
        <v>13</v>
      </c>
      <c r="V10" s="542">
        <v>7</v>
      </c>
      <c r="W10" s="349">
        <v>11</v>
      </c>
      <c r="X10" s="350">
        <f>W10+V10+U10</f>
        <v>31</v>
      </c>
      <c r="Y10" s="271">
        <v>15</v>
      </c>
      <c r="Z10" s="271">
        <v>4</v>
      </c>
      <c r="AA10" s="271">
        <v>3</v>
      </c>
      <c r="AB10" s="350">
        <f>AA10+Z10+Y10</f>
        <v>22</v>
      </c>
      <c r="AC10" s="351">
        <f>AB10+X10+T10+P10+L10</f>
        <v>116</v>
      </c>
    </row>
    <row r="11" spans="1:29" ht="61.5" customHeight="1">
      <c r="A11" s="116">
        <f t="shared" ref="A11:A73" si="0">A10+1</f>
        <v>3</v>
      </c>
      <c r="B11" s="117"/>
      <c r="C11" s="136" t="s">
        <v>615</v>
      </c>
      <c r="D11" s="4">
        <v>1972</v>
      </c>
      <c r="E11" s="4" t="s">
        <v>69</v>
      </c>
      <c r="F11" s="88" t="s">
        <v>618</v>
      </c>
      <c r="G11" s="88" t="s">
        <v>41</v>
      </c>
      <c r="H11" s="227" t="s">
        <v>617</v>
      </c>
      <c r="I11" s="64"/>
      <c r="J11" s="102"/>
      <c r="K11" s="102"/>
      <c r="L11" s="131">
        <f>K11+J11+I11</f>
        <v>0</v>
      </c>
      <c r="M11" s="386"/>
      <c r="N11" s="386"/>
      <c r="O11" s="386"/>
      <c r="P11" s="131">
        <f>O11+N11+M11</f>
        <v>0</v>
      </c>
      <c r="Q11" s="209"/>
      <c r="R11" s="386"/>
      <c r="S11" s="386"/>
      <c r="T11" s="350">
        <f>S11+R11+Q11</f>
        <v>0</v>
      </c>
      <c r="U11" s="542">
        <v>3</v>
      </c>
      <c r="V11" s="542">
        <v>6</v>
      </c>
      <c r="W11" s="349">
        <v>6</v>
      </c>
      <c r="X11" s="350">
        <f>W11+V11+U11</f>
        <v>15</v>
      </c>
      <c r="Y11" s="271">
        <v>2</v>
      </c>
      <c r="Z11" s="271"/>
      <c r="AA11" s="271">
        <v>4</v>
      </c>
      <c r="AB11" s="350">
        <f>AA11+Z11+Y11</f>
        <v>6</v>
      </c>
      <c r="AC11" s="351">
        <f>AB11+X11+T11+P11+L11</f>
        <v>21</v>
      </c>
    </row>
    <row r="12" spans="1:29" ht="73.5" customHeight="1">
      <c r="A12" s="116">
        <f t="shared" si="0"/>
        <v>4</v>
      </c>
      <c r="B12" s="117"/>
      <c r="C12" s="136" t="s">
        <v>619</v>
      </c>
      <c r="D12" s="4">
        <v>1986</v>
      </c>
      <c r="E12" s="4" t="s">
        <v>4</v>
      </c>
      <c r="F12" s="88" t="s">
        <v>620</v>
      </c>
      <c r="G12" s="55" t="s">
        <v>35</v>
      </c>
      <c r="H12" s="227" t="s">
        <v>621</v>
      </c>
      <c r="I12" s="64"/>
      <c r="J12" s="102"/>
      <c r="K12" s="102"/>
      <c r="L12" s="131">
        <f>K12+J12+I12</f>
        <v>0</v>
      </c>
      <c r="M12" s="386"/>
      <c r="N12" s="389"/>
      <c r="O12" s="389"/>
      <c r="P12" s="131">
        <f>O12+N12+M12</f>
        <v>0</v>
      </c>
      <c r="Q12" s="349"/>
      <c r="R12" s="392"/>
      <c r="S12" s="392"/>
      <c r="T12" s="350">
        <f>S12+R12+Q12</f>
        <v>0</v>
      </c>
      <c r="U12" s="542">
        <v>5</v>
      </c>
      <c r="V12" s="542">
        <v>5</v>
      </c>
      <c r="W12" s="349">
        <v>9</v>
      </c>
      <c r="X12" s="350">
        <f>W12+V12+U12</f>
        <v>19</v>
      </c>
      <c r="Y12" s="271"/>
      <c r="Z12" s="271"/>
      <c r="AA12" s="271"/>
      <c r="AB12" s="350">
        <f>AA12+Z12+Y12</f>
        <v>0</v>
      </c>
      <c r="AC12" s="351">
        <f>AB12+X12+T12+P12+L12</f>
        <v>19</v>
      </c>
    </row>
    <row r="13" spans="1:29" ht="73.5" customHeight="1">
      <c r="A13" s="116">
        <f t="shared" si="0"/>
        <v>5</v>
      </c>
      <c r="B13" s="117"/>
      <c r="C13" s="289" t="s">
        <v>44</v>
      </c>
      <c r="D13" s="105">
        <v>1988</v>
      </c>
      <c r="E13" s="105" t="s">
        <v>11</v>
      </c>
      <c r="F13" s="104" t="s">
        <v>371</v>
      </c>
      <c r="G13" s="105" t="s">
        <v>41</v>
      </c>
      <c r="H13" s="228" t="s">
        <v>26</v>
      </c>
      <c r="I13" s="64"/>
      <c r="J13" s="102"/>
      <c r="K13" s="102"/>
      <c r="L13" s="131">
        <f>K13+J13+I13</f>
        <v>0</v>
      </c>
      <c r="M13" s="386">
        <v>10</v>
      </c>
      <c r="N13" s="389"/>
      <c r="O13" s="389">
        <v>12</v>
      </c>
      <c r="P13" s="131">
        <f>O13+N13+M13</f>
        <v>22</v>
      </c>
      <c r="Q13" s="349"/>
      <c r="R13" s="392">
        <v>12</v>
      </c>
      <c r="S13" s="392">
        <v>7</v>
      </c>
      <c r="T13" s="350">
        <f>S13+R13+Q13</f>
        <v>19</v>
      </c>
      <c r="U13" s="542"/>
      <c r="V13" s="542">
        <v>4</v>
      </c>
      <c r="W13" s="349">
        <v>3</v>
      </c>
      <c r="X13" s="350">
        <f>W13+V13+U13</f>
        <v>7</v>
      </c>
      <c r="Y13" s="271"/>
      <c r="Z13" s="271"/>
      <c r="AA13" s="271"/>
      <c r="AB13" s="350">
        <f>AA13+Z13+Y13</f>
        <v>0</v>
      </c>
      <c r="AC13" s="351">
        <f>AB13+X13+T13+P13+L13</f>
        <v>48</v>
      </c>
    </row>
    <row r="14" spans="1:29" s="6" customFormat="1" ht="46.5" customHeight="1">
      <c r="A14" s="116">
        <f t="shared" si="0"/>
        <v>6</v>
      </c>
      <c r="B14" s="117"/>
      <c r="C14" s="4" t="s">
        <v>104</v>
      </c>
      <c r="D14" s="4">
        <v>1989</v>
      </c>
      <c r="E14" s="4" t="s">
        <v>4</v>
      </c>
      <c r="F14" s="4" t="s">
        <v>508</v>
      </c>
      <c r="G14" s="90" t="s">
        <v>180</v>
      </c>
      <c r="H14" s="227" t="s">
        <v>179</v>
      </c>
      <c r="I14" s="64"/>
      <c r="J14" s="102"/>
      <c r="K14" s="102"/>
      <c r="L14" s="131">
        <f>K14+J14+I14</f>
        <v>0</v>
      </c>
      <c r="M14" s="386"/>
      <c r="N14" s="386"/>
      <c r="O14" s="386"/>
      <c r="P14" s="131">
        <f>O14+N14+M14</f>
        <v>0</v>
      </c>
      <c r="Q14" s="349">
        <v>8</v>
      </c>
      <c r="R14" s="392">
        <v>4</v>
      </c>
      <c r="S14" s="392">
        <v>4</v>
      </c>
      <c r="T14" s="350">
        <f>S14+R14+Q14</f>
        <v>16</v>
      </c>
      <c r="U14" s="542">
        <v>8</v>
      </c>
      <c r="V14" s="542">
        <v>3</v>
      </c>
      <c r="W14" s="349">
        <v>7</v>
      </c>
      <c r="X14" s="350">
        <f>W14+V14+U14</f>
        <v>18</v>
      </c>
      <c r="Y14" s="271">
        <v>13</v>
      </c>
      <c r="Z14" s="271"/>
      <c r="AA14" s="271"/>
      <c r="AB14" s="350">
        <f>AA14+Z14+Y14</f>
        <v>13</v>
      </c>
      <c r="AC14" s="351">
        <f>AB14+X14+T14+P14+L14</f>
        <v>47</v>
      </c>
    </row>
    <row r="15" spans="1:29" ht="52.5" customHeight="1">
      <c r="A15" s="116">
        <f t="shared" si="0"/>
        <v>7</v>
      </c>
      <c r="B15" s="11"/>
      <c r="C15" s="4" t="s">
        <v>166</v>
      </c>
      <c r="D15" s="4">
        <v>1992</v>
      </c>
      <c r="E15" s="4" t="s">
        <v>11</v>
      </c>
      <c r="F15" s="4" t="s">
        <v>375</v>
      </c>
      <c r="G15" s="4" t="s">
        <v>38</v>
      </c>
      <c r="H15" s="227" t="s">
        <v>39</v>
      </c>
      <c r="I15" s="64"/>
      <c r="J15" s="102"/>
      <c r="K15" s="102"/>
      <c r="L15" s="131">
        <f>K15+J15+I15</f>
        <v>0</v>
      </c>
      <c r="M15" s="386">
        <v>1</v>
      </c>
      <c r="N15" s="386">
        <v>8</v>
      </c>
      <c r="O15" s="386">
        <v>11</v>
      </c>
      <c r="P15" s="131">
        <f>O15+N15+M15</f>
        <v>20</v>
      </c>
      <c r="Q15" s="349"/>
      <c r="R15" s="392"/>
      <c r="S15" s="392"/>
      <c r="T15" s="350">
        <f>S15+R15+Q15</f>
        <v>0</v>
      </c>
      <c r="U15" s="542"/>
      <c r="V15" s="542">
        <v>2</v>
      </c>
      <c r="W15" s="349">
        <v>6</v>
      </c>
      <c r="X15" s="350">
        <f>W15+V15+U15</f>
        <v>8</v>
      </c>
      <c r="Y15" s="271"/>
      <c r="Z15" s="271"/>
      <c r="AA15" s="271"/>
      <c r="AB15" s="350">
        <f>AA15+Z15+Y15</f>
        <v>0</v>
      </c>
      <c r="AC15" s="351">
        <f>AB15+X15+T15+P15+L15</f>
        <v>28</v>
      </c>
    </row>
    <row r="16" spans="1:29" ht="46.5">
      <c r="A16" s="116">
        <f t="shared" si="0"/>
        <v>8</v>
      </c>
      <c r="B16" s="117"/>
      <c r="C16" s="4" t="s">
        <v>55</v>
      </c>
      <c r="D16" s="4">
        <v>1955</v>
      </c>
      <c r="E16" s="4" t="s">
        <v>11</v>
      </c>
      <c r="F16" s="4" t="s">
        <v>176</v>
      </c>
      <c r="G16" s="4" t="s">
        <v>5</v>
      </c>
      <c r="H16" s="227" t="s">
        <v>648</v>
      </c>
      <c r="I16" s="64">
        <v>1</v>
      </c>
      <c r="J16" s="102"/>
      <c r="K16" s="102"/>
      <c r="L16" s="131">
        <f>K16+J16+I16</f>
        <v>1</v>
      </c>
      <c r="M16" s="386"/>
      <c r="N16" s="386"/>
      <c r="O16" s="386"/>
      <c r="P16" s="131">
        <f>O16+N16+M16</f>
        <v>0</v>
      </c>
      <c r="Q16" s="349"/>
      <c r="R16" s="392"/>
      <c r="S16" s="392"/>
      <c r="T16" s="350">
        <f>S16+R16+Q16</f>
        <v>0</v>
      </c>
      <c r="U16" s="542">
        <v>4</v>
      </c>
      <c r="V16" s="542">
        <v>1</v>
      </c>
      <c r="W16" s="349">
        <v>4</v>
      </c>
      <c r="X16" s="350">
        <f>W16+V16+U16</f>
        <v>9</v>
      </c>
      <c r="Y16" s="271"/>
      <c r="Z16" s="271"/>
      <c r="AA16" s="271"/>
      <c r="AB16" s="350">
        <f>AA16+Z16+Y16</f>
        <v>0</v>
      </c>
      <c r="AC16" s="351">
        <f>AB16+X16+T16+P16+L16</f>
        <v>10</v>
      </c>
    </row>
    <row r="17" spans="1:29" ht="31.5">
      <c r="A17" s="116">
        <f t="shared" si="0"/>
        <v>9</v>
      </c>
      <c r="B17" s="117"/>
      <c r="C17" s="4" t="s">
        <v>56</v>
      </c>
      <c r="D17" s="4">
        <v>1984</v>
      </c>
      <c r="E17" s="4" t="s">
        <v>4</v>
      </c>
      <c r="F17" s="4" t="s">
        <v>245</v>
      </c>
      <c r="G17" s="4" t="s">
        <v>49</v>
      </c>
      <c r="H17" s="227" t="s">
        <v>57</v>
      </c>
      <c r="I17" s="64">
        <v>7</v>
      </c>
      <c r="J17" s="102"/>
      <c r="K17" s="102"/>
      <c r="L17" s="131">
        <f>K17+J17+I17</f>
        <v>7</v>
      </c>
      <c r="M17" s="386">
        <v>2</v>
      </c>
      <c r="N17" s="386"/>
      <c r="O17" s="386"/>
      <c r="P17" s="131">
        <f>O17+N17+M17</f>
        <v>2</v>
      </c>
      <c r="Q17" s="349">
        <v>1</v>
      </c>
      <c r="R17" s="392"/>
      <c r="S17" s="392">
        <v>2</v>
      </c>
      <c r="T17" s="350">
        <f>S17+R17+Q17</f>
        <v>3</v>
      </c>
      <c r="U17" s="542">
        <v>12</v>
      </c>
      <c r="V17" s="542"/>
      <c r="W17" s="349">
        <v>10</v>
      </c>
      <c r="X17" s="350">
        <f>W17+V17+U17</f>
        <v>22</v>
      </c>
      <c r="Y17" s="271"/>
      <c r="Z17" s="271"/>
      <c r="AA17" s="271"/>
      <c r="AB17" s="350">
        <f>AA17+Z17+Y17</f>
        <v>0</v>
      </c>
      <c r="AC17" s="351">
        <f>AB17+X17+T17+P17+L17</f>
        <v>34</v>
      </c>
    </row>
    <row r="18" spans="1:29" ht="31.5">
      <c r="A18" s="116">
        <f t="shared" si="0"/>
        <v>10</v>
      </c>
      <c r="B18" s="11"/>
      <c r="C18" s="289" t="s">
        <v>58</v>
      </c>
      <c r="D18" s="104">
        <v>1965</v>
      </c>
      <c r="E18" s="104" t="s">
        <v>11</v>
      </c>
      <c r="F18" s="104" t="s">
        <v>612</v>
      </c>
      <c r="G18" s="104" t="s">
        <v>49</v>
      </c>
      <c r="H18" s="227" t="s">
        <v>57</v>
      </c>
      <c r="I18" s="64"/>
      <c r="J18" s="102"/>
      <c r="K18" s="102"/>
      <c r="L18" s="131">
        <f>K18+J18+I18</f>
        <v>0</v>
      </c>
      <c r="M18" s="386"/>
      <c r="N18" s="386"/>
      <c r="O18" s="386"/>
      <c r="P18" s="131">
        <f>O18+N18+M18</f>
        <v>0</v>
      </c>
      <c r="Q18" s="349"/>
      <c r="R18" s="392"/>
      <c r="S18" s="392"/>
      <c r="T18" s="350">
        <f>S18+R18+Q18</f>
        <v>0</v>
      </c>
      <c r="U18" s="542">
        <v>11</v>
      </c>
      <c r="V18" s="542"/>
      <c r="W18" s="349">
        <v>2</v>
      </c>
      <c r="X18" s="350">
        <f>W18+V18+U18</f>
        <v>13</v>
      </c>
      <c r="Y18" s="271"/>
      <c r="Z18" s="271"/>
      <c r="AA18" s="271"/>
      <c r="AB18" s="350">
        <f>AA18+Z18+Y18</f>
        <v>0</v>
      </c>
      <c r="AC18" s="351">
        <f>AB18+X18+T18+P18+L18</f>
        <v>13</v>
      </c>
    </row>
    <row r="19" spans="1:29" ht="33">
      <c r="A19" s="116">
        <f t="shared" si="0"/>
        <v>11</v>
      </c>
      <c r="B19" s="117"/>
      <c r="C19" s="136" t="s">
        <v>403</v>
      </c>
      <c r="D19" s="4">
        <v>1988</v>
      </c>
      <c r="E19" s="4" t="s">
        <v>69</v>
      </c>
      <c r="F19" s="88" t="s">
        <v>679</v>
      </c>
      <c r="G19" s="88" t="s">
        <v>41</v>
      </c>
      <c r="H19" s="227" t="s">
        <v>57</v>
      </c>
      <c r="I19" s="64"/>
      <c r="J19" s="102"/>
      <c r="K19" s="102"/>
      <c r="L19" s="131"/>
      <c r="M19" s="386"/>
      <c r="N19" s="386"/>
      <c r="O19" s="386"/>
      <c r="P19" s="131">
        <f>O19+N19+M19</f>
        <v>0</v>
      </c>
      <c r="Q19" s="209"/>
      <c r="R19" s="386"/>
      <c r="S19" s="386"/>
      <c r="T19" s="350">
        <f>S19+R19+Q19</f>
        <v>0</v>
      </c>
      <c r="U19" s="542"/>
      <c r="V19" s="542"/>
      <c r="W19" s="349">
        <v>1</v>
      </c>
      <c r="X19" s="350">
        <f>W19+V19+U19</f>
        <v>1</v>
      </c>
      <c r="Y19" s="271"/>
      <c r="Z19" s="271"/>
      <c r="AA19" s="271"/>
      <c r="AB19" s="350">
        <f>AA19+Z19+Y19</f>
        <v>0</v>
      </c>
      <c r="AC19" s="351">
        <f>AB19+X19+T19+P19+L19</f>
        <v>1</v>
      </c>
    </row>
    <row r="20" spans="1:29" ht="31.5">
      <c r="A20" s="116">
        <f t="shared" si="0"/>
        <v>12</v>
      </c>
      <c r="B20" s="117"/>
      <c r="C20" s="4" t="s">
        <v>467</v>
      </c>
      <c r="D20" s="4">
        <v>1984</v>
      </c>
      <c r="E20" s="4" t="s">
        <v>69</v>
      </c>
      <c r="F20" s="4" t="s">
        <v>613</v>
      </c>
      <c r="G20" s="4"/>
      <c r="H20" s="227"/>
      <c r="I20" s="64"/>
      <c r="J20" s="102"/>
      <c r="K20" s="102"/>
      <c r="L20" s="131">
        <f>K20+J20+I20</f>
        <v>0</v>
      </c>
      <c r="M20" s="386"/>
      <c r="N20" s="386"/>
      <c r="O20" s="386"/>
      <c r="P20" s="131">
        <f>O20+N20+M20</f>
        <v>0</v>
      </c>
      <c r="Q20" s="349"/>
      <c r="R20" s="392"/>
      <c r="S20" s="392"/>
      <c r="T20" s="350">
        <f>S20+R20+Q20</f>
        <v>0</v>
      </c>
      <c r="U20" s="542">
        <v>10</v>
      </c>
      <c r="V20" s="542"/>
      <c r="W20" s="349"/>
      <c r="X20" s="350">
        <f>W20+V20+U20</f>
        <v>10</v>
      </c>
      <c r="Y20" s="271">
        <v>10</v>
      </c>
      <c r="Z20" s="271"/>
      <c r="AA20" s="271"/>
      <c r="AB20" s="350">
        <f>AA20+Z20+Y20</f>
        <v>10</v>
      </c>
      <c r="AC20" s="351">
        <f>AB20+X20+T20+P20+L20</f>
        <v>20</v>
      </c>
    </row>
    <row r="21" spans="1:29" ht="52.5" customHeight="1">
      <c r="A21" s="116">
        <f t="shared" si="0"/>
        <v>13</v>
      </c>
      <c r="B21" s="117"/>
      <c r="C21" s="136" t="s">
        <v>504</v>
      </c>
      <c r="D21" s="4">
        <v>1967</v>
      </c>
      <c r="E21" s="4" t="s">
        <v>345</v>
      </c>
      <c r="F21" s="88" t="s">
        <v>505</v>
      </c>
      <c r="G21" s="88" t="s">
        <v>506</v>
      </c>
      <c r="H21" s="227" t="s">
        <v>57</v>
      </c>
      <c r="I21" s="64"/>
      <c r="J21" s="102"/>
      <c r="K21" s="102"/>
      <c r="L21" s="131">
        <f>K21+J21+I21</f>
        <v>0</v>
      </c>
      <c r="M21" s="386"/>
      <c r="N21" s="386"/>
      <c r="O21" s="386"/>
      <c r="P21" s="131">
        <f>O21+N21+M21</f>
        <v>0</v>
      </c>
      <c r="Q21" s="209">
        <v>14</v>
      </c>
      <c r="R21" s="386"/>
      <c r="S21" s="386"/>
      <c r="T21" s="350">
        <f>S21+R21+Q21</f>
        <v>14</v>
      </c>
      <c r="U21" s="542">
        <v>9</v>
      </c>
      <c r="V21" s="542"/>
      <c r="W21" s="349"/>
      <c r="X21" s="350">
        <f>W21+V21+U21</f>
        <v>9</v>
      </c>
      <c r="Y21" s="271"/>
      <c r="Z21" s="271"/>
      <c r="AA21" s="271"/>
      <c r="AB21" s="350">
        <f>AA21+Z21+Y21</f>
        <v>0</v>
      </c>
      <c r="AC21" s="351">
        <f>AB21+X21+T21+P21+L21</f>
        <v>23</v>
      </c>
    </row>
    <row r="22" spans="1:29" ht="50.25" customHeight="1">
      <c r="A22" s="116">
        <f t="shared" si="0"/>
        <v>14</v>
      </c>
      <c r="B22" s="117"/>
      <c r="C22" s="289" t="s">
        <v>58</v>
      </c>
      <c r="D22" s="104">
        <v>196</v>
      </c>
      <c r="E22" s="104" t="s">
        <v>11</v>
      </c>
      <c r="F22" s="104" t="s">
        <v>614</v>
      </c>
      <c r="G22" s="104" t="s">
        <v>49</v>
      </c>
      <c r="H22" s="227" t="s">
        <v>57</v>
      </c>
      <c r="I22" s="102"/>
      <c r="J22" s="102"/>
      <c r="K22" s="102"/>
      <c r="L22" s="131">
        <f>K22+J22+I22</f>
        <v>0</v>
      </c>
      <c r="M22" s="386"/>
      <c r="N22" s="386"/>
      <c r="O22" s="386"/>
      <c r="P22" s="131">
        <f>O22+N22+M22</f>
        <v>0</v>
      </c>
      <c r="Q22" s="349"/>
      <c r="R22" s="392"/>
      <c r="S22" s="392"/>
      <c r="T22" s="350">
        <f>S22+R22+Q22</f>
        <v>0</v>
      </c>
      <c r="U22" s="542">
        <v>7</v>
      </c>
      <c r="V22" s="542"/>
      <c r="W22" s="349"/>
      <c r="X22" s="350">
        <f>W22+V22+U22</f>
        <v>7</v>
      </c>
      <c r="Y22" s="271">
        <v>9</v>
      </c>
      <c r="Z22" s="271">
        <v>6</v>
      </c>
      <c r="AA22" s="271">
        <v>2</v>
      </c>
      <c r="AB22" s="350">
        <f>AA22+Z22+Y22</f>
        <v>17</v>
      </c>
      <c r="AC22" s="351">
        <f>AB22+X22+T22+P22+L22</f>
        <v>24</v>
      </c>
    </row>
    <row r="23" spans="1:29" ht="50.25" customHeight="1">
      <c r="A23" s="116">
        <f t="shared" si="0"/>
        <v>15</v>
      </c>
      <c r="B23" s="117"/>
      <c r="C23" s="136" t="s">
        <v>615</v>
      </c>
      <c r="D23" s="4">
        <v>1972</v>
      </c>
      <c r="E23" s="4" t="s">
        <v>69</v>
      </c>
      <c r="F23" s="88" t="s">
        <v>616</v>
      </c>
      <c r="G23" s="88" t="s">
        <v>41</v>
      </c>
      <c r="H23" s="227" t="s">
        <v>617</v>
      </c>
      <c r="I23" s="64"/>
      <c r="J23" s="102"/>
      <c r="K23" s="102"/>
      <c r="L23" s="131">
        <f>K23+J23+I23</f>
        <v>0</v>
      </c>
      <c r="M23" s="386"/>
      <c r="N23" s="386"/>
      <c r="O23" s="386"/>
      <c r="P23" s="131">
        <f>O23+N23+M23</f>
        <v>0</v>
      </c>
      <c r="Q23" s="209"/>
      <c r="R23" s="386"/>
      <c r="S23" s="386"/>
      <c r="T23" s="350">
        <f>S23+R23+Q23</f>
        <v>0</v>
      </c>
      <c r="U23" s="542">
        <v>6</v>
      </c>
      <c r="V23" s="542"/>
      <c r="W23" s="349"/>
      <c r="X23" s="350">
        <f>W23+V23+U23</f>
        <v>6</v>
      </c>
      <c r="Y23" s="271">
        <v>14</v>
      </c>
      <c r="Z23" s="271"/>
      <c r="AA23" s="271"/>
      <c r="AB23" s="350">
        <f>AA23+Z23+Y23</f>
        <v>14</v>
      </c>
      <c r="AC23" s="351">
        <f>AB23+X23+T23+P23+L23</f>
        <v>20</v>
      </c>
    </row>
    <row r="24" spans="1:29" ht="50.25" customHeight="1">
      <c r="A24" s="116">
        <f t="shared" si="0"/>
        <v>16</v>
      </c>
      <c r="B24" s="117"/>
      <c r="C24" s="289" t="s">
        <v>27</v>
      </c>
      <c r="D24" s="104">
        <v>1979</v>
      </c>
      <c r="E24" s="104"/>
      <c r="F24" s="104" t="s">
        <v>305</v>
      </c>
      <c r="G24" s="104" t="s">
        <v>41</v>
      </c>
      <c r="H24" s="227" t="s">
        <v>28</v>
      </c>
      <c r="I24" s="102"/>
      <c r="J24" s="102">
        <v>15</v>
      </c>
      <c r="K24" s="102">
        <v>6</v>
      </c>
      <c r="L24" s="131">
        <f>K24+J24+I24</f>
        <v>21</v>
      </c>
      <c r="M24" s="386"/>
      <c r="N24" s="386">
        <v>8</v>
      </c>
      <c r="O24" s="386"/>
      <c r="P24" s="131">
        <f>O24+N24+M24</f>
        <v>8</v>
      </c>
      <c r="Q24" s="349">
        <v>10</v>
      </c>
      <c r="R24" s="392">
        <v>13</v>
      </c>
      <c r="S24" s="392"/>
      <c r="T24" s="350">
        <f>S24+R24+Q24</f>
        <v>23</v>
      </c>
      <c r="U24" s="542"/>
      <c r="V24" s="542"/>
      <c r="W24" s="349"/>
      <c r="X24" s="350">
        <f>W24+V24+U24</f>
        <v>0</v>
      </c>
      <c r="Y24" s="271"/>
      <c r="Z24" s="271"/>
      <c r="AA24" s="271"/>
      <c r="AB24" s="350">
        <f>AA24+Z24+Y24</f>
        <v>0</v>
      </c>
      <c r="AC24" s="351">
        <f>AB24+X24+T24+P24+L24</f>
        <v>52</v>
      </c>
    </row>
    <row r="25" spans="1:29" ht="46.5">
      <c r="A25" s="116">
        <f t="shared" si="0"/>
        <v>17</v>
      </c>
      <c r="B25" s="117"/>
      <c r="C25" s="4" t="s">
        <v>27</v>
      </c>
      <c r="D25" s="4">
        <v>1979</v>
      </c>
      <c r="E25" s="4"/>
      <c r="F25" s="4" t="s">
        <v>29</v>
      </c>
      <c r="G25" s="4" t="s">
        <v>41</v>
      </c>
      <c r="H25" s="227" t="s">
        <v>28</v>
      </c>
      <c r="I25" s="64">
        <v>9</v>
      </c>
      <c r="J25" s="102"/>
      <c r="K25" s="102"/>
      <c r="L25" s="131">
        <f>K25+J25+I25</f>
        <v>9</v>
      </c>
      <c r="M25" s="386">
        <v>8</v>
      </c>
      <c r="N25" s="386"/>
      <c r="O25" s="386"/>
      <c r="P25" s="131">
        <f>O25+N25+M25</f>
        <v>8</v>
      </c>
      <c r="Q25" s="349"/>
      <c r="R25" s="392">
        <v>10</v>
      </c>
      <c r="S25" s="392">
        <v>10</v>
      </c>
      <c r="T25" s="350">
        <f>S25+R25+Q25</f>
        <v>20</v>
      </c>
      <c r="U25" s="542"/>
      <c r="V25" s="542"/>
      <c r="W25" s="349"/>
      <c r="X25" s="350">
        <f>W25+V25+U25</f>
        <v>0</v>
      </c>
      <c r="Y25" s="271"/>
      <c r="Z25" s="271"/>
      <c r="AA25" s="271"/>
      <c r="AB25" s="350">
        <f>AA25+Z25+Y25</f>
        <v>0</v>
      </c>
      <c r="AC25" s="351">
        <f>AB25+X25+T25+P25+L25</f>
        <v>37</v>
      </c>
    </row>
    <row r="26" spans="1:29" ht="31.5">
      <c r="A26" s="116">
        <f t="shared" si="0"/>
        <v>18</v>
      </c>
      <c r="B26" s="117"/>
      <c r="C26" s="237" t="s">
        <v>587</v>
      </c>
      <c r="D26" s="237">
        <v>1997</v>
      </c>
      <c r="E26" s="237"/>
      <c r="F26" s="237" t="s">
        <v>252</v>
      </c>
      <c r="G26" s="237" t="s">
        <v>596</v>
      </c>
      <c r="H26" s="239" t="s">
        <v>597</v>
      </c>
      <c r="I26" s="64"/>
      <c r="J26" s="102"/>
      <c r="K26" s="102"/>
      <c r="L26" s="131">
        <f>K26+J26+I26</f>
        <v>0</v>
      </c>
      <c r="M26" s="386"/>
      <c r="N26" s="386"/>
      <c r="O26" s="386"/>
      <c r="P26" s="131">
        <f>O26+N26+M26</f>
        <v>0</v>
      </c>
      <c r="Q26" s="349"/>
      <c r="R26" s="392">
        <v>9</v>
      </c>
      <c r="S26" s="392"/>
      <c r="T26" s="350">
        <f>S26+R26+Q26</f>
        <v>9</v>
      </c>
      <c r="U26" s="542"/>
      <c r="V26" s="542"/>
      <c r="W26" s="349"/>
      <c r="X26" s="350">
        <f>W26+V26+U26</f>
        <v>0</v>
      </c>
      <c r="Y26" s="271"/>
      <c r="Z26" s="271"/>
      <c r="AA26" s="271"/>
      <c r="AB26" s="350">
        <f>AA26+Z26+Y26</f>
        <v>0</v>
      </c>
      <c r="AC26" s="351">
        <f>AB26+X26+T26+P26+L26</f>
        <v>9</v>
      </c>
    </row>
    <row r="27" spans="1:29" ht="31.5">
      <c r="A27" s="116">
        <f t="shared" si="0"/>
        <v>19</v>
      </c>
      <c r="B27" s="117"/>
      <c r="C27" s="4" t="s">
        <v>75</v>
      </c>
      <c r="D27" s="4">
        <v>1984</v>
      </c>
      <c r="E27" s="4" t="s">
        <v>11</v>
      </c>
      <c r="F27" s="4" t="s">
        <v>258</v>
      </c>
      <c r="G27" s="4" t="s">
        <v>41</v>
      </c>
      <c r="H27" s="227" t="s">
        <v>197</v>
      </c>
      <c r="I27" s="64">
        <v>11</v>
      </c>
      <c r="J27" s="102"/>
      <c r="K27" s="102"/>
      <c r="L27" s="131">
        <f>K27+J27+I27</f>
        <v>11</v>
      </c>
      <c r="M27" s="386"/>
      <c r="N27" s="386"/>
      <c r="O27" s="386"/>
      <c r="P27" s="131">
        <f>O27+N27+M27</f>
        <v>0</v>
      </c>
      <c r="Q27" s="349"/>
      <c r="R27" s="392">
        <v>7</v>
      </c>
      <c r="S27" s="392"/>
      <c r="T27" s="350">
        <f>S27+R27+Q27</f>
        <v>7</v>
      </c>
      <c r="U27" s="542"/>
      <c r="V27" s="542"/>
      <c r="W27" s="349"/>
      <c r="X27" s="350">
        <f>W27+V27+U27</f>
        <v>0</v>
      </c>
      <c r="Y27" s="271"/>
      <c r="Z27" s="271"/>
      <c r="AA27" s="271"/>
      <c r="AB27" s="350">
        <f>AA27+Z27+Y27</f>
        <v>0</v>
      </c>
      <c r="AC27" s="351">
        <f>AB27+X27+T27+P27+L27</f>
        <v>18</v>
      </c>
    </row>
    <row r="28" spans="1:29" ht="31.5">
      <c r="A28" s="116">
        <f t="shared" si="0"/>
        <v>20</v>
      </c>
      <c r="B28" s="117"/>
      <c r="C28" s="289" t="s">
        <v>368</v>
      </c>
      <c r="D28" s="105">
        <v>1968</v>
      </c>
      <c r="E28" s="105" t="s">
        <v>11</v>
      </c>
      <c r="F28" s="104" t="s">
        <v>369</v>
      </c>
      <c r="G28" s="105" t="s">
        <v>361</v>
      </c>
      <c r="H28" s="228" t="s">
        <v>370</v>
      </c>
      <c r="I28" s="64"/>
      <c r="J28" s="102"/>
      <c r="K28" s="102"/>
      <c r="L28" s="131">
        <f>K28+J28+I28</f>
        <v>0</v>
      </c>
      <c r="M28" s="386"/>
      <c r="N28" s="389"/>
      <c r="O28" s="389">
        <v>5</v>
      </c>
      <c r="P28" s="131">
        <f>O28+N28+M28</f>
        <v>5</v>
      </c>
      <c r="Q28" s="349">
        <v>7</v>
      </c>
      <c r="R28" s="392">
        <v>6</v>
      </c>
      <c r="S28" s="392">
        <v>3</v>
      </c>
      <c r="T28" s="350">
        <f>S28+R28+Q28</f>
        <v>16</v>
      </c>
      <c r="U28" s="542"/>
      <c r="V28" s="542"/>
      <c r="W28" s="349"/>
      <c r="X28" s="350">
        <f>W28+V28+U28</f>
        <v>0</v>
      </c>
      <c r="Y28" s="271">
        <v>1</v>
      </c>
      <c r="Z28" s="271"/>
      <c r="AA28" s="271"/>
      <c r="AB28" s="350">
        <f>AA28+Z28+Y28</f>
        <v>1</v>
      </c>
      <c r="AC28" s="351">
        <f>AB28+X28+T28+P28+L28</f>
        <v>22</v>
      </c>
    </row>
    <row r="29" spans="1:29" ht="31.5">
      <c r="A29" s="116">
        <f t="shared" si="0"/>
        <v>21</v>
      </c>
      <c r="B29" s="117"/>
      <c r="C29" s="4" t="s">
        <v>354</v>
      </c>
      <c r="D29" s="4">
        <v>1993</v>
      </c>
      <c r="E29" s="4" t="s">
        <v>4</v>
      </c>
      <c r="F29" s="4" t="s">
        <v>355</v>
      </c>
      <c r="G29" s="90" t="s">
        <v>356</v>
      </c>
      <c r="H29" s="227" t="s">
        <v>357</v>
      </c>
      <c r="I29" s="64"/>
      <c r="J29" s="102"/>
      <c r="K29" s="102"/>
      <c r="L29" s="131">
        <f>K29+J29+I29</f>
        <v>0</v>
      </c>
      <c r="M29" s="386">
        <v>1</v>
      </c>
      <c r="N29" s="386">
        <v>10</v>
      </c>
      <c r="O29" s="386">
        <v>9</v>
      </c>
      <c r="P29" s="131">
        <f>O29+N29+M29</f>
        <v>20</v>
      </c>
      <c r="Q29" s="349">
        <v>1</v>
      </c>
      <c r="R29" s="392">
        <v>5</v>
      </c>
      <c r="S29" s="392">
        <v>8</v>
      </c>
      <c r="T29" s="350">
        <f>S29+R29+Q29</f>
        <v>14</v>
      </c>
      <c r="U29" s="542"/>
      <c r="V29" s="542"/>
      <c r="W29" s="349"/>
      <c r="X29" s="350">
        <f>W29+V29+U29</f>
        <v>0</v>
      </c>
      <c r="Y29" s="271"/>
      <c r="Z29" s="271"/>
      <c r="AA29" s="271"/>
      <c r="AB29" s="350">
        <f>AA29+Z29+Y29</f>
        <v>0</v>
      </c>
      <c r="AC29" s="351">
        <f>AB29+X29+T29+P29+L29</f>
        <v>34</v>
      </c>
    </row>
    <row r="30" spans="1:29" ht="46.5">
      <c r="A30" s="116">
        <f t="shared" si="0"/>
        <v>22</v>
      </c>
      <c r="B30" s="117"/>
      <c r="C30" s="136" t="s">
        <v>491</v>
      </c>
      <c r="D30" s="4">
        <v>1974</v>
      </c>
      <c r="E30" s="4" t="s">
        <v>4</v>
      </c>
      <c r="F30" s="88" t="s">
        <v>492</v>
      </c>
      <c r="G30" s="88" t="s">
        <v>493</v>
      </c>
      <c r="H30" s="227" t="s">
        <v>494</v>
      </c>
      <c r="I30" s="64"/>
      <c r="J30" s="102"/>
      <c r="K30" s="102"/>
      <c r="L30" s="131">
        <f>K30+J30+I30</f>
        <v>0</v>
      </c>
      <c r="M30" s="386"/>
      <c r="N30" s="389"/>
      <c r="O30" s="389"/>
      <c r="P30" s="131">
        <f>O30+N30+M30</f>
        <v>0</v>
      </c>
      <c r="Q30" s="209">
        <v>1</v>
      </c>
      <c r="R30" s="386">
        <v>3</v>
      </c>
      <c r="S30" s="386"/>
      <c r="T30" s="350">
        <f>S30+R30+Q30</f>
        <v>4</v>
      </c>
      <c r="U30" s="542"/>
      <c r="V30" s="542"/>
      <c r="W30" s="349"/>
      <c r="X30" s="350">
        <f>W30+V30+U30</f>
        <v>0</v>
      </c>
      <c r="Y30" s="271">
        <v>11</v>
      </c>
      <c r="Z30" s="271"/>
      <c r="AA30" s="271"/>
      <c r="AB30" s="350">
        <f>AA30+Z30+Y30</f>
        <v>11</v>
      </c>
      <c r="AC30" s="351">
        <f>AB30+X30+T30+P30+L30</f>
        <v>15</v>
      </c>
    </row>
    <row r="31" spans="1:29" ht="33">
      <c r="A31" s="116">
        <f t="shared" si="0"/>
        <v>23</v>
      </c>
      <c r="B31" s="117"/>
      <c r="C31" s="136" t="s">
        <v>403</v>
      </c>
      <c r="D31" s="4">
        <v>1988</v>
      </c>
      <c r="E31" s="4" t="s">
        <v>69</v>
      </c>
      <c r="F31" s="88" t="s">
        <v>502</v>
      </c>
      <c r="G31" s="88" t="s">
        <v>41</v>
      </c>
      <c r="H31" s="227" t="s">
        <v>57</v>
      </c>
      <c r="I31" s="64"/>
      <c r="J31" s="102"/>
      <c r="K31" s="102"/>
      <c r="L31" s="131">
        <f>K31+J31+I31</f>
        <v>0</v>
      </c>
      <c r="M31" s="386"/>
      <c r="N31" s="386"/>
      <c r="O31" s="386"/>
      <c r="P31" s="131">
        <f>O31+N31+M31</f>
        <v>0</v>
      </c>
      <c r="Q31" s="209">
        <v>1</v>
      </c>
      <c r="R31" s="386">
        <v>2</v>
      </c>
      <c r="S31" s="386"/>
      <c r="T31" s="350">
        <f>S31+R31+Q31</f>
        <v>3</v>
      </c>
      <c r="U31" s="542"/>
      <c r="V31" s="542"/>
      <c r="W31" s="349"/>
      <c r="X31" s="350">
        <f>W31+V31+U31</f>
        <v>0</v>
      </c>
      <c r="Y31" s="271"/>
      <c r="Z31" s="271"/>
      <c r="AA31" s="271"/>
      <c r="AB31" s="350">
        <f>AA31+Z31+Y31</f>
        <v>0</v>
      </c>
      <c r="AC31" s="351">
        <f>AB31+X31+T31+P31+L31</f>
        <v>3</v>
      </c>
    </row>
    <row r="32" spans="1:29" ht="33">
      <c r="A32" s="116">
        <f t="shared" si="0"/>
        <v>24</v>
      </c>
      <c r="B32" s="117"/>
      <c r="C32" s="136" t="s">
        <v>435</v>
      </c>
      <c r="D32" s="4">
        <v>1966</v>
      </c>
      <c r="E32" s="4" t="s">
        <v>11</v>
      </c>
      <c r="F32" s="88" t="s">
        <v>497</v>
      </c>
      <c r="G32" s="88" t="s">
        <v>41</v>
      </c>
      <c r="H32" s="227" t="s">
        <v>182</v>
      </c>
      <c r="I32" s="64"/>
      <c r="J32" s="102"/>
      <c r="K32" s="102"/>
      <c r="L32" s="131">
        <f>K32+J32+I32</f>
        <v>0</v>
      </c>
      <c r="M32" s="386"/>
      <c r="N32" s="389"/>
      <c r="O32" s="389"/>
      <c r="P32" s="131">
        <f>O32+N32+M32</f>
        <v>0</v>
      </c>
      <c r="Q32" s="209">
        <v>13</v>
      </c>
      <c r="R32" s="386"/>
      <c r="S32" s="386">
        <v>12</v>
      </c>
      <c r="T32" s="350">
        <f>S32+R32+Q32</f>
        <v>25</v>
      </c>
      <c r="U32" s="542"/>
      <c r="V32" s="542"/>
      <c r="W32" s="349"/>
      <c r="X32" s="350">
        <f>W32+V32+U32</f>
        <v>0</v>
      </c>
      <c r="Y32" s="271"/>
      <c r="Z32" s="271"/>
      <c r="AA32" s="271"/>
      <c r="AB32" s="350">
        <f>AA32+Z32+Y32</f>
        <v>0</v>
      </c>
      <c r="AC32" s="351">
        <f>AB32+X32+T32+P32+L32</f>
        <v>25</v>
      </c>
    </row>
    <row r="33" spans="1:29" ht="33">
      <c r="A33" s="116">
        <f t="shared" si="0"/>
        <v>25</v>
      </c>
      <c r="B33" s="117"/>
      <c r="C33" s="136" t="s">
        <v>499</v>
      </c>
      <c r="D33" s="4"/>
      <c r="E33" s="4"/>
      <c r="F33" s="88" t="s">
        <v>605</v>
      </c>
      <c r="G33" s="88" t="s">
        <v>604</v>
      </c>
      <c r="H33" s="227" t="s">
        <v>501</v>
      </c>
      <c r="I33" s="64"/>
      <c r="J33" s="102"/>
      <c r="K33" s="102"/>
      <c r="L33" s="131">
        <f>K33+J33+I33</f>
        <v>0</v>
      </c>
      <c r="M33" s="386"/>
      <c r="N33" s="386"/>
      <c r="O33" s="386"/>
      <c r="P33" s="131">
        <f>O33+N33+M33</f>
        <v>0</v>
      </c>
      <c r="Q33" s="209"/>
      <c r="R33" s="386"/>
      <c r="S33" s="386">
        <v>6</v>
      </c>
      <c r="T33" s="350">
        <f>S33+R33+Q33</f>
        <v>6</v>
      </c>
      <c r="U33" s="542"/>
      <c r="V33" s="542"/>
      <c r="W33" s="349"/>
      <c r="X33" s="350">
        <f>W33+V33+U33</f>
        <v>0</v>
      </c>
      <c r="Y33" s="271"/>
      <c r="Z33" s="271"/>
      <c r="AA33" s="271"/>
      <c r="AB33" s="350">
        <f>AA33+Z33+Y33</f>
        <v>0</v>
      </c>
      <c r="AC33" s="351">
        <f>AB33+X33+T33+P33+L33</f>
        <v>6</v>
      </c>
    </row>
    <row r="34" spans="1:29" ht="46.5">
      <c r="A34" s="116">
        <f t="shared" si="0"/>
        <v>26</v>
      </c>
      <c r="B34" s="11"/>
      <c r="C34" s="237" t="s">
        <v>64</v>
      </c>
      <c r="D34" s="237">
        <v>1991</v>
      </c>
      <c r="E34" s="237" t="s">
        <v>11</v>
      </c>
      <c r="F34" s="237" t="s">
        <v>65</v>
      </c>
      <c r="G34" s="237" t="s">
        <v>27</v>
      </c>
      <c r="H34" s="239" t="s">
        <v>28</v>
      </c>
      <c r="I34" s="64">
        <v>1</v>
      </c>
      <c r="J34" s="102"/>
      <c r="K34" s="102"/>
      <c r="L34" s="131">
        <f>K34+J34+I34</f>
        <v>1</v>
      </c>
      <c r="M34" s="386">
        <v>1</v>
      </c>
      <c r="N34" s="386"/>
      <c r="O34" s="386"/>
      <c r="P34" s="131">
        <f>O34+N34+M34</f>
        <v>1</v>
      </c>
      <c r="Q34" s="349">
        <v>1</v>
      </c>
      <c r="R34" s="392"/>
      <c r="S34" s="392">
        <v>5</v>
      </c>
      <c r="T34" s="350">
        <f>S34+R34+Q34</f>
        <v>6</v>
      </c>
      <c r="U34" s="542"/>
      <c r="V34" s="542"/>
      <c r="W34" s="349"/>
      <c r="X34" s="350">
        <f>W34+V34+U34</f>
        <v>0</v>
      </c>
      <c r="Y34" s="271"/>
      <c r="Z34" s="271"/>
      <c r="AA34" s="271"/>
      <c r="AB34" s="350">
        <f>AA34+Z34+Y34</f>
        <v>0</v>
      </c>
      <c r="AC34" s="351">
        <f>AB34+X34+T34+P34+L34</f>
        <v>8</v>
      </c>
    </row>
    <row r="35" spans="1:29" ht="31.5">
      <c r="A35" s="116">
        <f t="shared" si="0"/>
        <v>27</v>
      </c>
      <c r="B35" s="117"/>
      <c r="C35" s="4" t="s">
        <v>10</v>
      </c>
      <c r="D35" s="4">
        <v>1979</v>
      </c>
      <c r="E35" s="4" t="s">
        <v>11</v>
      </c>
      <c r="F35" s="4" t="s">
        <v>286</v>
      </c>
      <c r="G35" s="4" t="s">
        <v>12</v>
      </c>
      <c r="H35" s="227" t="s">
        <v>13</v>
      </c>
      <c r="I35" s="64">
        <v>1</v>
      </c>
      <c r="J35" s="102">
        <v>12</v>
      </c>
      <c r="K35" s="102">
        <v>9</v>
      </c>
      <c r="L35" s="131">
        <f>K35+J35+I35</f>
        <v>22</v>
      </c>
      <c r="M35" s="386">
        <v>12</v>
      </c>
      <c r="N35" s="386">
        <v>9</v>
      </c>
      <c r="O35" s="386">
        <v>13</v>
      </c>
      <c r="P35" s="131">
        <f>O35+N35+M35</f>
        <v>34</v>
      </c>
      <c r="Q35" s="349"/>
      <c r="R35" s="392"/>
      <c r="S35" s="392"/>
      <c r="T35" s="350">
        <f>S35+R35+Q35</f>
        <v>0</v>
      </c>
      <c r="U35" s="542"/>
      <c r="V35" s="542"/>
      <c r="W35" s="349"/>
      <c r="X35" s="350">
        <f>W35+V35+U35</f>
        <v>0</v>
      </c>
      <c r="Y35" s="271"/>
      <c r="Z35" s="271"/>
      <c r="AA35" s="271"/>
      <c r="AB35" s="350">
        <f>AA35+Z35+Y35</f>
        <v>0</v>
      </c>
      <c r="AC35" s="351">
        <f>AB35+X35+T35+P35+L35</f>
        <v>56</v>
      </c>
    </row>
    <row r="36" spans="1:29" ht="31.5">
      <c r="A36" s="116">
        <f t="shared" si="0"/>
        <v>28</v>
      </c>
      <c r="B36" s="117"/>
      <c r="C36" s="4" t="s">
        <v>235</v>
      </c>
      <c r="D36" s="4">
        <v>1992</v>
      </c>
      <c r="E36" s="4" t="s">
        <v>149</v>
      </c>
      <c r="F36" s="4" t="s">
        <v>40</v>
      </c>
      <c r="G36" s="4" t="s">
        <v>58</v>
      </c>
      <c r="H36" s="227" t="s">
        <v>57</v>
      </c>
      <c r="I36" s="64">
        <v>1</v>
      </c>
      <c r="J36" s="102">
        <v>15</v>
      </c>
      <c r="K36" s="102"/>
      <c r="L36" s="131">
        <f>K36+J36+I36</f>
        <v>16</v>
      </c>
      <c r="M36" s="386">
        <v>1</v>
      </c>
      <c r="N36" s="386"/>
      <c r="O36" s="386">
        <v>10</v>
      </c>
      <c r="P36" s="131">
        <f>O36+N36+M36</f>
        <v>11</v>
      </c>
      <c r="Q36" s="349"/>
      <c r="R36" s="392"/>
      <c r="S36" s="392"/>
      <c r="T36" s="350">
        <f>S36+R36+Q36</f>
        <v>0</v>
      </c>
      <c r="U36" s="542"/>
      <c r="V36" s="542"/>
      <c r="W36" s="349"/>
      <c r="X36" s="350">
        <f>W36+V36+U36</f>
        <v>0</v>
      </c>
      <c r="Y36" s="271">
        <v>12</v>
      </c>
      <c r="Z36" s="271"/>
      <c r="AA36" s="271">
        <v>5</v>
      </c>
      <c r="AB36" s="350">
        <f>AA36+Z36+Y36</f>
        <v>17</v>
      </c>
      <c r="AC36" s="351">
        <f>AB36+X36+T36+P36+L36</f>
        <v>44</v>
      </c>
    </row>
    <row r="37" spans="1:29" ht="46.5">
      <c r="A37" s="116" t="e">
        <f>#REF!+1</f>
        <v>#REF!</v>
      </c>
      <c r="B37" s="117"/>
      <c r="C37" s="289" t="s">
        <v>79</v>
      </c>
      <c r="D37" s="104">
        <v>1991</v>
      </c>
      <c r="E37" s="104" t="s">
        <v>11</v>
      </c>
      <c r="F37" s="104" t="s">
        <v>303</v>
      </c>
      <c r="G37" s="104" t="s">
        <v>27</v>
      </c>
      <c r="H37" s="227" t="s">
        <v>28</v>
      </c>
      <c r="I37" s="102">
        <v>0</v>
      </c>
      <c r="J37" s="102">
        <v>14</v>
      </c>
      <c r="K37" s="102">
        <v>13</v>
      </c>
      <c r="L37" s="131">
        <f>K37+J37+I37</f>
        <v>27</v>
      </c>
      <c r="M37" s="386"/>
      <c r="N37" s="386">
        <v>12</v>
      </c>
      <c r="O37" s="386">
        <v>8</v>
      </c>
      <c r="P37" s="131">
        <f>O37+N37+M37</f>
        <v>20</v>
      </c>
      <c r="Q37" s="349">
        <v>12</v>
      </c>
      <c r="R37" s="392"/>
      <c r="S37" s="392"/>
      <c r="T37" s="350">
        <f>S37+R37+Q37</f>
        <v>12</v>
      </c>
      <c r="U37" s="542"/>
      <c r="V37" s="542"/>
      <c r="W37" s="349"/>
      <c r="X37" s="350">
        <f>W37+V37+U37</f>
        <v>0</v>
      </c>
      <c r="Y37" s="271"/>
      <c r="Z37" s="271"/>
      <c r="AA37" s="271"/>
      <c r="AB37" s="350">
        <f>AA37+Z37+Y37</f>
        <v>0</v>
      </c>
      <c r="AC37" s="351">
        <f>AB37+X37+T37+P37+L37</f>
        <v>59</v>
      </c>
    </row>
    <row r="38" spans="1:29" ht="31.5">
      <c r="A38" s="116" t="e">
        <f t="shared" si="0"/>
        <v>#REF!</v>
      </c>
      <c r="B38" s="117"/>
      <c r="C38" s="201" t="s">
        <v>363</v>
      </c>
      <c r="D38" s="201">
        <v>1995</v>
      </c>
      <c r="E38" s="201" t="s">
        <v>4</v>
      </c>
      <c r="F38" s="201" t="s">
        <v>362</v>
      </c>
      <c r="G38" s="201" t="s">
        <v>38</v>
      </c>
      <c r="H38" s="229" t="s">
        <v>39</v>
      </c>
      <c r="I38" s="64"/>
      <c r="J38" s="102"/>
      <c r="K38" s="102"/>
      <c r="L38" s="131">
        <f>K38+J38+I38</f>
        <v>0</v>
      </c>
      <c r="M38" s="386">
        <v>1</v>
      </c>
      <c r="N38" s="389">
        <v>3</v>
      </c>
      <c r="O38" s="389">
        <v>7</v>
      </c>
      <c r="P38" s="131">
        <f>O38+N38+M38</f>
        <v>11</v>
      </c>
      <c r="Q38" s="349"/>
      <c r="R38" s="392"/>
      <c r="S38" s="392"/>
      <c r="T38" s="350">
        <f>S38+R38+Q38</f>
        <v>0</v>
      </c>
      <c r="U38" s="542"/>
      <c r="V38" s="542"/>
      <c r="W38" s="349"/>
      <c r="X38" s="350">
        <f>W38+V38+U38</f>
        <v>0</v>
      </c>
      <c r="Y38" s="271"/>
      <c r="Z38" s="271"/>
      <c r="AA38" s="271"/>
      <c r="AB38" s="350">
        <f>AA38+Z38+Y38</f>
        <v>0</v>
      </c>
      <c r="AC38" s="351">
        <f>AB38+X38+T38+P38+L38</f>
        <v>11</v>
      </c>
    </row>
    <row r="39" spans="1:29" ht="55.5">
      <c r="A39" s="116" t="e">
        <f t="shared" si="0"/>
        <v>#REF!</v>
      </c>
      <c r="B39" s="11"/>
      <c r="C39" s="4" t="s">
        <v>77</v>
      </c>
      <c r="D39" s="4">
        <v>1971</v>
      </c>
      <c r="E39" s="4" t="s">
        <v>21</v>
      </c>
      <c r="F39" s="4" t="s">
        <v>353</v>
      </c>
      <c r="G39" s="90" t="s">
        <v>236</v>
      </c>
      <c r="H39" s="227" t="s">
        <v>85</v>
      </c>
      <c r="I39" s="64">
        <v>0</v>
      </c>
      <c r="J39" s="102"/>
      <c r="K39" s="102"/>
      <c r="L39" s="131">
        <f>K39+J39+I39</f>
        <v>0</v>
      </c>
      <c r="M39" s="386">
        <v>14</v>
      </c>
      <c r="N39" s="386">
        <v>11</v>
      </c>
      <c r="O39" s="386">
        <v>4</v>
      </c>
      <c r="P39" s="131">
        <f>O39+N39+M39</f>
        <v>29</v>
      </c>
      <c r="Q39" s="349"/>
      <c r="R39" s="392"/>
      <c r="S39" s="392"/>
      <c r="T39" s="350">
        <f>S39+R39+Q39</f>
        <v>0</v>
      </c>
      <c r="U39" s="542"/>
      <c r="V39" s="542"/>
      <c r="W39" s="349"/>
      <c r="X39" s="350">
        <f>W39+V39+U39</f>
        <v>0</v>
      </c>
      <c r="Y39" s="271"/>
      <c r="Z39" s="271"/>
      <c r="AA39" s="271"/>
      <c r="AB39" s="350">
        <f>AA39+Z39+Y39</f>
        <v>0</v>
      </c>
      <c r="AC39" s="351">
        <f>AB39+X39+T39+P39+L39</f>
        <v>29</v>
      </c>
    </row>
    <row r="40" spans="1:29" ht="31.5">
      <c r="A40" s="116" t="e">
        <f t="shared" si="0"/>
        <v>#REF!</v>
      </c>
      <c r="B40" s="117"/>
      <c r="C40" s="289" t="s">
        <v>103</v>
      </c>
      <c r="D40" s="105">
        <v>1986</v>
      </c>
      <c r="E40" s="105" t="s">
        <v>4</v>
      </c>
      <c r="F40" s="104" t="s">
        <v>376</v>
      </c>
      <c r="G40" s="105" t="s">
        <v>5</v>
      </c>
      <c r="H40" s="227" t="s">
        <v>182</v>
      </c>
      <c r="I40" s="64"/>
      <c r="J40" s="102"/>
      <c r="K40" s="102"/>
      <c r="L40" s="131">
        <f>K40+J40+I40</f>
        <v>0</v>
      </c>
      <c r="M40" s="386">
        <v>1</v>
      </c>
      <c r="N40" s="389"/>
      <c r="O40" s="389">
        <v>3</v>
      </c>
      <c r="P40" s="131">
        <f>O40+N40+M40</f>
        <v>4</v>
      </c>
      <c r="Q40" s="349"/>
      <c r="R40" s="392"/>
      <c r="S40" s="392"/>
      <c r="T40" s="350">
        <f>S40+R40+Q40</f>
        <v>0</v>
      </c>
      <c r="U40" s="542"/>
      <c r="V40" s="542"/>
      <c r="W40" s="349"/>
      <c r="X40" s="350">
        <f>W40+V40+U40</f>
        <v>0</v>
      </c>
      <c r="Y40" s="271">
        <v>8</v>
      </c>
      <c r="Z40" s="271">
        <v>5</v>
      </c>
      <c r="AA40" s="271">
        <v>7</v>
      </c>
      <c r="AB40" s="350">
        <f>AA40+Z40+Y40</f>
        <v>20</v>
      </c>
      <c r="AC40" s="351">
        <f>AB40+X40+T40+P40+L40</f>
        <v>24</v>
      </c>
    </row>
    <row r="41" spans="1:29" ht="31.5">
      <c r="A41" s="116" t="e">
        <f t="shared" si="0"/>
        <v>#REF!</v>
      </c>
      <c r="B41" s="117"/>
      <c r="C41" s="4" t="s">
        <v>31</v>
      </c>
      <c r="D41" s="4">
        <v>1961</v>
      </c>
      <c r="E41" s="4" t="s">
        <v>21</v>
      </c>
      <c r="F41" s="4" t="s">
        <v>135</v>
      </c>
      <c r="G41" s="4" t="s">
        <v>5</v>
      </c>
      <c r="H41" s="227" t="s">
        <v>83</v>
      </c>
      <c r="I41" s="64">
        <v>1</v>
      </c>
      <c r="J41" s="102">
        <v>11</v>
      </c>
      <c r="K41" s="102">
        <v>16</v>
      </c>
      <c r="L41" s="131">
        <f>K41+J41+I41</f>
        <v>28</v>
      </c>
      <c r="M41" s="386">
        <v>0</v>
      </c>
      <c r="N41" s="386"/>
      <c r="O41" s="386">
        <v>0</v>
      </c>
      <c r="P41" s="131">
        <f>O41+N41+M41</f>
        <v>0</v>
      </c>
      <c r="Q41" s="349"/>
      <c r="R41" s="392"/>
      <c r="S41" s="392"/>
      <c r="T41" s="350">
        <f>S41+R41+Q41</f>
        <v>0</v>
      </c>
      <c r="U41" s="542"/>
      <c r="V41" s="542"/>
      <c r="W41" s="349"/>
      <c r="X41" s="350">
        <f>W41+V41+U41</f>
        <v>0</v>
      </c>
      <c r="Y41" s="271"/>
      <c r="Z41" s="271"/>
      <c r="AA41" s="271"/>
      <c r="AB41" s="350">
        <f>AA41+Z41+Y41</f>
        <v>0</v>
      </c>
      <c r="AC41" s="351">
        <f>AB41+X41+T41+P41+L41</f>
        <v>28</v>
      </c>
    </row>
    <row r="42" spans="1:29" ht="31.5">
      <c r="A42" s="116" t="e">
        <f t="shared" si="0"/>
        <v>#REF!</v>
      </c>
      <c r="B42" s="117"/>
      <c r="C42" s="289" t="s">
        <v>58</v>
      </c>
      <c r="D42" s="104">
        <v>1965</v>
      </c>
      <c r="E42" s="104" t="s">
        <v>11</v>
      </c>
      <c r="F42" s="104" t="s">
        <v>358</v>
      </c>
      <c r="G42" s="104" t="s">
        <v>49</v>
      </c>
      <c r="H42" s="227" t="s">
        <v>57</v>
      </c>
      <c r="I42" s="102">
        <v>0</v>
      </c>
      <c r="J42" s="102">
        <v>0</v>
      </c>
      <c r="K42" s="102">
        <v>0</v>
      </c>
      <c r="L42" s="131">
        <f>K42+J42+I42</f>
        <v>0</v>
      </c>
      <c r="M42" s="386">
        <v>1</v>
      </c>
      <c r="N42" s="386">
        <v>5</v>
      </c>
      <c r="O42" s="386"/>
      <c r="P42" s="131">
        <f>O42+N42+M42</f>
        <v>6</v>
      </c>
      <c r="Q42" s="349"/>
      <c r="R42" s="392"/>
      <c r="S42" s="392"/>
      <c r="T42" s="350">
        <f>S42+R42+Q42</f>
        <v>0</v>
      </c>
      <c r="U42" s="542"/>
      <c r="V42" s="542"/>
      <c r="W42" s="349"/>
      <c r="X42" s="350">
        <f>W42+V42+U42</f>
        <v>0</v>
      </c>
      <c r="Y42" s="271"/>
      <c r="Z42" s="271"/>
      <c r="AA42" s="271"/>
      <c r="AB42" s="350">
        <f>AA42+Z42+Y42</f>
        <v>0</v>
      </c>
      <c r="AC42" s="351">
        <f>AB42+X42+T42+P42+L42</f>
        <v>6</v>
      </c>
    </row>
    <row r="43" spans="1:29" ht="46.5">
      <c r="A43" s="116" t="e">
        <f t="shared" si="0"/>
        <v>#REF!</v>
      </c>
      <c r="B43" s="117"/>
      <c r="C43" s="289" t="s">
        <v>359</v>
      </c>
      <c r="D43" s="104">
        <v>1968</v>
      </c>
      <c r="E43" s="104" t="s">
        <v>69</v>
      </c>
      <c r="F43" s="104" t="s">
        <v>360</v>
      </c>
      <c r="G43" s="104" t="s">
        <v>361</v>
      </c>
      <c r="H43" s="227" t="s">
        <v>366</v>
      </c>
      <c r="I43" s="102"/>
      <c r="J43" s="102"/>
      <c r="K43" s="102"/>
      <c r="L43" s="131">
        <f>K43+J43+I43</f>
        <v>0</v>
      </c>
      <c r="M43" s="386">
        <v>1</v>
      </c>
      <c r="N43" s="386">
        <v>4</v>
      </c>
      <c r="O43" s="386"/>
      <c r="P43" s="131">
        <f>O43+N43+M43</f>
        <v>5</v>
      </c>
      <c r="Q43" s="349"/>
      <c r="R43" s="392"/>
      <c r="S43" s="392"/>
      <c r="T43" s="350">
        <f>S43+R43+Q43</f>
        <v>0</v>
      </c>
      <c r="U43" s="542"/>
      <c r="V43" s="542"/>
      <c r="W43" s="349"/>
      <c r="X43" s="350">
        <f>W43+V43+U43</f>
        <v>0</v>
      </c>
      <c r="Y43" s="271"/>
      <c r="Z43" s="271"/>
      <c r="AA43" s="271"/>
      <c r="AB43" s="350">
        <f>AA43+Z43+Y43</f>
        <v>0</v>
      </c>
      <c r="AC43" s="351">
        <f>AB43+X43+T43+P43+L43</f>
        <v>5</v>
      </c>
    </row>
    <row r="44" spans="1:29" ht="46.5">
      <c r="A44" s="116" t="e">
        <f t="shared" si="0"/>
        <v>#REF!</v>
      </c>
      <c r="B44" s="117"/>
      <c r="C44" s="4" t="s">
        <v>137</v>
      </c>
      <c r="D44" s="4">
        <v>1971</v>
      </c>
      <c r="E44" s="4" t="s">
        <v>21</v>
      </c>
      <c r="F44" s="4" t="s">
        <v>364</v>
      </c>
      <c r="G44" s="4" t="s">
        <v>15</v>
      </c>
      <c r="H44" s="227" t="s">
        <v>365</v>
      </c>
      <c r="I44" s="64"/>
      <c r="J44" s="102"/>
      <c r="K44" s="102"/>
      <c r="L44" s="131">
        <f>K44+J44+I44</f>
        <v>0</v>
      </c>
      <c r="M44" s="386">
        <v>1</v>
      </c>
      <c r="N44" s="389">
        <v>2</v>
      </c>
      <c r="O44" s="389"/>
      <c r="P44" s="131">
        <f>O44+N44+M44</f>
        <v>3</v>
      </c>
      <c r="Q44" s="349"/>
      <c r="R44" s="392"/>
      <c r="S44" s="392"/>
      <c r="T44" s="350">
        <f>S44+R44+Q44</f>
        <v>0</v>
      </c>
      <c r="U44" s="542"/>
      <c r="V44" s="542"/>
      <c r="W44" s="349"/>
      <c r="X44" s="350">
        <f>W44+V44+U44</f>
        <v>0</v>
      </c>
      <c r="Y44" s="271"/>
      <c r="Z44" s="271"/>
      <c r="AA44" s="271"/>
      <c r="AB44" s="350">
        <f>AA44+Z44+Y44</f>
        <v>0</v>
      </c>
      <c r="AC44" s="351">
        <f>AB44+X44+T44+P44+L44</f>
        <v>3</v>
      </c>
    </row>
    <row r="45" spans="1:29" ht="46.5">
      <c r="A45" s="116" t="e">
        <f t="shared" si="0"/>
        <v>#REF!</v>
      </c>
      <c r="B45" s="117"/>
      <c r="C45" s="4" t="s">
        <v>20</v>
      </c>
      <c r="D45" s="4">
        <v>1958</v>
      </c>
      <c r="E45" s="4" t="s">
        <v>21</v>
      </c>
      <c r="F45" s="4" t="s">
        <v>248</v>
      </c>
      <c r="G45" s="4" t="s">
        <v>22</v>
      </c>
      <c r="H45" s="227" t="s">
        <v>23</v>
      </c>
      <c r="I45" s="64">
        <v>1</v>
      </c>
      <c r="J45" s="102"/>
      <c r="K45" s="102"/>
      <c r="L45" s="131">
        <f>K45+J45+I45</f>
        <v>1</v>
      </c>
      <c r="M45" s="386">
        <v>16</v>
      </c>
      <c r="N45" s="386"/>
      <c r="O45" s="386"/>
      <c r="P45" s="131">
        <f>O45+N45+M45</f>
        <v>16</v>
      </c>
      <c r="Q45" s="349"/>
      <c r="R45" s="392"/>
      <c r="S45" s="392"/>
      <c r="T45" s="350">
        <f>S45+R45+Q45</f>
        <v>0</v>
      </c>
      <c r="U45" s="542"/>
      <c r="V45" s="542"/>
      <c r="W45" s="349"/>
      <c r="X45" s="350">
        <f>W45+V45+U45</f>
        <v>0</v>
      </c>
      <c r="Y45" s="271"/>
      <c r="Z45" s="271"/>
      <c r="AA45" s="271"/>
      <c r="AB45" s="350">
        <f>AA45+Z45+Y45</f>
        <v>0</v>
      </c>
      <c r="AC45" s="351">
        <f>AB45+X45+T45+P45+L45</f>
        <v>17</v>
      </c>
    </row>
    <row r="46" spans="1:29" ht="46.5">
      <c r="A46" s="116" t="e">
        <f t="shared" si="0"/>
        <v>#REF!</v>
      </c>
      <c r="B46" s="117"/>
      <c r="C46" s="4" t="s">
        <v>137</v>
      </c>
      <c r="D46" s="4"/>
      <c r="E46" s="4" t="s">
        <v>21</v>
      </c>
      <c r="F46" s="4" t="s">
        <v>139</v>
      </c>
      <c r="G46" s="4" t="s">
        <v>15</v>
      </c>
      <c r="H46" s="227" t="s">
        <v>138</v>
      </c>
      <c r="I46" s="64">
        <v>13</v>
      </c>
      <c r="J46" s="102"/>
      <c r="K46" s="102"/>
      <c r="L46" s="131">
        <f>K46+J46+I46</f>
        <v>13</v>
      </c>
      <c r="M46" s="386">
        <v>15</v>
      </c>
      <c r="N46" s="386"/>
      <c r="O46" s="386"/>
      <c r="P46" s="131">
        <f>O46+N46+M46</f>
        <v>15</v>
      </c>
      <c r="Q46" s="349"/>
      <c r="R46" s="392"/>
      <c r="S46" s="392"/>
      <c r="T46" s="350">
        <f>S46+R46+Q46</f>
        <v>0</v>
      </c>
      <c r="U46" s="542"/>
      <c r="V46" s="542"/>
      <c r="W46" s="349"/>
      <c r="X46" s="350">
        <f>W46+V46+U46</f>
        <v>0</v>
      </c>
      <c r="Y46" s="271"/>
      <c r="Z46" s="271"/>
      <c r="AA46" s="271"/>
      <c r="AB46" s="350">
        <f>AA46+Z46+Y46</f>
        <v>0</v>
      </c>
      <c r="AC46" s="351">
        <f>AB46+X46+T46+P46+L46</f>
        <v>28</v>
      </c>
    </row>
    <row r="47" spans="1:29" ht="31.5">
      <c r="A47" s="116" t="e">
        <f t="shared" si="0"/>
        <v>#REF!</v>
      </c>
      <c r="B47" s="117"/>
      <c r="C47" s="4" t="s">
        <v>44</v>
      </c>
      <c r="D47" s="4">
        <v>1988</v>
      </c>
      <c r="E47" s="4" t="s">
        <v>11</v>
      </c>
      <c r="F47" s="4" t="s">
        <v>247</v>
      </c>
      <c r="G47" s="4" t="s">
        <v>5</v>
      </c>
      <c r="H47" s="227" t="s">
        <v>195</v>
      </c>
      <c r="I47" s="64">
        <v>1</v>
      </c>
      <c r="J47" s="102"/>
      <c r="K47" s="102">
        <v>12</v>
      </c>
      <c r="L47" s="131">
        <f>K47+J47+I47</f>
        <v>13</v>
      </c>
      <c r="M47" s="386">
        <v>11</v>
      </c>
      <c r="N47" s="386"/>
      <c r="O47" s="386"/>
      <c r="P47" s="131">
        <f>O47+N47+M47</f>
        <v>11</v>
      </c>
      <c r="Q47" s="349"/>
      <c r="R47" s="392"/>
      <c r="S47" s="392"/>
      <c r="T47" s="350">
        <f>S47+R47+Q47</f>
        <v>0</v>
      </c>
      <c r="U47" s="542"/>
      <c r="V47" s="542"/>
      <c r="W47" s="349"/>
      <c r="X47" s="350">
        <f>W47+V47+U47</f>
        <v>0</v>
      </c>
      <c r="Y47" s="271"/>
      <c r="Z47" s="271"/>
      <c r="AA47" s="271"/>
      <c r="AB47" s="350">
        <f>AA47+Z47+Y47</f>
        <v>0</v>
      </c>
      <c r="AC47" s="351">
        <f>AB47+X47+T47+P47+L47</f>
        <v>24</v>
      </c>
    </row>
    <row r="48" spans="1:29" ht="46.5">
      <c r="A48" s="116" t="e">
        <f t="shared" si="0"/>
        <v>#REF!</v>
      </c>
      <c r="B48" s="117"/>
      <c r="C48" s="289" t="s">
        <v>27</v>
      </c>
      <c r="D48" s="104">
        <v>1979</v>
      </c>
      <c r="E48" s="104"/>
      <c r="F48" s="104" t="s">
        <v>304</v>
      </c>
      <c r="G48" s="104" t="s">
        <v>41</v>
      </c>
      <c r="H48" s="227" t="s">
        <v>28</v>
      </c>
      <c r="I48" s="102">
        <v>0</v>
      </c>
      <c r="J48" s="102">
        <v>9</v>
      </c>
      <c r="K48" s="102">
        <v>8</v>
      </c>
      <c r="L48" s="131">
        <f>K48+J48+I48</f>
        <v>17</v>
      </c>
      <c r="M48" s="386">
        <v>9</v>
      </c>
      <c r="N48" s="386"/>
      <c r="O48" s="386"/>
      <c r="P48" s="131">
        <f>O48+N48+M48</f>
        <v>9</v>
      </c>
      <c r="Q48" s="349"/>
      <c r="R48" s="392"/>
      <c r="S48" s="392"/>
      <c r="T48" s="350">
        <f>S48+R48+Q48</f>
        <v>0</v>
      </c>
      <c r="U48" s="542"/>
      <c r="V48" s="542"/>
      <c r="W48" s="349"/>
      <c r="X48" s="350">
        <f>W48+V48+U48</f>
        <v>0</v>
      </c>
      <c r="Y48" s="271"/>
      <c r="Z48" s="271"/>
      <c r="AA48" s="271"/>
      <c r="AB48" s="350">
        <f>AA48+Z48+Y48</f>
        <v>0</v>
      </c>
      <c r="AC48" s="351">
        <f>AB48+X48+T48+P48+L48</f>
        <v>26</v>
      </c>
    </row>
    <row r="49" spans="1:29" ht="31.5">
      <c r="A49" s="116" t="e">
        <f t="shared" si="0"/>
        <v>#REF!</v>
      </c>
      <c r="B49" s="117"/>
      <c r="C49" s="4" t="s">
        <v>10</v>
      </c>
      <c r="D49" s="4">
        <v>1979</v>
      </c>
      <c r="E49" s="4" t="s">
        <v>11</v>
      </c>
      <c r="F49" s="4" t="s">
        <v>257</v>
      </c>
      <c r="G49" s="4" t="s">
        <v>12</v>
      </c>
      <c r="H49" s="227" t="s">
        <v>13</v>
      </c>
      <c r="I49" s="64">
        <v>5</v>
      </c>
      <c r="J49" s="102"/>
      <c r="K49" s="102"/>
      <c r="L49" s="131">
        <f>K49+J49+I49</f>
        <v>5</v>
      </c>
      <c r="M49" s="386">
        <v>7</v>
      </c>
      <c r="N49" s="386"/>
      <c r="O49" s="386"/>
      <c r="P49" s="131">
        <f>O49+N49+M49</f>
        <v>7</v>
      </c>
      <c r="Q49" s="349"/>
      <c r="R49" s="392"/>
      <c r="S49" s="392"/>
      <c r="T49" s="350">
        <f>S49+R49+Q49</f>
        <v>0</v>
      </c>
      <c r="U49" s="542"/>
      <c r="V49" s="542"/>
      <c r="W49" s="349"/>
      <c r="X49" s="350">
        <f>W49+V49+U49</f>
        <v>0</v>
      </c>
      <c r="Y49" s="271"/>
      <c r="Z49" s="271"/>
      <c r="AA49" s="271"/>
      <c r="AB49" s="350">
        <f>AA49+Z49+Y49</f>
        <v>0</v>
      </c>
      <c r="AC49" s="351">
        <f>AB49+X49+T49+P49+L49</f>
        <v>12</v>
      </c>
    </row>
    <row r="50" spans="1:29" ht="31.5">
      <c r="A50" s="116" t="e">
        <f t="shared" si="0"/>
        <v>#REF!</v>
      </c>
      <c r="B50" s="11"/>
      <c r="C50" s="289" t="s">
        <v>36</v>
      </c>
      <c r="D50" s="105">
        <v>1987</v>
      </c>
      <c r="E50" s="105" t="s">
        <v>4</v>
      </c>
      <c r="F50" s="104" t="s">
        <v>348</v>
      </c>
      <c r="G50" s="4" t="s">
        <v>38</v>
      </c>
      <c r="H50" s="227" t="s">
        <v>39</v>
      </c>
      <c r="I50" s="64"/>
      <c r="J50" s="102"/>
      <c r="K50" s="102"/>
      <c r="L50" s="131">
        <f>K50+J50+I50</f>
        <v>0</v>
      </c>
      <c r="M50" s="386">
        <v>6</v>
      </c>
      <c r="N50" s="389"/>
      <c r="O50" s="389"/>
      <c r="P50" s="131">
        <f>O50+N50+M50</f>
        <v>6</v>
      </c>
      <c r="Q50" s="349">
        <v>16</v>
      </c>
      <c r="R50" s="392"/>
      <c r="S50" s="392"/>
      <c r="T50" s="350">
        <f>S50+R50+Q50</f>
        <v>16</v>
      </c>
      <c r="U50" s="542"/>
      <c r="V50" s="542"/>
      <c r="W50" s="349"/>
      <c r="X50" s="350">
        <f>W50+V50+U50</f>
        <v>0</v>
      </c>
      <c r="Y50" s="271"/>
      <c r="Z50" s="271"/>
      <c r="AA50" s="271"/>
      <c r="AB50" s="350">
        <f>AA50+Z50+Y50</f>
        <v>0</v>
      </c>
      <c r="AC50" s="351">
        <f>AB50+X50+T50+P50+L50</f>
        <v>22</v>
      </c>
    </row>
    <row r="51" spans="1:29" ht="28.5" customHeight="1">
      <c r="A51" s="116" t="e">
        <f t="shared" si="0"/>
        <v>#REF!</v>
      </c>
      <c r="B51" s="117"/>
      <c r="C51" s="4" t="s">
        <v>66</v>
      </c>
      <c r="D51" s="4">
        <v>1987</v>
      </c>
      <c r="E51" s="4" t="s">
        <v>11</v>
      </c>
      <c r="F51" s="90" t="s">
        <v>250</v>
      </c>
      <c r="G51" s="4" t="s">
        <v>35</v>
      </c>
      <c r="H51" s="227" t="s">
        <v>67</v>
      </c>
      <c r="I51" s="64">
        <v>1</v>
      </c>
      <c r="J51" s="102"/>
      <c r="K51" s="102"/>
      <c r="L51" s="131">
        <f>K51+J51+I51</f>
        <v>1</v>
      </c>
      <c r="M51" s="386">
        <v>5</v>
      </c>
      <c r="N51" s="386"/>
      <c r="O51" s="386"/>
      <c r="P51" s="131">
        <f>O51+N51+M51</f>
        <v>5</v>
      </c>
      <c r="Q51" s="349"/>
      <c r="R51" s="392"/>
      <c r="S51" s="392"/>
      <c r="T51" s="350">
        <f>S51+R51+Q51</f>
        <v>0</v>
      </c>
      <c r="U51" s="542"/>
      <c r="V51" s="542"/>
      <c r="W51" s="349"/>
      <c r="X51" s="350">
        <f>W51+V51+U51</f>
        <v>0</v>
      </c>
      <c r="Y51" s="271"/>
      <c r="Z51" s="271"/>
      <c r="AA51" s="271"/>
      <c r="AB51" s="350">
        <f>AA51+Z51+Y51</f>
        <v>0</v>
      </c>
      <c r="AC51" s="351">
        <f>AB51+X51+T51+P51+L51</f>
        <v>6</v>
      </c>
    </row>
    <row r="52" spans="1:29" ht="46.5">
      <c r="A52" s="116" t="e">
        <f t="shared" si="0"/>
        <v>#REF!</v>
      </c>
      <c r="B52" s="117"/>
      <c r="C52" s="4" t="s">
        <v>106</v>
      </c>
      <c r="D52" s="4">
        <v>1985</v>
      </c>
      <c r="E52" s="4" t="s">
        <v>107</v>
      </c>
      <c r="F52" s="4" t="s">
        <v>223</v>
      </c>
      <c r="G52" s="4" t="s">
        <v>27</v>
      </c>
      <c r="H52" s="227" t="s">
        <v>281</v>
      </c>
      <c r="I52" s="64"/>
      <c r="J52" s="102"/>
      <c r="K52" s="102"/>
      <c r="L52" s="131">
        <f>K52+J52+I52</f>
        <v>0</v>
      </c>
      <c r="M52" s="386">
        <v>4</v>
      </c>
      <c r="N52" s="386"/>
      <c r="O52" s="386"/>
      <c r="P52" s="131">
        <f>O52+N52+M52</f>
        <v>4</v>
      </c>
      <c r="Q52" s="349"/>
      <c r="R52" s="392"/>
      <c r="S52" s="392"/>
      <c r="T52" s="350">
        <f>S52+R52+Q52</f>
        <v>0</v>
      </c>
      <c r="U52" s="542"/>
      <c r="V52" s="542"/>
      <c r="W52" s="349"/>
      <c r="X52" s="350">
        <f>W52+V52+U52</f>
        <v>0</v>
      </c>
      <c r="Y52" s="271"/>
      <c r="Z52" s="271"/>
      <c r="AA52" s="271"/>
      <c r="AB52" s="350">
        <f>AA52+Z52+Y52</f>
        <v>0</v>
      </c>
      <c r="AC52" s="351">
        <f>AB52+X52+T52+P52+L52</f>
        <v>4</v>
      </c>
    </row>
    <row r="53" spans="1:29" ht="46.5">
      <c r="A53" s="116" t="e">
        <f t="shared" si="0"/>
        <v>#REF!</v>
      </c>
      <c r="B53" s="117"/>
      <c r="C53" s="4" t="s">
        <v>15</v>
      </c>
      <c r="D53" s="4"/>
      <c r="E53" s="4" t="s">
        <v>11</v>
      </c>
      <c r="F53" s="4" t="s">
        <v>140</v>
      </c>
      <c r="G53" s="4" t="s">
        <v>137</v>
      </c>
      <c r="H53" s="227" t="s">
        <v>138</v>
      </c>
      <c r="I53" s="64">
        <v>1</v>
      </c>
      <c r="J53" s="102">
        <v>2</v>
      </c>
      <c r="K53" s="102"/>
      <c r="L53" s="131">
        <f>K53+J53+I53</f>
        <v>3</v>
      </c>
      <c r="M53" s="386">
        <v>3</v>
      </c>
      <c r="N53" s="386"/>
      <c r="O53" s="386"/>
      <c r="P53" s="131">
        <f>O53+N53+M53</f>
        <v>3</v>
      </c>
      <c r="Q53" s="349"/>
      <c r="R53" s="392"/>
      <c r="S53" s="392"/>
      <c r="T53" s="350">
        <f>S53+R53+Q53</f>
        <v>0</v>
      </c>
      <c r="U53" s="542"/>
      <c r="V53" s="542"/>
      <c r="W53" s="349"/>
      <c r="X53" s="350">
        <f>W53+V53+U53</f>
        <v>0</v>
      </c>
      <c r="Y53" s="271">
        <v>4</v>
      </c>
      <c r="Z53" s="271"/>
      <c r="AA53" s="271"/>
      <c r="AB53" s="350">
        <f>AA53+Z53+Y53</f>
        <v>4</v>
      </c>
      <c r="AC53" s="351">
        <f>AB53+X53+T53+P53+L53</f>
        <v>10</v>
      </c>
    </row>
    <row r="54" spans="1:29" ht="46.5">
      <c r="A54" s="116" t="e">
        <f t="shared" si="0"/>
        <v>#REF!</v>
      </c>
      <c r="B54" s="117"/>
      <c r="C54" s="4" t="s">
        <v>106</v>
      </c>
      <c r="D54" s="4">
        <v>1985</v>
      </c>
      <c r="E54" s="4" t="s">
        <v>107</v>
      </c>
      <c r="F54" s="4" t="s">
        <v>259</v>
      </c>
      <c r="G54" s="4" t="s">
        <v>27</v>
      </c>
      <c r="H54" s="227" t="s">
        <v>281</v>
      </c>
      <c r="I54" s="64">
        <v>1</v>
      </c>
      <c r="J54" s="102"/>
      <c r="K54" s="102"/>
      <c r="L54" s="131">
        <f>K54+J54+I54</f>
        <v>1</v>
      </c>
      <c r="M54" s="386">
        <v>1</v>
      </c>
      <c r="N54" s="386"/>
      <c r="O54" s="386"/>
      <c r="P54" s="131">
        <f>O54+N54+M54</f>
        <v>1</v>
      </c>
      <c r="Q54" s="349"/>
      <c r="R54" s="392"/>
      <c r="S54" s="392"/>
      <c r="T54" s="350">
        <f>S54+R54+Q54</f>
        <v>0</v>
      </c>
      <c r="U54" s="542"/>
      <c r="V54" s="542"/>
      <c r="W54" s="349"/>
      <c r="X54" s="350">
        <f>W54+V54+U54</f>
        <v>0</v>
      </c>
      <c r="Y54" s="271"/>
      <c r="Z54" s="271"/>
      <c r="AA54" s="271"/>
      <c r="AB54" s="350">
        <f>AA54+Z54+Y54</f>
        <v>0</v>
      </c>
      <c r="AC54" s="351">
        <f>AB54+X54+T54+P54+L54</f>
        <v>2</v>
      </c>
    </row>
    <row r="55" spans="1:29" ht="33">
      <c r="A55" s="116" t="e">
        <f t="shared" si="0"/>
        <v>#REF!</v>
      </c>
      <c r="B55" s="11"/>
      <c r="C55" s="136" t="s">
        <v>36</v>
      </c>
      <c r="D55" s="4">
        <v>1987</v>
      </c>
      <c r="E55" s="4" t="s">
        <v>4</v>
      </c>
      <c r="F55" s="88" t="s">
        <v>349</v>
      </c>
      <c r="G55" s="55" t="s">
        <v>38</v>
      </c>
      <c r="H55" s="227" t="s">
        <v>39</v>
      </c>
      <c r="I55" s="64"/>
      <c r="J55" s="102"/>
      <c r="K55" s="102"/>
      <c r="L55" s="131">
        <f>K55+J55+I55</f>
        <v>0</v>
      </c>
      <c r="M55" s="386">
        <v>1</v>
      </c>
      <c r="N55" s="389"/>
      <c r="O55" s="389"/>
      <c r="P55" s="131">
        <f>O55+N55+M55</f>
        <v>1</v>
      </c>
      <c r="Q55" s="349"/>
      <c r="R55" s="392"/>
      <c r="S55" s="392"/>
      <c r="T55" s="350">
        <f>S55+R55+Q55</f>
        <v>0</v>
      </c>
      <c r="U55" s="542"/>
      <c r="V55" s="542"/>
      <c r="W55" s="349"/>
      <c r="X55" s="350">
        <f>W55+V55+U55</f>
        <v>0</v>
      </c>
      <c r="Y55" s="271"/>
      <c r="Z55" s="271"/>
      <c r="AA55" s="271"/>
      <c r="AB55" s="350">
        <f>AA55+Z55+Y55</f>
        <v>0</v>
      </c>
      <c r="AC55" s="351">
        <f>AB55+X55+T55+P55+L55</f>
        <v>1</v>
      </c>
    </row>
    <row r="56" spans="1:29" ht="33">
      <c r="A56" s="116" t="e">
        <f t="shared" si="0"/>
        <v>#REF!</v>
      </c>
      <c r="B56" s="117"/>
      <c r="C56" s="136" t="s">
        <v>372</v>
      </c>
      <c r="D56" s="4"/>
      <c r="E56" s="4"/>
      <c r="F56" s="88" t="s">
        <v>373</v>
      </c>
      <c r="G56" s="55" t="s">
        <v>41</v>
      </c>
      <c r="H56" s="227" t="s">
        <v>374</v>
      </c>
      <c r="I56" s="64"/>
      <c r="J56" s="102"/>
      <c r="K56" s="102"/>
      <c r="L56" s="131">
        <f>K56+J56+I56</f>
        <v>0</v>
      </c>
      <c r="M56" s="386">
        <v>1</v>
      </c>
      <c r="N56" s="389"/>
      <c r="O56" s="389"/>
      <c r="P56" s="131">
        <f>O56+N56+M56</f>
        <v>1</v>
      </c>
      <c r="Q56" s="349"/>
      <c r="R56" s="392"/>
      <c r="S56" s="392"/>
      <c r="T56" s="350">
        <f>S56+R56+Q56</f>
        <v>0</v>
      </c>
      <c r="U56" s="542"/>
      <c r="V56" s="542"/>
      <c r="W56" s="349"/>
      <c r="X56" s="350">
        <f>W56+V56+U56</f>
        <v>0</v>
      </c>
      <c r="Y56" s="271"/>
      <c r="Z56" s="271"/>
      <c r="AA56" s="271"/>
      <c r="AB56" s="350">
        <f>AA56+Z56+Y56</f>
        <v>0</v>
      </c>
      <c r="AC56" s="351">
        <f>AB56+X56+T56+P56+L56</f>
        <v>1</v>
      </c>
    </row>
    <row r="57" spans="1:29" ht="33">
      <c r="A57" s="116" t="e">
        <f t="shared" si="0"/>
        <v>#REF!</v>
      </c>
      <c r="B57" s="11"/>
      <c r="C57" s="136" t="s">
        <v>372</v>
      </c>
      <c r="D57" s="4"/>
      <c r="E57" s="4"/>
      <c r="F57" s="88" t="s">
        <v>378</v>
      </c>
      <c r="G57" s="55" t="s">
        <v>41</v>
      </c>
      <c r="H57" s="227" t="s">
        <v>374</v>
      </c>
      <c r="I57" s="64"/>
      <c r="J57" s="102"/>
      <c r="K57" s="102"/>
      <c r="L57" s="131">
        <f>K57+J57+I57</f>
        <v>0</v>
      </c>
      <c r="M57" s="386">
        <v>1</v>
      </c>
      <c r="N57" s="389"/>
      <c r="O57" s="389"/>
      <c r="P57" s="131">
        <f>O57+N57+M57</f>
        <v>1</v>
      </c>
      <c r="Q57" s="349"/>
      <c r="R57" s="392"/>
      <c r="S57" s="392"/>
      <c r="T57" s="350">
        <f>S57+R57+Q57</f>
        <v>0</v>
      </c>
      <c r="U57" s="542"/>
      <c r="V57" s="542"/>
      <c r="W57" s="349"/>
      <c r="X57" s="350">
        <f>W57+V57+U57</f>
        <v>0</v>
      </c>
      <c r="Y57" s="271"/>
      <c r="Z57" s="271"/>
      <c r="AA57" s="271"/>
      <c r="AB57" s="350">
        <f>AA57+Z57+Y57</f>
        <v>0</v>
      </c>
      <c r="AC57" s="351">
        <f>AB57+X57+T57+P57+L57</f>
        <v>1</v>
      </c>
    </row>
    <row r="58" spans="1:29" ht="31.5">
      <c r="A58" s="116" t="e">
        <f t="shared" si="0"/>
        <v>#REF!</v>
      </c>
      <c r="B58" s="117"/>
      <c r="C58" s="289" t="s">
        <v>368</v>
      </c>
      <c r="D58" s="105">
        <v>1968</v>
      </c>
      <c r="E58" s="105" t="s">
        <v>11</v>
      </c>
      <c r="F58" s="104" t="s">
        <v>377</v>
      </c>
      <c r="G58" s="105" t="s">
        <v>361</v>
      </c>
      <c r="H58" s="228" t="s">
        <v>370</v>
      </c>
      <c r="I58" s="64"/>
      <c r="J58" s="102"/>
      <c r="K58" s="102"/>
      <c r="L58" s="131">
        <f>K58+J58+I58</f>
        <v>0</v>
      </c>
      <c r="M58" s="386">
        <v>1</v>
      </c>
      <c r="N58" s="389"/>
      <c r="O58" s="389"/>
      <c r="P58" s="131">
        <f>O58+N58+M58</f>
        <v>1</v>
      </c>
      <c r="Q58" s="349"/>
      <c r="R58" s="392"/>
      <c r="S58" s="392"/>
      <c r="T58" s="350">
        <f>S58+R58+Q58</f>
        <v>0</v>
      </c>
      <c r="U58" s="542"/>
      <c r="V58" s="542"/>
      <c r="W58" s="349"/>
      <c r="X58" s="350">
        <f>W58+V58+U58</f>
        <v>0</v>
      </c>
      <c r="Y58" s="271"/>
      <c r="Z58" s="271"/>
      <c r="AA58" s="271"/>
      <c r="AB58" s="350">
        <f>AA58+Z58+Y58</f>
        <v>0</v>
      </c>
      <c r="AC58" s="351">
        <f>AB58+X58+T58+P58+L58</f>
        <v>1</v>
      </c>
    </row>
    <row r="59" spans="1:29" ht="46.5">
      <c r="A59" s="116" t="e">
        <f t="shared" si="0"/>
        <v>#REF!</v>
      </c>
      <c r="B59" s="117"/>
      <c r="C59" s="4" t="s">
        <v>87</v>
      </c>
      <c r="D59" s="4">
        <v>1974</v>
      </c>
      <c r="E59" s="4" t="s">
        <v>11</v>
      </c>
      <c r="F59" s="4" t="s">
        <v>86</v>
      </c>
      <c r="G59" s="4" t="s">
        <v>228</v>
      </c>
      <c r="H59" s="227" t="s">
        <v>105</v>
      </c>
      <c r="I59" s="64">
        <v>2</v>
      </c>
      <c r="J59" s="102">
        <v>13</v>
      </c>
      <c r="K59" s="102">
        <v>11</v>
      </c>
      <c r="L59" s="131">
        <f>K59+J59+I59</f>
        <v>26</v>
      </c>
      <c r="M59" s="386"/>
      <c r="N59" s="386"/>
      <c r="O59" s="386"/>
      <c r="P59" s="131">
        <f>O59+N59+M59</f>
        <v>0</v>
      </c>
      <c r="Q59" s="349"/>
      <c r="R59" s="392"/>
      <c r="S59" s="392"/>
      <c r="T59" s="350">
        <f>S59+R59+Q59</f>
        <v>0</v>
      </c>
      <c r="U59" s="542"/>
      <c r="V59" s="542"/>
      <c r="W59" s="349"/>
      <c r="X59" s="350">
        <f>W59+V59+U59</f>
        <v>0</v>
      </c>
      <c r="Y59" s="271"/>
      <c r="Z59" s="271"/>
      <c r="AA59" s="271"/>
      <c r="AB59" s="350">
        <f>AA59+Z59+Y59</f>
        <v>0</v>
      </c>
      <c r="AC59" s="351">
        <f>AB59+X59+T59+P59+L59</f>
        <v>26</v>
      </c>
    </row>
    <row r="60" spans="1:29" ht="28.5" customHeight="1">
      <c r="A60" s="116" t="e">
        <f t="shared" si="0"/>
        <v>#REF!</v>
      </c>
      <c r="B60" s="117"/>
      <c r="C60" s="4" t="s">
        <v>59</v>
      </c>
      <c r="D60" s="4"/>
      <c r="E60" s="4"/>
      <c r="F60" s="4" t="s">
        <v>190</v>
      </c>
      <c r="G60" s="4" t="s">
        <v>5</v>
      </c>
      <c r="H60" s="227" t="s">
        <v>61</v>
      </c>
      <c r="I60" s="64">
        <v>8</v>
      </c>
      <c r="J60" s="102">
        <v>14</v>
      </c>
      <c r="K60" s="102"/>
      <c r="L60" s="131">
        <f>K60+J60+I60</f>
        <v>22</v>
      </c>
      <c r="M60" s="386"/>
      <c r="N60" s="386"/>
      <c r="O60" s="386"/>
      <c r="P60" s="131">
        <f>O60+N60+M60</f>
        <v>0</v>
      </c>
      <c r="Q60" s="349"/>
      <c r="R60" s="392"/>
      <c r="S60" s="392"/>
      <c r="T60" s="350">
        <f>S60+R60+Q60</f>
        <v>0</v>
      </c>
      <c r="U60" s="542"/>
      <c r="V60" s="542"/>
      <c r="W60" s="349"/>
      <c r="X60" s="350">
        <f>W60+V60+U60</f>
        <v>0</v>
      </c>
      <c r="Y60" s="271">
        <v>16</v>
      </c>
      <c r="Z60" s="271"/>
      <c r="AA60" s="271"/>
      <c r="AB60" s="350">
        <f>AA60+Z60+Y60</f>
        <v>16</v>
      </c>
      <c r="AC60" s="351">
        <f>AB60+X60+T60+P60+L60</f>
        <v>38</v>
      </c>
    </row>
    <row r="61" spans="1:29" ht="46.5">
      <c r="A61" s="116" t="e">
        <f t="shared" si="0"/>
        <v>#REF!</v>
      </c>
      <c r="B61" s="117"/>
      <c r="C61" s="4" t="s">
        <v>14</v>
      </c>
      <c r="D61" s="4">
        <v>1989</v>
      </c>
      <c r="E61" s="4" t="s">
        <v>11</v>
      </c>
      <c r="F61" s="4" t="s">
        <v>254</v>
      </c>
      <c r="G61" s="4" t="s">
        <v>244</v>
      </c>
      <c r="H61" s="227" t="s">
        <v>129</v>
      </c>
      <c r="I61" s="64">
        <v>1</v>
      </c>
      <c r="J61" s="102"/>
      <c r="K61" s="102"/>
      <c r="L61" s="131">
        <f>K61+J61+I61</f>
        <v>1</v>
      </c>
      <c r="M61" s="386"/>
      <c r="N61" s="386"/>
      <c r="O61" s="386"/>
      <c r="P61" s="131">
        <f>O61+N61+M61</f>
        <v>0</v>
      </c>
      <c r="Q61" s="349"/>
      <c r="R61" s="392"/>
      <c r="S61" s="392"/>
      <c r="T61" s="350">
        <f>S61+R61+Q61</f>
        <v>0</v>
      </c>
      <c r="U61" s="542"/>
      <c r="V61" s="542"/>
      <c r="W61" s="349"/>
      <c r="X61" s="350">
        <f>W61+V61+U61</f>
        <v>0</v>
      </c>
      <c r="Y61" s="271"/>
      <c r="Z61" s="271"/>
      <c r="AA61" s="271"/>
      <c r="AB61" s="350">
        <f>AA61+Z61+Y61</f>
        <v>0</v>
      </c>
      <c r="AC61" s="351">
        <f>AB61+X61+T61+P61+L61</f>
        <v>1</v>
      </c>
    </row>
    <row r="62" spans="1:29" ht="31.5">
      <c r="A62" s="116" t="e">
        <f t="shared" si="0"/>
        <v>#REF!</v>
      </c>
      <c r="B62" s="11"/>
      <c r="C62" s="4" t="s">
        <v>36</v>
      </c>
      <c r="D62" s="4">
        <v>1987</v>
      </c>
      <c r="E62" s="4" t="s">
        <v>4</v>
      </c>
      <c r="F62" s="4" t="s">
        <v>164</v>
      </c>
      <c r="G62" s="4" t="s">
        <v>38</v>
      </c>
      <c r="H62" s="227" t="s">
        <v>39</v>
      </c>
      <c r="I62" s="64">
        <v>16</v>
      </c>
      <c r="J62" s="102"/>
      <c r="K62" s="102"/>
      <c r="L62" s="131">
        <f>K62+J62+I62</f>
        <v>16</v>
      </c>
      <c r="M62" s="386"/>
      <c r="N62" s="386"/>
      <c r="O62" s="386"/>
      <c r="P62" s="131">
        <f>O62+N62+M62</f>
        <v>0</v>
      </c>
      <c r="Q62" s="349"/>
      <c r="R62" s="392"/>
      <c r="S62" s="392"/>
      <c r="T62" s="350">
        <f>S62+R62+Q62</f>
        <v>0</v>
      </c>
      <c r="U62" s="542"/>
      <c r="V62" s="542"/>
      <c r="W62" s="349"/>
      <c r="X62" s="350">
        <f>W62+V62+U62</f>
        <v>0</v>
      </c>
      <c r="Y62" s="271"/>
      <c r="Z62" s="271"/>
      <c r="AA62" s="271"/>
      <c r="AB62" s="350">
        <f>AA62+Z62+Y62</f>
        <v>0</v>
      </c>
      <c r="AC62" s="351">
        <f>AB62+X62+T62+P62+L62</f>
        <v>16</v>
      </c>
    </row>
    <row r="63" spans="1:29" ht="31.5">
      <c r="A63" s="116" t="e">
        <f t="shared" si="0"/>
        <v>#REF!</v>
      </c>
      <c r="B63" s="117"/>
      <c r="C63" s="4" t="s">
        <v>114</v>
      </c>
      <c r="D63" s="4">
        <v>1994</v>
      </c>
      <c r="E63" s="4" t="s">
        <v>4</v>
      </c>
      <c r="F63" s="4" t="s">
        <v>255</v>
      </c>
      <c r="G63" s="4" t="s">
        <v>32</v>
      </c>
      <c r="H63" s="227" t="s">
        <v>33</v>
      </c>
      <c r="I63" s="64">
        <v>15</v>
      </c>
      <c r="J63" s="102"/>
      <c r="K63" s="102"/>
      <c r="L63" s="131">
        <f>K63+J63+I63</f>
        <v>15</v>
      </c>
      <c r="M63" s="386"/>
      <c r="N63" s="386"/>
      <c r="O63" s="386"/>
      <c r="P63" s="131">
        <f>O63+N63+M63</f>
        <v>0</v>
      </c>
      <c r="Q63" s="349"/>
      <c r="R63" s="392"/>
      <c r="S63" s="392"/>
      <c r="T63" s="350">
        <f>S63+R63+Q63</f>
        <v>0</v>
      </c>
      <c r="U63" s="542"/>
      <c r="V63" s="542"/>
      <c r="W63" s="349"/>
      <c r="X63" s="350">
        <f>W63+V63+U63</f>
        <v>0</v>
      </c>
      <c r="Y63" s="271"/>
      <c r="Z63" s="271"/>
      <c r="AA63" s="271"/>
      <c r="AB63" s="350">
        <f>AA63+Z63+Y63</f>
        <v>0</v>
      </c>
      <c r="AC63" s="351">
        <f>AB63+X63+T63+P63+L63</f>
        <v>15</v>
      </c>
    </row>
    <row r="64" spans="1:29" ht="46.5">
      <c r="A64" s="116" t="e">
        <f t="shared" si="0"/>
        <v>#REF!</v>
      </c>
      <c r="B64" s="117"/>
      <c r="C64" s="201" t="s">
        <v>27</v>
      </c>
      <c r="D64" s="201">
        <v>1979</v>
      </c>
      <c r="E64" s="201"/>
      <c r="F64" s="201" t="s">
        <v>30</v>
      </c>
      <c r="G64" s="201" t="s">
        <v>41</v>
      </c>
      <c r="H64" s="229" t="s">
        <v>28</v>
      </c>
      <c r="I64" s="64">
        <v>14</v>
      </c>
      <c r="J64" s="102"/>
      <c r="K64" s="102"/>
      <c r="L64" s="131">
        <f>K64+J64+I64</f>
        <v>14</v>
      </c>
      <c r="M64" s="386"/>
      <c r="N64" s="386"/>
      <c r="O64" s="386"/>
      <c r="P64" s="131">
        <f>O64+N64+M64</f>
        <v>0</v>
      </c>
      <c r="Q64" s="349"/>
      <c r="R64" s="392"/>
      <c r="S64" s="392"/>
      <c r="T64" s="350">
        <f>S64+R64+Q64</f>
        <v>0</v>
      </c>
      <c r="U64" s="542"/>
      <c r="V64" s="542"/>
      <c r="W64" s="349"/>
      <c r="X64" s="350">
        <f>W64+V64+U64</f>
        <v>0</v>
      </c>
      <c r="Y64" s="271"/>
      <c r="Z64" s="271"/>
      <c r="AA64" s="271"/>
      <c r="AB64" s="350">
        <f>AA64+Z64+Y64</f>
        <v>0</v>
      </c>
      <c r="AC64" s="351">
        <f>AB64+X64+T64+P64+L64</f>
        <v>14</v>
      </c>
    </row>
    <row r="65" spans="1:29" ht="46.5">
      <c r="A65" s="116" t="e">
        <f t="shared" si="0"/>
        <v>#REF!</v>
      </c>
      <c r="B65" s="117"/>
      <c r="C65" s="4" t="s">
        <v>45</v>
      </c>
      <c r="D65" s="4"/>
      <c r="E65" s="4"/>
      <c r="F65" s="4" t="s">
        <v>284</v>
      </c>
      <c r="G65" s="4" t="s">
        <v>62</v>
      </c>
      <c r="H65" s="227" t="s">
        <v>177</v>
      </c>
      <c r="I65" s="64">
        <v>1</v>
      </c>
      <c r="J65" s="102">
        <v>6</v>
      </c>
      <c r="K65" s="102">
        <v>6</v>
      </c>
      <c r="L65" s="131">
        <f>K65+J65+I65</f>
        <v>13</v>
      </c>
      <c r="M65" s="386"/>
      <c r="N65" s="386"/>
      <c r="O65" s="386"/>
      <c r="P65" s="131">
        <f>O65+N65+M65</f>
        <v>0</v>
      </c>
      <c r="Q65" s="349"/>
      <c r="R65" s="392"/>
      <c r="S65" s="392"/>
      <c r="T65" s="350">
        <f>S65+R65+Q65</f>
        <v>0</v>
      </c>
      <c r="U65" s="542"/>
      <c r="V65" s="542"/>
      <c r="W65" s="349"/>
      <c r="X65" s="350">
        <f>W65+V65+U65</f>
        <v>0</v>
      </c>
      <c r="Y65" s="271"/>
      <c r="Z65" s="271"/>
      <c r="AA65" s="271"/>
      <c r="AB65" s="350">
        <f>AA65+Z65+Y65</f>
        <v>0</v>
      </c>
      <c r="AC65" s="351">
        <f>AB65+X65+T65+P65+L65</f>
        <v>13</v>
      </c>
    </row>
    <row r="66" spans="1:29" ht="31.5">
      <c r="A66" s="116" t="e">
        <f t="shared" si="0"/>
        <v>#REF!</v>
      </c>
      <c r="B66" s="117"/>
      <c r="C66" s="4" t="s">
        <v>54</v>
      </c>
      <c r="D66" s="4">
        <v>1994</v>
      </c>
      <c r="E66" s="4" t="s">
        <v>4</v>
      </c>
      <c r="F66" s="4" t="s">
        <v>288</v>
      </c>
      <c r="G66" s="4" t="s">
        <v>32</v>
      </c>
      <c r="H66" s="227" t="s">
        <v>33</v>
      </c>
      <c r="I66" s="64">
        <v>3</v>
      </c>
      <c r="J66" s="102">
        <v>10</v>
      </c>
      <c r="K66" s="102"/>
      <c r="L66" s="131">
        <f>K66+J66+I66</f>
        <v>13</v>
      </c>
      <c r="M66" s="386"/>
      <c r="N66" s="386"/>
      <c r="O66" s="386"/>
      <c r="P66" s="131">
        <f>O66+N66+M66</f>
        <v>0</v>
      </c>
      <c r="Q66" s="349"/>
      <c r="R66" s="392"/>
      <c r="S66" s="392"/>
      <c r="T66" s="350">
        <f>S66+R66+Q66</f>
        <v>0</v>
      </c>
      <c r="U66" s="542"/>
      <c r="V66" s="542"/>
      <c r="W66" s="349"/>
      <c r="X66" s="350">
        <f>W66+V66+U66</f>
        <v>0</v>
      </c>
      <c r="Y66" s="271"/>
      <c r="Z66" s="271"/>
      <c r="AA66" s="271"/>
      <c r="AB66" s="350">
        <f>AA66+Z66+Y66</f>
        <v>0</v>
      </c>
      <c r="AC66" s="351">
        <f>AB66+X66+T66+P66+L66</f>
        <v>13</v>
      </c>
    </row>
    <row r="67" spans="1:29" ht="31.5">
      <c r="A67" s="116" t="e">
        <f t="shared" si="0"/>
        <v>#REF!</v>
      </c>
      <c r="B67" s="117"/>
      <c r="C67" s="4" t="s">
        <v>59</v>
      </c>
      <c r="D67" s="4">
        <v>1967</v>
      </c>
      <c r="E67" s="4" t="s">
        <v>11</v>
      </c>
      <c r="F67" s="4" t="s">
        <v>292</v>
      </c>
      <c r="G67" s="4" t="s">
        <v>60</v>
      </c>
      <c r="H67" s="227" t="s">
        <v>61</v>
      </c>
      <c r="I67" s="64">
        <v>12</v>
      </c>
      <c r="J67" s="102"/>
      <c r="K67" s="102"/>
      <c r="L67" s="131">
        <f>K67+J67+I67</f>
        <v>12</v>
      </c>
      <c r="M67" s="386"/>
      <c r="N67" s="386"/>
      <c r="O67" s="386"/>
      <c r="P67" s="131">
        <f>O67+N67+M67</f>
        <v>0</v>
      </c>
      <c r="Q67" s="349">
        <v>1</v>
      </c>
      <c r="R67" s="392"/>
      <c r="S67" s="392"/>
      <c r="T67" s="350">
        <f>S67+R67+Q67</f>
        <v>1</v>
      </c>
      <c r="U67" s="542"/>
      <c r="V67" s="542"/>
      <c r="W67" s="349"/>
      <c r="X67" s="350">
        <f>W67+V67+U67</f>
        <v>0</v>
      </c>
      <c r="Y67" s="271"/>
      <c r="Z67" s="271"/>
      <c r="AA67" s="271"/>
      <c r="AB67" s="350">
        <f>AA67+Z67+Y67</f>
        <v>0</v>
      </c>
      <c r="AC67" s="351">
        <f>AB67+X67+T67+P67+L67</f>
        <v>13</v>
      </c>
    </row>
    <row r="68" spans="1:29" ht="33">
      <c r="A68" s="116" t="e">
        <f t="shared" si="0"/>
        <v>#REF!</v>
      </c>
      <c r="B68" s="117"/>
      <c r="C68" s="136" t="s">
        <v>435</v>
      </c>
      <c r="D68" s="4">
        <v>1966</v>
      </c>
      <c r="E68" s="4" t="s">
        <v>11</v>
      </c>
      <c r="F68" s="88" t="s">
        <v>498</v>
      </c>
      <c r="G68" s="88" t="s">
        <v>41</v>
      </c>
      <c r="H68" s="227" t="s">
        <v>182</v>
      </c>
      <c r="I68" s="64"/>
      <c r="J68" s="102"/>
      <c r="K68" s="102"/>
      <c r="L68" s="131">
        <f>K68+J68+I68</f>
        <v>0</v>
      </c>
      <c r="M68" s="386"/>
      <c r="N68" s="389"/>
      <c r="O68" s="389"/>
      <c r="P68" s="131">
        <f>O68+N68+M68</f>
        <v>0</v>
      </c>
      <c r="Q68" s="209">
        <v>11</v>
      </c>
      <c r="R68" s="386"/>
      <c r="S68" s="386"/>
      <c r="T68" s="350">
        <f>S68+R68+Q68</f>
        <v>11</v>
      </c>
      <c r="U68" s="542"/>
      <c r="V68" s="542"/>
      <c r="W68" s="349"/>
      <c r="X68" s="350">
        <f>W68+V68+U68</f>
        <v>0</v>
      </c>
      <c r="Y68" s="271"/>
      <c r="Z68" s="271"/>
      <c r="AA68" s="271"/>
      <c r="AB68" s="350">
        <f>AA68+Z68+Y68</f>
        <v>0</v>
      </c>
      <c r="AC68" s="351">
        <f>AB68+X68+T68+P68+L68</f>
        <v>11</v>
      </c>
    </row>
    <row r="69" spans="1:29" ht="31.5">
      <c r="A69" s="116" t="e">
        <f t="shared" si="0"/>
        <v>#REF!</v>
      </c>
      <c r="B69" s="117"/>
      <c r="C69" s="4" t="s">
        <v>92</v>
      </c>
      <c r="D69" s="4">
        <v>1992</v>
      </c>
      <c r="E69" s="4" t="s">
        <v>4</v>
      </c>
      <c r="F69" s="4" t="s">
        <v>130</v>
      </c>
      <c r="G69" s="4" t="s">
        <v>175</v>
      </c>
      <c r="H69" s="227" t="s">
        <v>127</v>
      </c>
      <c r="I69" s="64">
        <v>1</v>
      </c>
      <c r="J69" s="102">
        <v>5</v>
      </c>
      <c r="K69" s="102">
        <v>5</v>
      </c>
      <c r="L69" s="131">
        <f>K69+J69+I69</f>
        <v>11</v>
      </c>
      <c r="M69" s="386"/>
      <c r="N69" s="386"/>
      <c r="O69" s="386"/>
      <c r="P69" s="131">
        <f>O69+N69+M69</f>
        <v>0</v>
      </c>
      <c r="Q69" s="349"/>
      <c r="R69" s="392"/>
      <c r="S69" s="392"/>
      <c r="T69" s="350">
        <f>S69+R69+Q69</f>
        <v>0</v>
      </c>
      <c r="U69" s="542"/>
      <c r="V69" s="542"/>
      <c r="W69" s="349"/>
      <c r="X69" s="350">
        <f>W69+V69+U69</f>
        <v>0</v>
      </c>
      <c r="Y69" s="271">
        <v>6</v>
      </c>
      <c r="Z69" s="271">
        <v>2</v>
      </c>
      <c r="AA69" s="271"/>
      <c r="AB69" s="350">
        <f>AA69+Z69+Y69</f>
        <v>8</v>
      </c>
      <c r="AC69" s="351">
        <f>AB69+X69+T69+P69+L69</f>
        <v>19</v>
      </c>
    </row>
    <row r="70" spans="1:29" ht="33">
      <c r="A70" s="116" t="e">
        <f t="shared" si="0"/>
        <v>#REF!</v>
      </c>
      <c r="B70" s="117"/>
      <c r="C70" s="136" t="s">
        <v>499</v>
      </c>
      <c r="D70" s="4"/>
      <c r="E70" s="4"/>
      <c r="F70" s="88" t="s">
        <v>500</v>
      </c>
      <c r="G70" s="88" t="s">
        <v>604</v>
      </c>
      <c r="H70" s="227" t="s">
        <v>501</v>
      </c>
      <c r="I70" s="64"/>
      <c r="J70" s="102"/>
      <c r="K70" s="102"/>
      <c r="L70" s="131">
        <f>K70+J70+I70</f>
        <v>0</v>
      </c>
      <c r="M70" s="386"/>
      <c r="N70" s="386"/>
      <c r="O70" s="386"/>
      <c r="P70" s="131">
        <f>O70+N70+M70</f>
        <v>0</v>
      </c>
      <c r="Q70" s="209">
        <v>2</v>
      </c>
      <c r="R70" s="386"/>
      <c r="S70" s="386"/>
      <c r="T70" s="350">
        <f>S70+R70+Q70</f>
        <v>2</v>
      </c>
      <c r="U70" s="542"/>
      <c r="V70" s="542"/>
      <c r="W70" s="349"/>
      <c r="X70" s="350"/>
      <c r="Y70" s="271"/>
      <c r="Z70" s="271">
        <v>3</v>
      </c>
      <c r="AA70" s="271">
        <v>6</v>
      </c>
      <c r="AB70" s="350">
        <f>AA70+Z70+Y70</f>
        <v>9</v>
      </c>
      <c r="AC70" s="351">
        <f>AB70+X70+T70+P70+L70</f>
        <v>11</v>
      </c>
    </row>
    <row r="71" spans="1:29" ht="46.5">
      <c r="A71" s="116" t="e">
        <f t="shared" si="0"/>
        <v>#REF!</v>
      </c>
      <c r="B71" s="117"/>
      <c r="C71" s="4" t="s">
        <v>121</v>
      </c>
      <c r="D71" s="4">
        <v>1992</v>
      </c>
      <c r="E71" s="4" t="s">
        <v>4</v>
      </c>
      <c r="F71" s="4" t="s">
        <v>725</v>
      </c>
      <c r="G71" s="4" t="s">
        <v>41</v>
      </c>
      <c r="H71" s="227" t="s">
        <v>726</v>
      </c>
      <c r="I71" s="64"/>
      <c r="J71" s="102"/>
      <c r="K71" s="102"/>
      <c r="L71" s="131"/>
      <c r="M71" s="386"/>
      <c r="N71" s="386"/>
      <c r="O71" s="386"/>
      <c r="P71" s="131"/>
      <c r="Q71" s="349"/>
      <c r="R71" s="392"/>
      <c r="S71" s="392"/>
      <c r="T71" s="350"/>
      <c r="U71" s="542"/>
      <c r="V71" s="542"/>
      <c r="W71" s="349"/>
      <c r="X71" s="350">
        <f>W71+V71+U71</f>
        <v>0</v>
      </c>
      <c r="Y71" s="271">
        <v>5</v>
      </c>
      <c r="Z71" s="271"/>
      <c r="AA71" s="271"/>
      <c r="AB71" s="350">
        <f>AA71+Z71+Y71</f>
        <v>5</v>
      </c>
      <c r="AC71" s="351">
        <f>AB71+X71+T71+P71+L71</f>
        <v>5</v>
      </c>
    </row>
    <row r="72" spans="1:29" ht="46.5">
      <c r="A72" s="116" t="e">
        <f t="shared" si="0"/>
        <v>#REF!</v>
      </c>
      <c r="B72" s="117"/>
      <c r="C72" s="136" t="s">
        <v>491</v>
      </c>
      <c r="D72" s="4">
        <v>1974</v>
      </c>
      <c r="E72" s="4" t="s">
        <v>4</v>
      </c>
      <c r="F72" s="88" t="s">
        <v>495</v>
      </c>
      <c r="G72" s="88" t="s">
        <v>493</v>
      </c>
      <c r="H72" s="227" t="s">
        <v>494</v>
      </c>
      <c r="I72" s="64"/>
      <c r="J72" s="102"/>
      <c r="K72" s="102"/>
      <c r="L72" s="131">
        <f>K72+J72+I72</f>
        <v>0</v>
      </c>
      <c r="M72" s="386"/>
      <c r="N72" s="389"/>
      <c r="O72" s="389"/>
      <c r="P72" s="131">
        <f>O72+N72+M72</f>
        <v>0</v>
      </c>
      <c r="Q72" s="209">
        <v>3</v>
      </c>
      <c r="R72" s="386"/>
      <c r="S72" s="386"/>
      <c r="T72" s="350">
        <f>S72+R72+Q72</f>
        <v>3</v>
      </c>
      <c r="U72" s="542"/>
      <c r="V72" s="542"/>
      <c r="W72" s="349"/>
      <c r="X72" s="350">
        <f>W72+V72+U72</f>
        <v>0</v>
      </c>
      <c r="Y72" s="271"/>
      <c r="Z72" s="271"/>
      <c r="AA72" s="271"/>
      <c r="AB72" s="350">
        <f>AA72+Z72+Y72</f>
        <v>0</v>
      </c>
      <c r="AC72" s="351">
        <f>AB72+X72+T72+P72+L72</f>
        <v>3</v>
      </c>
    </row>
    <row r="73" spans="1:29" ht="46.5">
      <c r="A73" s="116" t="e">
        <f t="shared" si="0"/>
        <v>#REF!</v>
      </c>
      <c r="B73" s="11"/>
      <c r="C73" s="4" t="s">
        <v>94</v>
      </c>
      <c r="D73" s="4">
        <v>1988</v>
      </c>
      <c r="E73" s="4" t="s">
        <v>4</v>
      </c>
      <c r="F73" s="4" t="s">
        <v>287</v>
      </c>
      <c r="G73" s="4" t="s">
        <v>93</v>
      </c>
      <c r="H73" s="227" t="s">
        <v>6</v>
      </c>
      <c r="I73" s="64">
        <v>1</v>
      </c>
      <c r="J73" s="102">
        <v>3</v>
      </c>
      <c r="K73" s="102">
        <v>4</v>
      </c>
      <c r="L73" s="131">
        <f>K73+J73+I73</f>
        <v>8</v>
      </c>
      <c r="M73" s="386"/>
      <c r="N73" s="386"/>
      <c r="O73" s="386"/>
      <c r="P73" s="131">
        <f>O73+N73+M73</f>
        <v>0</v>
      </c>
      <c r="Q73" s="349"/>
      <c r="R73" s="392"/>
      <c r="S73" s="392"/>
      <c r="T73" s="350">
        <f>S73+R73+Q73</f>
        <v>0</v>
      </c>
      <c r="U73" s="542"/>
      <c r="V73" s="542"/>
      <c r="W73" s="349"/>
      <c r="X73" s="350">
        <f>W73+V73+U73</f>
        <v>0</v>
      </c>
      <c r="Y73" s="271">
        <v>7</v>
      </c>
      <c r="Z73" s="271"/>
      <c r="AA73" s="271"/>
      <c r="AB73" s="350">
        <f>AA73+Z73+Y73</f>
        <v>7</v>
      </c>
      <c r="AC73" s="351">
        <f>AB73+X73+T73+P73+L73</f>
        <v>15</v>
      </c>
    </row>
    <row r="74" spans="1:29" ht="46.5">
      <c r="A74" s="116" t="e">
        <f t="shared" ref="A74:A91" si="1">A73+1</f>
        <v>#REF!</v>
      </c>
      <c r="B74" s="117"/>
      <c r="C74" s="4" t="s">
        <v>14</v>
      </c>
      <c r="D74" s="4">
        <v>1989</v>
      </c>
      <c r="E74" s="4" t="s">
        <v>11</v>
      </c>
      <c r="F74" s="4" t="s">
        <v>727</v>
      </c>
      <c r="G74" s="4" t="s">
        <v>244</v>
      </c>
      <c r="H74" s="227" t="s">
        <v>129</v>
      </c>
      <c r="I74" s="64"/>
      <c r="J74" s="102"/>
      <c r="K74" s="102"/>
      <c r="L74" s="131">
        <f>K74+J74+I74</f>
        <v>0</v>
      </c>
      <c r="M74" s="386"/>
      <c r="N74" s="386"/>
      <c r="O74" s="386"/>
      <c r="P74" s="131">
        <f>O74+N74+M74</f>
        <v>0</v>
      </c>
      <c r="Q74" s="349"/>
      <c r="R74" s="392"/>
      <c r="S74" s="392"/>
      <c r="T74" s="350">
        <f>S74+R74+Q74</f>
        <v>0</v>
      </c>
      <c r="U74" s="542"/>
      <c r="V74" s="542"/>
      <c r="W74" s="349"/>
      <c r="X74" s="350">
        <f>W74+V74+U74</f>
        <v>0</v>
      </c>
      <c r="Y74" s="271"/>
      <c r="Z74" s="271"/>
      <c r="AA74" s="271"/>
      <c r="AB74" s="350">
        <f>AA74+Z74+Y74</f>
        <v>0</v>
      </c>
      <c r="AC74" s="351">
        <f>AB74+X74+T74+P74+L74</f>
        <v>0</v>
      </c>
    </row>
    <row r="75" spans="1:29" ht="69.75">
      <c r="A75" s="116" t="e">
        <f t="shared" si="1"/>
        <v>#REF!</v>
      </c>
      <c r="B75" s="117"/>
      <c r="C75" s="237" t="s">
        <v>79</v>
      </c>
      <c r="D75" s="237">
        <v>1991</v>
      </c>
      <c r="E75" s="237"/>
      <c r="F75" s="237" t="s">
        <v>252</v>
      </c>
      <c r="G75" s="237" t="s">
        <v>81</v>
      </c>
      <c r="H75" s="239" t="s">
        <v>178</v>
      </c>
      <c r="I75" s="64">
        <v>1</v>
      </c>
      <c r="J75" s="102"/>
      <c r="K75" s="102"/>
      <c r="L75" s="131">
        <f>K75+J75+I75</f>
        <v>1</v>
      </c>
      <c r="M75" s="386"/>
      <c r="N75" s="386"/>
      <c r="O75" s="386"/>
      <c r="P75" s="131">
        <f>O75+N75+M75</f>
        <v>0</v>
      </c>
      <c r="Q75" s="349">
        <v>5</v>
      </c>
      <c r="R75" s="392"/>
      <c r="S75" s="392"/>
      <c r="T75" s="350">
        <f>S75+R75+Q75</f>
        <v>5</v>
      </c>
      <c r="U75" s="542"/>
      <c r="V75" s="542"/>
      <c r="W75" s="349"/>
      <c r="X75" s="350">
        <f>W75+V75+U75</f>
        <v>0</v>
      </c>
      <c r="Y75" s="271"/>
      <c r="Z75" s="271"/>
      <c r="AA75" s="271"/>
      <c r="AB75" s="350">
        <f>AA75+Z75+Y75</f>
        <v>0</v>
      </c>
      <c r="AC75" s="351">
        <f>AB75+X75+T75+P75+L75</f>
        <v>6</v>
      </c>
    </row>
    <row r="76" spans="1:29" ht="46.5">
      <c r="A76" s="116" t="e">
        <f t="shared" si="1"/>
        <v>#REF!</v>
      </c>
      <c r="B76" s="117"/>
      <c r="C76" s="136" t="s">
        <v>491</v>
      </c>
      <c r="D76" s="4">
        <v>1974</v>
      </c>
      <c r="E76" s="4" t="s">
        <v>4</v>
      </c>
      <c r="F76" s="88" t="s">
        <v>496</v>
      </c>
      <c r="G76" s="88" t="s">
        <v>493</v>
      </c>
      <c r="H76" s="227" t="s">
        <v>494</v>
      </c>
      <c r="I76" s="64"/>
      <c r="J76" s="102"/>
      <c r="K76" s="102"/>
      <c r="L76" s="131">
        <f>K76+J76+I76</f>
        <v>0</v>
      </c>
      <c r="M76" s="386"/>
      <c r="N76" s="389"/>
      <c r="O76" s="389"/>
      <c r="P76" s="131">
        <f>O76+N76+M76</f>
        <v>0</v>
      </c>
      <c r="Q76" s="209">
        <v>6</v>
      </c>
      <c r="R76" s="386"/>
      <c r="S76" s="386"/>
      <c r="T76" s="350">
        <f>S76+R76+Q76</f>
        <v>6</v>
      </c>
      <c r="U76" s="542"/>
      <c r="V76" s="542"/>
      <c r="W76" s="349"/>
      <c r="X76" s="350">
        <f>W76+V76+U76</f>
        <v>0</v>
      </c>
      <c r="Y76" s="271"/>
      <c r="Z76" s="271"/>
      <c r="AA76" s="271"/>
      <c r="AB76" s="350">
        <f>AA76+Z76+Y76</f>
        <v>0</v>
      </c>
      <c r="AC76" s="351">
        <f>AB76+X76+T76+P76+L76</f>
        <v>6</v>
      </c>
    </row>
    <row r="77" spans="1:29" ht="31.5">
      <c r="A77" s="116" t="e">
        <f t="shared" si="1"/>
        <v>#REF!</v>
      </c>
      <c r="B77" s="117"/>
      <c r="C77" s="201" t="s">
        <v>19</v>
      </c>
      <c r="D77" s="201"/>
      <c r="E77" s="201" t="s">
        <v>4</v>
      </c>
      <c r="F77" s="201" t="s">
        <v>174</v>
      </c>
      <c r="G77" s="201" t="s">
        <v>50</v>
      </c>
      <c r="H77" s="229" t="s">
        <v>172</v>
      </c>
      <c r="I77" s="64">
        <v>1</v>
      </c>
      <c r="J77" s="102">
        <v>4</v>
      </c>
      <c r="K77" s="102"/>
      <c r="L77" s="131">
        <f>K77+J77+I77</f>
        <v>5</v>
      </c>
      <c r="M77" s="386"/>
      <c r="N77" s="386"/>
      <c r="O77" s="386"/>
      <c r="P77" s="131">
        <f>O77+N77+M77</f>
        <v>0</v>
      </c>
      <c r="Q77" s="349"/>
      <c r="R77" s="392"/>
      <c r="S77" s="392"/>
      <c r="T77" s="350">
        <f>S77+R77+Q77</f>
        <v>0</v>
      </c>
      <c r="U77" s="542"/>
      <c r="V77" s="542"/>
      <c r="W77" s="349"/>
      <c r="X77" s="350">
        <f>W77+V77+U77</f>
        <v>0</v>
      </c>
      <c r="Y77" s="271"/>
      <c r="Z77" s="271"/>
      <c r="AA77" s="271"/>
      <c r="AB77" s="350">
        <f>AA77+Z77+Y77</f>
        <v>0</v>
      </c>
      <c r="AC77" s="351">
        <f>AB77+X77+T77+P77+L77</f>
        <v>5</v>
      </c>
    </row>
    <row r="78" spans="1:29" ht="33">
      <c r="A78" s="116" t="e">
        <f t="shared" si="1"/>
        <v>#REF!</v>
      </c>
      <c r="B78" s="117"/>
      <c r="C78" s="136" t="s">
        <v>503</v>
      </c>
      <c r="D78" s="4"/>
      <c r="E78" s="4" t="s">
        <v>69</v>
      </c>
      <c r="F78" s="88" t="s">
        <v>509</v>
      </c>
      <c r="G78" s="88" t="s">
        <v>510</v>
      </c>
      <c r="H78" s="227" t="s">
        <v>57</v>
      </c>
      <c r="I78" s="64"/>
      <c r="J78" s="102"/>
      <c r="K78" s="102"/>
      <c r="L78" s="131">
        <f>K78+J78+I78</f>
        <v>0</v>
      </c>
      <c r="M78" s="386"/>
      <c r="N78" s="386"/>
      <c r="O78" s="386"/>
      <c r="P78" s="131">
        <f>O78+N78+M78</f>
        <v>0</v>
      </c>
      <c r="Q78" s="209">
        <v>4</v>
      </c>
      <c r="R78" s="386"/>
      <c r="S78" s="386"/>
      <c r="T78" s="350">
        <f>S78+R78+Q78</f>
        <v>4</v>
      </c>
      <c r="U78" s="542"/>
      <c r="V78" s="542"/>
      <c r="W78" s="349"/>
      <c r="X78" s="350"/>
      <c r="Y78" s="271">
        <v>3</v>
      </c>
      <c r="Z78" s="271"/>
      <c r="AA78" s="271"/>
      <c r="AB78" s="350">
        <f>AA78+Z78+Y78</f>
        <v>3</v>
      </c>
      <c r="AC78" s="351">
        <f>AB78+X78+T78+P78+L78</f>
        <v>7</v>
      </c>
    </row>
    <row r="79" spans="1:29" ht="33">
      <c r="A79" s="116" t="e">
        <f t="shared" si="1"/>
        <v>#REF!</v>
      </c>
      <c r="B79" s="11"/>
      <c r="C79" s="136" t="s">
        <v>729</v>
      </c>
      <c r="D79" s="4">
        <v>1986</v>
      </c>
      <c r="E79" s="4" t="s">
        <v>552</v>
      </c>
      <c r="F79" s="88" t="s">
        <v>728</v>
      </c>
      <c r="G79" s="88" t="s">
        <v>604</v>
      </c>
      <c r="H79" s="227" t="s">
        <v>501</v>
      </c>
      <c r="I79" s="64"/>
      <c r="J79" s="102"/>
      <c r="K79" s="102"/>
      <c r="L79" s="131"/>
      <c r="M79" s="386"/>
      <c r="N79" s="386"/>
      <c r="O79" s="386"/>
      <c r="P79" s="131"/>
      <c r="Q79" s="209"/>
      <c r="R79" s="386"/>
      <c r="S79" s="386"/>
      <c r="T79" s="350"/>
      <c r="U79" s="542"/>
      <c r="V79" s="542"/>
      <c r="W79" s="349"/>
      <c r="X79" s="350">
        <f>W79+V79+U79</f>
        <v>0</v>
      </c>
      <c r="Y79" s="271"/>
      <c r="Z79" s="271"/>
      <c r="AA79" s="271"/>
      <c r="AB79" s="350">
        <f>AA79+Z79+Y79</f>
        <v>0</v>
      </c>
      <c r="AC79" s="351">
        <f>AB79+X79+T79+P79+L79</f>
        <v>0</v>
      </c>
    </row>
    <row r="80" spans="1:29" ht="55.5" customHeight="1">
      <c r="A80" s="116" t="e">
        <f t="shared" si="1"/>
        <v>#REF!</v>
      </c>
      <c r="B80" s="117"/>
      <c r="C80" s="4" t="s">
        <v>36</v>
      </c>
      <c r="D80" s="4">
        <v>1987</v>
      </c>
      <c r="E80" s="4" t="s">
        <v>21</v>
      </c>
      <c r="F80" s="4" t="s">
        <v>37</v>
      </c>
      <c r="G80" s="4" t="s">
        <v>38</v>
      </c>
      <c r="H80" s="227" t="s">
        <v>39</v>
      </c>
      <c r="I80" s="64">
        <v>1</v>
      </c>
      <c r="J80" s="102"/>
      <c r="K80" s="102"/>
      <c r="L80" s="131">
        <f>K80+J80+I80</f>
        <v>1</v>
      </c>
      <c r="M80" s="386"/>
      <c r="N80" s="386"/>
      <c r="O80" s="386"/>
      <c r="P80" s="131">
        <f>O80+N80+M80</f>
        <v>0</v>
      </c>
      <c r="Q80" s="349">
        <v>1</v>
      </c>
      <c r="R80" s="392"/>
      <c r="S80" s="392"/>
      <c r="T80" s="350">
        <f>S80+R80+Q80</f>
        <v>1</v>
      </c>
      <c r="U80" s="542"/>
      <c r="V80" s="542"/>
      <c r="W80" s="349"/>
      <c r="X80" s="350">
        <f>W80+V80+U80</f>
        <v>0</v>
      </c>
      <c r="Y80" s="271"/>
      <c r="Z80" s="271"/>
      <c r="AA80" s="271"/>
      <c r="AB80" s="350">
        <f>AA80+Z80+Y80</f>
        <v>0</v>
      </c>
      <c r="AC80" s="351">
        <f>AB80+X80+T80+P80+L80</f>
        <v>2</v>
      </c>
    </row>
    <row r="81" spans="1:29" ht="46.5">
      <c r="A81" s="116" t="e">
        <f t="shared" si="1"/>
        <v>#REF!</v>
      </c>
      <c r="B81" s="117"/>
      <c r="C81" s="4" t="s">
        <v>14</v>
      </c>
      <c r="D81" s="4">
        <v>1989</v>
      </c>
      <c r="E81" s="4" t="s">
        <v>11</v>
      </c>
      <c r="F81" s="4" t="s">
        <v>253</v>
      </c>
      <c r="G81" s="4" t="s">
        <v>244</v>
      </c>
      <c r="H81" s="227" t="s">
        <v>129</v>
      </c>
      <c r="I81" s="64">
        <v>1</v>
      </c>
      <c r="J81" s="102"/>
      <c r="K81" s="102"/>
      <c r="L81" s="131">
        <f>K81+J81+I81</f>
        <v>1</v>
      </c>
      <c r="M81" s="386"/>
      <c r="N81" s="386"/>
      <c r="O81" s="386"/>
      <c r="P81" s="131">
        <f>O81+N81+M81</f>
        <v>0</v>
      </c>
      <c r="Q81" s="349"/>
      <c r="R81" s="392"/>
      <c r="S81" s="392"/>
      <c r="T81" s="350">
        <f>S81+R81+Q81</f>
        <v>0</v>
      </c>
      <c r="U81" s="542"/>
      <c r="V81" s="542"/>
      <c r="W81" s="349"/>
      <c r="X81" s="350">
        <f>W81+V81+U81</f>
        <v>0</v>
      </c>
      <c r="Y81" s="271"/>
      <c r="Z81" s="271"/>
      <c r="AA81" s="271"/>
      <c r="AB81" s="350">
        <f>AA81+Z81+Y81</f>
        <v>0</v>
      </c>
      <c r="AC81" s="351">
        <f>AB81+X81+T81+P81+L81</f>
        <v>1</v>
      </c>
    </row>
    <row r="82" spans="1:29" ht="46.5">
      <c r="A82" s="116" t="e">
        <f t="shared" si="1"/>
        <v>#REF!</v>
      </c>
      <c r="B82" s="187"/>
      <c r="C82" s="4" t="s">
        <v>42</v>
      </c>
      <c r="D82" s="4">
        <v>1971</v>
      </c>
      <c r="E82" s="4" t="s">
        <v>4</v>
      </c>
      <c r="F82" s="4" t="s">
        <v>194</v>
      </c>
      <c r="G82" s="4" t="s">
        <v>5</v>
      </c>
      <c r="H82" s="230" t="s">
        <v>43</v>
      </c>
      <c r="I82" s="64">
        <v>1</v>
      </c>
      <c r="J82" s="102"/>
      <c r="K82" s="102"/>
      <c r="L82" s="131">
        <f>K82+J82+I82</f>
        <v>1</v>
      </c>
      <c r="M82" s="386"/>
      <c r="N82" s="386"/>
      <c r="O82" s="386"/>
      <c r="P82" s="131">
        <f>O82+N82+M82</f>
        <v>0</v>
      </c>
      <c r="Q82" s="349"/>
      <c r="R82" s="392"/>
      <c r="S82" s="392"/>
      <c r="T82" s="350">
        <f>S82+R82+Q82</f>
        <v>0</v>
      </c>
      <c r="U82" s="542"/>
      <c r="V82" s="542"/>
      <c r="W82" s="349"/>
      <c r="X82" s="350">
        <f>W82+V82+U82</f>
        <v>0</v>
      </c>
      <c r="Y82" s="271"/>
      <c r="Z82" s="271"/>
      <c r="AA82" s="271"/>
      <c r="AB82" s="350">
        <f>AA82+Z82+Y82</f>
        <v>0</v>
      </c>
      <c r="AC82" s="351">
        <f>AB82+X82+T82+P82+L82</f>
        <v>1</v>
      </c>
    </row>
    <row r="83" spans="1:29" ht="46.5">
      <c r="A83" s="116" t="e">
        <f t="shared" si="1"/>
        <v>#REF!</v>
      </c>
      <c r="B83" s="173"/>
      <c r="C83" s="4" t="s">
        <v>94</v>
      </c>
      <c r="D83" s="4">
        <v>1968</v>
      </c>
      <c r="E83" s="4" t="s">
        <v>11</v>
      </c>
      <c r="F83" s="4" t="s">
        <v>256</v>
      </c>
      <c r="G83" s="4" t="s">
        <v>5</v>
      </c>
      <c r="H83" s="230" t="s">
        <v>6</v>
      </c>
      <c r="I83" s="64">
        <v>1</v>
      </c>
      <c r="J83" s="102"/>
      <c r="K83" s="102"/>
      <c r="L83" s="131">
        <f>K83+J83+I83</f>
        <v>1</v>
      </c>
      <c r="M83" s="386"/>
      <c r="N83" s="386"/>
      <c r="O83" s="386"/>
      <c r="P83" s="131">
        <f>O83+N83+M83</f>
        <v>0</v>
      </c>
      <c r="Q83" s="349"/>
      <c r="R83" s="392"/>
      <c r="S83" s="392"/>
      <c r="T83" s="350">
        <f>S83+R83+Q83</f>
        <v>0</v>
      </c>
      <c r="U83" s="542"/>
      <c r="V83" s="542"/>
      <c r="W83" s="349"/>
      <c r="X83" s="350">
        <f>W83+V83+U83</f>
        <v>0</v>
      </c>
      <c r="Y83" s="271"/>
      <c r="Z83" s="271"/>
      <c r="AA83" s="271"/>
      <c r="AB83" s="350">
        <f>AA83+Z83+Y83</f>
        <v>0</v>
      </c>
      <c r="AC83" s="351">
        <f>AB83+X83+T83+P83+L83</f>
        <v>1</v>
      </c>
    </row>
    <row r="84" spans="1:29" ht="46.5">
      <c r="A84" s="116" t="e">
        <f t="shared" si="1"/>
        <v>#REF!</v>
      </c>
      <c r="B84" s="187"/>
      <c r="C84" s="136" t="s">
        <v>511</v>
      </c>
      <c r="D84" s="4">
        <v>1971</v>
      </c>
      <c r="E84" s="4" t="s">
        <v>4</v>
      </c>
      <c r="F84" s="88" t="s">
        <v>512</v>
      </c>
      <c r="G84" s="88" t="s">
        <v>41</v>
      </c>
      <c r="H84" s="230" t="s">
        <v>513</v>
      </c>
      <c r="I84" s="64"/>
      <c r="J84" s="102"/>
      <c r="K84" s="102"/>
      <c r="L84" s="131">
        <f>K84+J84+I84</f>
        <v>0</v>
      </c>
      <c r="M84" s="386"/>
      <c r="N84" s="386"/>
      <c r="O84" s="386"/>
      <c r="P84" s="131">
        <f>O84+N84+M84</f>
        <v>0</v>
      </c>
      <c r="Q84" s="209">
        <v>1</v>
      </c>
      <c r="R84" s="386"/>
      <c r="S84" s="386"/>
      <c r="T84" s="350">
        <f>S84+R84+Q84</f>
        <v>1</v>
      </c>
      <c r="U84" s="542"/>
      <c r="V84" s="542"/>
      <c r="W84" s="349"/>
      <c r="X84" s="350">
        <f>W84+V84+U84</f>
        <v>0</v>
      </c>
      <c r="Y84" s="271"/>
      <c r="Z84" s="271"/>
      <c r="AA84" s="271"/>
      <c r="AB84" s="350">
        <f>AA84+Z84+Y84</f>
        <v>0</v>
      </c>
      <c r="AC84" s="351">
        <f>AB84+X84+T84+P84+L84</f>
        <v>1</v>
      </c>
    </row>
    <row r="85" spans="1:29" ht="28.5" customHeight="1">
      <c r="A85" s="116" t="e">
        <f t="shared" si="1"/>
        <v>#REF!</v>
      </c>
      <c r="B85" s="173"/>
      <c r="C85" s="4" t="s">
        <v>62</v>
      </c>
      <c r="D85" s="4">
        <v>1983</v>
      </c>
      <c r="E85" s="4" t="s">
        <v>21</v>
      </c>
      <c r="F85" s="4" t="s">
        <v>122</v>
      </c>
      <c r="G85" s="90" t="s">
        <v>222</v>
      </c>
      <c r="H85" s="230" t="s">
        <v>177</v>
      </c>
      <c r="I85" s="64">
        <v>1</v>
      </c>
      <c r="J85" s="102"/>
      <c r="K85" s="102"/>
      <c r="L85" s="131">
        <f>K85+J85+I85</f>
        <v>1</v>
      </c>
      <c r="M85" s="386"/>
      <c r="N85" s="386"/>
      <c r="O85" s="386"/>
      <c r="P85" s="131">
        <f>O85+N85+M85</f>
        <v>0</v>
      </c>
      <c r="Q85" s="349"/>
      <c r="R85" s="392"/>
      <c r="S85" s="392"/>
      <c r="T85" s="350">
        <f>S85+R85+Q85</f>
        <v>0</v>
      </c>
      <c r="U85" s="542"/>
      <c r="V85" s="542"/>
      <c r="W85" s="349"/>
      <c r="X85" s="350">
        <f>W85+V85+U85</f>
        <v>0</v>
      </c>
      <c r="Y85" s="271"/>
      <c r="Z85" s="271"/>
      <c r="AA85" s="271"/>
      <c r="AB85" s="350">
        <f>AA85+Z85+Y85</f>
        <v>0</v>
      </c>
      <c r="AC85" s="351">
        <f>AB85+X85+T85+P85+L85</f>
        <v>1</v>
      </c>
    </row>
    <row r="86" spans="1:29" ht="46.5">
      <c r="A86" s="116" t="e">
        <f t="shared" si="1"/>
        <v>#REF!</v>
      </c>
      <c r="B86" s="187"/>
      <c r="C86" s="201" t="s">
        <v>64</v>
      </c>
      <c r="D86" s="201">
        <v>1991</v>
      </c>
      <c r="E86" s="201" t="s">
        <v>11</v>
      </c>
      <c r="F86" s="201" t="s">
        <v>174</v>
      </c>
      <c r="G86" s="201" t="s">
        <v>27</v>
      </c>
      <c r="H86" s="348" t="s">
        <v>28</v>
      </c>
      <c r="I86" s="64"/>
      <c r="J86" s="102"/>
      <c r="K86" s="102"/>
      <c r="L86" s="131">
        <f>K86+J86+I86</f>
        <v>0</v>
      </c>
      <c r="M86" s="386"/>
      <c r="N86" s="386"/>
      <c r="O86" s="386"/>
      <c r="P86" s="131">
        <f>O86+N86+M86</f>
        <v>0</v>
      </c>
      <c r="Q86" s="349">
        <v>1</v>
      </c>
      <c r="R86" s="392"/>
      <c r="S86" s="392"/>
      <c r="T86" s="350">
        <f>S86+R86+Q86</f>
        <v>1</v>
      </c>
      <c r="U86" s="542"/>
      <c r="V86" s="542"/>
      <c r="W86" s="349"/>
      <c r="X86" s="350">
        <f>W86+V86+U86</f>
        <v>0</v>
      </c>
      <c r="Y86" s="271"/>
      <c r="Z86" s="271"/>
      <c r="AA86" s="271"/>
      <c r="AB86" s="350">
        <f>AA86+Z86+Y86</f>
        <v>0</v>
      </c>
      <c r="AC86" s="351">
        <f>AB86+X86+T86+P86+L86</f>
        <v>1</v>
      </c>
    </row>
    <row r="87" spans="1:29" ht="31.5">
      <c r="A87" s="116" t="e">
        <f t="shared" si="1"/>
        <v>#REF!</v>
      </c>
      <c r="B87" s="187"/>
      <c r="C87" s="4" t="s">
        <v>181</v>
      </c>
      <c r="D87" s="4">
        <v>1977</v>
      </c>
      <c r="E87" s="4" t="s">
        <v>72</v>
      </c>
      <c r="F87" s="4" t="s">
        <v>246</v>
      </c>
      <c r="G87" s="4" t="s">
        <v>49</v>
      </c>
      <c r="H87" s="231" t="s">
        <v>182</v>
      </c>
      <c r="I87" s="64">
        <v>1</v>
      </c>
      <c r="J87" s="102"/>
      <c r="K87" s="102"/>
      <c r="L87" s="131">
        <f>K87+J87+I87</f>
        <v>1</v>
      </c>
      <c r="M87" s="386"/>
      <c r="N87" s="386"/>
      <c r="O87" s="386"/>
      <c r="P87" s="131">
        <f>O87+N87+M87</f>
        <v>0</v>
      </c>
      <c r="Q87" s="349"/>
      <c r="R87" s="392"/>
      <c r="S87" s="392"/>
      <c r="T87" s="350">
        <f>S87+R87+Q87</f>
        <v>0</v>
      </c>
      <c r="U87" s="542"/>
      <c r="V87" s="542"/>
      <c r="W87" s="349"/>
      <c r="X87" s="350">
        <f>W87+V87+U87</f>
        <v>0</v>
      </c>
      <c r="Y87" s="271"/>
      <c r="Z87" s="271"/>
      <c r="AA87" s="271"/>
      <c r="AB87" s="350">
        <f>AA87+Z87+Y87</f>
        <v>0</v>
      </c>
      <c r="AC87" s="351">
        <f>AB87+X87+T87+P87+L87</f>
        <v>1</v>
      </c>
    </row>
    <row r="88" spans="1:29" s="6" customFormat="1" ht="46.5" customHeight="1">
      <c r="A88" s="116" t="e">
        <f t="shared" si="1"/>
        <v>#REF!</v>
      </c>
      <c r="B88" s="117"/>
      <c r="C88" s="4" t="s">
        <v>92</v>
      </c>
      <c r="D88" s="4">
        <v>1992</v>
      </c>
      <c r="E88" s="4" t="s">
        <v>4</v>
      </c>
      <c r="F88" s="4" t="s">
        <v>233</v>
      </c>
      <c r="G88" s="4" t="s">
        <v>175</v>
      </c>
      <c r="H88" s="227" t="s">
        <v>127</v>
      </c>
      <c r="I88" s="64">
        <v>1</v>
      </c>
      <c r="J88" s="102"/>
      <c r="K88" s="102"/>
      <c r="L88" s="131">
        <f>K88+J88+I88</f>
        <v>1</v>
      </c>
      <c r="M88" s="386"/>
      <c r="N88" s="386"/>
      <c r="O88" s="386"/>
      <c r="P88" s="131">
        <f>O88+N88+M88</f>
        <v>0</v>
      </c>
      <c r="Q88" s="349"/>
      <c r="R88" s="392"/>
      <c r="S88" s="392"/>
      <c r="T88" s="350">
        <f>S88+R88+Q88</f>
        <v>0</v>
      </c>
      <c r="U88" s="542"/>
      <c r="V88" s="542"/>
      <c r="W88" s="349"/>
      <c r="X88" s="350">
        <f>W88+V88+U88</f>
        <v>0</v>
      </c>
      <c r="Y88" s="271"/>
      <c r="Z88" s="271"/>
      <c r="AA88" s="271"/>
      <c r="AB88" s="350">
        <f>AA88+Z88+Y88</f>
        <v>0</v>
      </c>
      <c r="AC88" s="351">
        <f>AB88+X88+T88+P88+L88</f>
        <v>1</v>
      </c>
    </row>
    <row r="89" spans="1:29" s="6" customFormat="1" ht="46.5" customHeight="1">
      <c r="A89" s="116" t="e">
        <f t="shared" si="1"/>
        <v>#REF!</v>
      </c>
      <c r="B89" s="117"/>
      <c r="C89" s="4" t="s">
        <v>73</v>
      </c>
      <c r="D89" s="4"/>
      <c r="E89" s="4" t="s">
        <v>11</v>
      </c>
      <c r="F89" s="4" t="s">
        <v>216</v>
      </c>
      <c r="G89" s="4" t="s">
        <v>5</v>
      </c>
      <c r="H89" s="227" t="s">
        <v>290</v>
      </c>
      <c r="I89" s="64">
        <v>1</v>
      </c>
      <c r="J89" s="102"/>
      <c r="K89" s="102"/>
      <c r="L89" s="131">
        <f>K89+J89+I89</f>
        <v>1</v>
      </c>
      <c r="M89" s="386"/>
      <c r="N89" s="386"/>
      <c r="O89" s="386"/>
      <c r="P89" s="131">
        <f>O89+N89+M89</f>
        <v>0</v>
      </c>
      <c r="Q89" s="349"/>
      <c r="R89" s="392"/>
      <c r="S89" s="392"/>
      <c r="T89" s="350">
        <f>S89+R89+Q89</f>
        <v>0</v>
      </c>
      <c r="U89" s="542"/>
      <c r="V89" s="542"/>
      <c r="W89" s="349"/>
      <c r="X89" s="350">
        <f>W89+V89+U89</f>
        <v>0</v>
      </c>
      <c r="Y89" s="271"/>
      <c r="Z89" s="271"/>
      <c r="AA89" s="271"/>
      <c r="AB89" s="350">
        <f>AA89+Z89+Y89</f>
        <v>0</v>
      </c>
      <c r="AC89" s="351">
        <f>AB89+X89+T89+P89+L89</f>
        <v>1</v>
      </c>
    </row>
    <row r="90" spans="1:29" s="6" customFormat="1" ht="46.5" customHeight="1">
      <c r="A90" s="116" t="e">
        <f t="shared" si="1"/>
        <v>#REF!</v>
      </c>
      <c r="B90" s="117"/>
      <c r="C90" s="4" t="s">
        <v>291</v>
      </c>
      <c r="D90" s="4">
        <v>1995</v>
      </c>
      <c r="E90" s="4" t="s">
        <v>72</v>
      </c>
      <c r="F90" s="4" t="s">
        <v>249</v>
      </c>
      <c r="G90" s="4" t="s">
        <v>32</v>
      </c>
      <c r="H90" s="227" t="s">
        <v>33</v>
      </c>
      <c r="I90" s="64">
        <v>1</v>
      </c>
      <c r="J90" s="102"/>
      <c r="K90" s="102"/>
      <c r="L90" s="131">
        <f>K90+J90+I90</f>
        <v>1</v>
      </c>
      <c r="M90" s="386"/>
      <c r="N90" s="386"/>
      <c r="O90" s="386"/>
      <c r="P90" s="131">
        <f>O90+N90+M90</f>
        <v>0</v>
      </c>
      <c r="Q90" s="349"/>
      <c r="R90" s="392"/>
      <c r="S90" s="392"/>
      <c r="T90" s="350">
        <f>S90+R90+Q90</f>
        <v>0</v>
      </c>
      <c r="U90" s="542"/>
      <c r="V90" s="542"/>
      <c r="W90" s="349"/>
      <c r="X90" s="350">
        <f>W90+V90+U90</f>
        <v>0</v>
      </c>
      <c r="Y90" s="271"/>
      <c r="Z90" s="271"/>
      <c r="AA90" s="271"/>
      <c r="AB90" s="350">
        <f>AA90+Z90+Y90</f>
        <v>0</v>
      </c>
      <c r="AC90" s="351">
        <f>AB90+X90+T90+P90+L90</f>
        <v>1</v>
      </c>
    </row>
    <row r="91" spans="1:29" s="6" customFormat="1" ht="46.5" customHeight="1">
      <c r="A91" s="116" t="e">
        <f t="shared" si="1"/>
        <v>#REF!</v>
      </c>
      <c r="B91" s="117"/>
      <c r="C91" s="4" t="s">
        <v>77</v>
      </c>
      <c r="D91" s="4">
        <v>1971</v>
      </c>
      <c r="E91" s="4" t="s">
        <v>21</v>
      </c>
      <c r="F91" s="4" t="s">
        <v>143</v>
      </c>
      <c r="G91" s="90" t="s">
        <v>236</v>
      </c>
      <c r="H91" s="227" t="s">
        <v>85</v>
      </c>
      <c r="I91" s="64">
        <v>1</v>
      </c>
      <c r="J91" s="102"/>
      <c r="K91" s="102"/>
      <c r="L91" s="131">
        <f>K91+J91+I91</f>
        <v>1</v>
      </c>
      <c r="M91" s="386"/>
      <c r="N91" s="386"/>
      <c r="O91" s="386"/>
      <c r="P91" s="131">
        <f>O91+N91+M91</f>
        <v>0</v>
      </c>
      <c r="Q91" s="349"/>
      <c r="R91" s="392"/>
      <c r="S91" s="392"/>
      <c r="T91" s="350">
        <f>S91+R91+Q91</f>
        <v>0</v>
      </c>
      <c r="U91" s="542"/>
      <c r="V91" s="542"/>
      <c r="W91" s="349"/>
      <c r="X91" s="350">
        <f>W91+V91+U91</f>
        <v>0</v>
      </c>
      <c r="Y91" s="271"/>
      <c r="Z91" s="271"/>
      <c r="AA91" s="271"/>
      <c r="AB91" s="350">
        <f>AA91+Z91+Y91</f>
        <v>0</v>
      </c>
      <c r="AC91" s="351">
        <f>AB91+X91+T91+P91+L91</f>
        <v>1</v>
      </c>
    </row>
    <row r="92" spans="1:29" ht="54.75" customHeight="1">
      <c r="A92" s="114"/>
      <c r="B92" s="115"/>
      <c r="C92" s="138"/>
      <c r="D92" s="78"/>
      <c r="E92" s="78"/>
      <c r="F92" s="127"/>
      <c r="G92" s="83"/>
      <c r="H92" s="232"/>
      <c r="I92" s="128"/>
      <c r="J92" s="129"/>
      <c r="K92" s="129"/>
      <c r="L92" s="130"/>
      <c r="M92" s="128"/>
      <c r="N92" s="129"/>
      <c r="O92" s="129"/>
      <c r="P92" s="130"/>
      <c r="Q92" s="190"/>
      <c r="U92" s="190"/>
      <c r="Y92" s="190"/>
    </row>
    <row r="93" spans="1:29" ht="27.75">
      <c r="A93" s="81"/>
      <c r="B93" s="81"/>
      <c r="C93" s="188"/>
      <c r="D93" s="81"/>
      <c r="E93" s="81"/>
      <c r="F93" s="125" t="s">
        <v>261</v>
      </c>
      <c r="G93" s="82"/>
      <c r="H93" s="233" t="s">
        <v>279</v>
      </c>
      <c r="I93" s="81"/>
      <c r="J93" s="81"/>
      <c r="K93" s="81"/>
      <c r="M93" s="81"/>
      <c r="N93" s="81"/>
      <c r="O93" s="81"/>
    </row>
    <row r="94" spans="1:29" ht="12" customHeight="1">
      <c r="F94" s="126"/>
      <c r="G94" s="57"/>
      <c r="H94" s="56"/>
    </row>
    <row r="95" spans="1:29" ht="27.75">
      <c r="F95" s="126" t="s">
        <v>262</v>
      </c>
      <c r="G95" s="57"/>
      <c r="H95" s="56" t="s">
        <v>263</v>
      </c>
    </row>
  </sheetData>
  <sortState ref="C9:AC91">
    <sortCondition descending="1" ref="V9:V91"/>
  </sortState>
  <mergeCells count="25">
    <mergeCell ref="U7:W7"/>
    <mergeCell ref="AC7:AC8"/>
    <mergeCell ref="T7:T8"/>
    <mergeCell ref="F7:F8"/>
    <mergeCell ref="M7:O7"/>
    <mergeCell ref="P7:P8"/>
    <mergeCell ref="Q7:S7"/>
    <mergeCell ref="X7:X8"/>
    <mergeCell ref="Y7:AA7"/>
    <mergeCell ref="AB7:AB8"/>
    <mergeCell ref="A1:H1"/>
    <mergeCell ref="A2:H2"/>
    <mergeCell ref="A3:H3"/>
    <mergeCell ref="A4:H4"/>
    <mergeCell ref="A5:H5"/>
    <mergeCell ref="A6:H6"/>
    <mergeCell ref="G7:G8"/>
    <mergeCell ref="H7:H8"/>
    <mergeCell ref="I7:K7"/>
    <mergeCell ref="L7:L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AK93"/>
  <sheetViews>
    <sheetView tabSelected="1" view="pageBreakPreview" topLeftCell="A61" zoomScale="33" zoomScaleNormal="100" zoomScaleSheetLayoutView="33" workbookViewId="0">
      <selection activeCell="AH19" sqref="AH19"/>
    </sheetView>
  </sheetViews>
  <sheetFormatPr defaultRowHeight="27"/>
  <cols>
    <col min="1" max="1" width="10.85546875" style="6" customWidth="1"/>
    <col min="2" max="2" width="11.85546875" style="6" customWidth="1"/>
    <col min="3" max="3" width="57.42578125" style="7" customWidth="1"/>
    <col min="4" max="4" width="14.7109375" style="6" customWidth="1"/>
    <col min="5" max="5" width="14.5703125" style="6" customWidth="1"/>
    <col min="6" max="6" width="41" style="6" customWidth="1"/>
    <col min="7" max="7" width="51.85546875" style="54" customWidth="1"/>
    <col min="8" max="8" width="44.42578125" style="6" customWidth="1"/>
    <col min="9" max="16" width="9.140625" style="6"/>
    <col min="17" max="18" width="10.85546875" style="6" bestFit="1" customWidth="1"/>
    <col min="19" max="19" width="10.85546875" style="215" bestFit="1" customWidth="1"/>
    <col min="20" max="20" width="9.140625" style="6"/>
    <col min="21" max="22" width="10.85546875" style="6" bestFit="1" customWidth="1"/>
    <col min="23" max="23" width="10.85546875" style="215" bestFit="1" customWidth="1"/>
    <col min="24" max="24" width="9.140625" style="6"/>
    <col min="25" max="26" width="10.85546875" style="6" bestFit="1" customWidth="1"/>
    <col min="27" max="27" width="10.85546875" style="215" bestFit="1" customWidth="1"/>
    <col min="28" max="28" width="9.140625" style="6"/>
    <col min="29" max="29" width="12.7109375" style="6" customWidth="1"/>
    <col min="30" max="30" width="10.85546875" style="6" bestFit="1" customWidth="1"/>
    <col min="31" max="31" width="10.85546875" style="215" bestFit="1" customWidth="1"/>
    <col min="32" max="32" width="9.140625" style="6"/>
    <col min="33" max="34" width="10.85546875" style="6" bestFit="1" customWidth="1"/>
    <col min="35" max="35" width="10.85546875" style="215" bestFit="1" customWidth="1"/>
    <col min="36" max="16384" width="9.140625" style="6"/>
  </cols>
  <sheetData>
    <row r="1" spans="1:37" s="1" customFormat="1" ht="33.75" customHeight="1">
      <c r="A1" s="466" t="s">
        <v>207</v>
      </c>
      <c r="B1" s="466"/>
      <c r="C1" s="466"/>
      <c r="D1" s="466"/>
      <c r="E1" s="466"/>
      <c r="F1" s="466"/>
      <c r="G1" s="466"/>
      <c r="H1" s="466"/>
      <c r="S1" s="213"/>
      <c r="W1" s="213"/>
      <c r="AA1" s="213"/>
      <c r="AE1" s="213"/>
      <c r="AI1" s="213"/>
    </row>
    <row r="2" spans="1:37" s="1" customFormat="1" ht="24" customHeight="1">
      <c r="A2" s="445"/>
      <c r="B2" s="467"/>
      <c r="C2" s="467"/>
      <c r="D2" s="467"/>
      <c r="E2" s="467"/>
      <c r="F2" s="467"/>
      <c r="G2" s="467"/>
      <c r="H2" s="467"/>
      <c r="S2" s="213"/>
      <c r="W2" s="213"/>
      <c r="AA2" s="213"/>
      <c r="AE2" s="213"/>
      <c r="AI2" s="213"/>
    </row>
    <row r="3" spans="1:37" s="1" customFormat="1" ht="30" customHeight="1">
      <c r="A3" s="468" t="s">
        <v>459</v>
      </c>
      <c r="B3" s="468"/>
      <c r="C3" s="468"/>
      <c r="D3" s="468"/>
      <c r="E3" s="468"/>
      <c r="F3" s="468"/>
      <c r="G3" s="468"/>
      <c r="H3" s="468"/>
      <c r="S3" s="213"/>
      <c r="W3" s="213"/>
      <c r="AA3" s="213"/>
      <c r="AE3" s="213"/>
      <c r="AI3" s="213"/>
    </row>
    <row r="4" spans="1:37" s="1" customFormat="1" ht="27" customHeight="1">
      <c r="A4" s="469"/>
      <c r="B4" s="469"/>
      <c r="C4" s="469"/>
      <c r="D4" s="469"/>
      <c r="E4" s="469"/>
      <c r="F4" s="469"/>
      <c r="G4" s="469"/>
      <c r="H4" s="469"/>
      <c r="S4" s="213"/>
      <c r="W4" s="213"/>
      <c r="AA4" s="213"/>
      <c r="AE4" s="213"/>
      <c r="AI4" s="213"/>
    </row>
    <row r="5" spans="1:37" s="1" customFormat="1" ht="37.5" customHeight="1">
      <c r="A5" s="448" t="s">
        <v>460</v>
      </c>
      <c r="B5" s="448"/>
      <c r="C5" s="448"/>
      <c r="D5" s="448"/>
      <c r="E5" s="448"/>
      <c r="F5" s="448"/>
      <c r="G5" s="448"/>
      <c r="H5" s="448"/>
      <c r="S5" s="213"/>
      <c r="W5" s="213"/>
      <c r="AA5" s="213"/>
      <c r="AE5" s="213"/>
      <c r="AI5" s="213"/>
    </row>
    <row r="6" spans="1:37" s="1" customFormat="1" ht="30.75" customHeight="1" thickBot="1">
      <c r="A6" s="457" t="s">
        <v>602</v>
      </c>
      <c r="B6" s="457"/>
      <c r="C6" s="457"/>
      <c r="D6" s="457"/>
      <c r="E6" s="457"/>
      <c r="F6" s="457"/>
      <c r="G6" s="457"/>
      <c r="H6" s="457"/>
      <c r="S6" s="213"/>
      <c r="W6" s="213"/>
      <c r="AA6" s="213"/>
      <c r="AE6" s="213"/>
      <c r="AI6" s="213"/>
    </row>
    <row r="7" spans="1:37" s="2" customFormat="1" ht="22.5" customHeight="1">
      <c r="A7" s="441" t="s">
        <v>260</v>
      </c>
      <c r="B7" s="437" t="s">
        <v>209</v>
      </c>
      <c r="C7" s="437" t="s">
        <v>210</v>
      </c>
      <c r="D7" s="437" t="s">
        <v>211</v>
      </c>
      <c r="E7" s="437" t="s">
        <v>0</v>
      </c>
      <c r="F7" s="437" t="s">
        <v>1</v>
      </c>
      <c r="G7" s="502" t="s">
        <v>2</v>
      </c>
      <c r="H7" s="439" t="s">
        <v>3</v>
      </c>
      <c r="I7" s="479" t="s">
        <v>212</v>
      </c>
      <c r="J7" s="479"/>
      <c r="K7" s="479"/>
      <c r="L7" s="518" t="s">
        <v>302</v>
      </c>
      <c r="M7" s="479" t="s">
        <v>327</v>
      </c>
      <c r="N7" s="479"/>
      <c r="O7" s="479"/>
      <c r="P7" s="433" t="s">
        <v>347</v>
      </c>
      <c r="Q7" s="479" t="s">
        <v>461</v>
      </c>
      <c r="R7" s="479"/>
      <c r="S7" s="479"/>
      <c r="T7" s="433" t="s">
        <v>462</v>
      </c>
      <c r="U7" s="479" t="s">
        <v>606</v>
      </c>
      <c r="V7" s="479"/>
      <c r="W7" s="479"/>
      <c r="X7" s="433" t="s">
        <v>607</v>
      </c>
      <c r="Y7" s="479" t="s">
        <v>701</v>
      </c>
      <c r="Z7" s="479"/>
      <c r="AA7" s="479"/>
      <c r="AB7" s="433" t="s">
        <v>730</v>
      </c>
      <c r="AC7" s="479" t="s">
        <v>732</v>
      </c>
      <c r="AD7" s="479"/>
      <c r="AE7" s="479"/>
      <c r="AF7" s="433" t="s">
        <v>733</v>
      </c>
      <c r="AG7" s="479" t="s">
        <v>734</v>
      </c>
      <c r="AH7" s="479"/>
      <c r="AI7" s="479"/>
      <c r="AJ7" s="433" t="s">
        <v>735</v>
      </c>
      <c r="AK7" s="517" t="s">
        <v>696</v>
      </c>
    </row>
    <row r="8" spans="1:37" s="2" customFormat="1" ht="104.25" customHeight="1" thickBot="1">
      <c r="A8" s="504"/>
      <c r="B8" s="438"/>
      <c r="C8" s="438"/>
      <c r="D8" s="438"/>
      <c r="E8" s="438"/>
      <c r="F8" s="438"/>
      <c r="G8" s="503"/>
      <c r="H8" s="440"/>
      <c r="I8" s="263" t="s">
        <v>299</v>
      </c>
      <c r="J8" s="263" t="s">
        <v>294</v>
      </c>
      <c r="K8" s="263" t="s">
        <v>295</v>
      </c>
      <c r="L8" s="519"/>
      <c r="M8" s="191">
        <v>41376</v>
      </c>
      <c r="N8" s="262">
        <v>41377</v>
      </c>
      <c r="O8" s="262">
        <v>41378</v>
      </c>
      <c r="P8" s="434"/>
      <c r="Q8" s="191">
        <v>41425</v>
      </c>
      <c r="R8" s="191">
        <v>41426</v>
      </c>
      <c r="S8" s="191">
        <v>41427</v>
      </c>
      <c r="T8" s="434"/>
      <c r="U8" s="191">
        <v>41460</v>
      </c>
      <c r="V8" s="191">
        <v>41461</v>
      </c>
      <c r="W8" s="191">
        <v>41462</v>
      </c>
      <c r="X8" s="434"/>
      <c r="Y8" s="191" t="s">
        <v>698</v>
      </c>
      <c r="Z8" s="191" t="s">
        <v>707</v>
      </c>
      <c r="AA8" s="191" t="s">
        <v>708</v>
      </c>
      <c r="AB8" s="434"/>
      <c r="AC8" s="172"/>
      <c r="AD8" s="172"/>
      <c r="AE8" s="172"/>
      <c r="AF8" s="434"/>
      <c r="AG8" s="172"/>
      <c r="AH8" s="172"/>
      <c r="AI8" s="172"/>
      <c r="AJ8" s="434"/>
      <c r="AK8" s="517"/>
    </row>
    <row r="9" spans="1:37" s="3" customFormat="1" ht="51" customHeight="1" thickBot="1">
      <c r="A9" s="280">
        <v>1</v>
      </c>
      <c r="B9" s="281"/>
      <c r="C9" s="533" t="s">
        <v>44</v>
      </c>
      <c r="D9" s="534">
        <v>1988</v>
      </c>
      <c r="E9" s="534" t="s">
        <v>11</v>
      </c>
      <c r="F9" s="534" t="s">
        <v>247</v>
      </c>
      <c r="G9" s="534" t="s">
        <v>41</v>
      </c>
      <c r="H9" s="534" t="s">
        <v>26</v>
      </c>
      <c r="I9" s="59">
        <v>1</v>
      </c>
      <c r="J9" s="59">
        <v>12</v>
      </c>
      <c r="K9" s="59"/>
      <c r="L9" s="345">
        <f>K9+J9+I9</f>
        <v>13</v>
      </c>
      <c r="M9" s="417"/>
      <c r="N9" s="409">
        <v>7</v>
      </c>
      <c r="O9" s="409">
        <v>5</v>
      </c>
      <c r="P9" s="345">
        <f>O9+N9+M9</f>
        <v>12</v>
      </c>
      <c r="Q9" s="409"/>
      <c r="R9" s="409">
        <v>4</v>
      </c>
      <c r="S9" s="409">
        <v>11</v>
      </c>
      <c r="T9" s="345">
        <f>S9+R9+Q9</f>
        <v>15</v>
      </c>
      <c r="U9" s="409"/>
      <c r="V9" s="409">
        <v>4</v>
      </c>
      <c r="W9" s="409">
        <v>6</v>
      </c>
      <c r="X9" s="345">
        <f>W9+V9+U9</f>
        <v>10</v>
      </c>
      <c r="Y9" s="409"/>
      <c r="Z9" s="409"/>
      <c r="AA9" s="409"/>
      <c r="AB9" s="345">
        <f>AA9+Z9+Y9</f>
        <v>0</v>
      </c>
      <c r="AC9" s="346"/>
      <c r="AD9" s="346"/>
      <c r="AE9" s="346"/>
      <c r="AF9" s="345">
        <f>AE9+AD9+AC9</f>
        <v>0</v>
      </c>
      <c r="AG9" s="346"/>
      <c r="AH9" s="346"/>
      <c r="AI9" s="346"/>
      <c r="AJ9" s="345">
        <f>AI9+AH9+AG9</f>
        <v>0</v>
      </c>
      <c r="AK9" s="537">
        <f>AJ9+AF9+AB9+X9+T9+P9+L9</f>
        <v>50</v>
      </c>
    </row>
    <row r="10" spans="1:37" s="3" customFormat="1" ht="51" customHeight="1" thickBot="1">
      <c r="A10" s="280">
        <f>A9+1</f>
        <v>2</v>
      </c>
      <c r="B10" s="281"/>
      <c r="C10" s="136" t="s">
        <v>75</v>
      </c>
      <c r="D10" s="4">
        <v>1984</v>
      </c>
      <c r="E10" s="4" t="s">
        <v>11</v>
      </c>
      <c r="F10" s="88" t="s">
        <v>258</v>
      </c>
      <c r="G10" s="88" t="s">
        <v>41</v>
      </c>
      <c r="H10" s="132" t="s">
        <v>197</v>
      </c>
      <c r="I10" s="132">
        <v>11</v>
      </c>
      <c r="J10" s="102"/>
      <c r="K10" s="102">
        <v>1</v>
      </c>
      <c r="L10" s="131">
        <f>K10+J10+I10</f>
        <v>12</v>
      </c>
      <c r="M10" s="360"/>
      <c r="N10" s="360"/>
      <c r="O10" s="360"/>
      <c r="P10" s="131">
        <f>O10+N10+M10</f>
        <v>0</v>
      </c>
      <c r="Q10" s="360"/>
      <c r="R10" s="360"/>
      <c r="S10" s="360">
        <v>8</v>
      </c>
      <c r="T10" s="131">
        <f>S10+R10+Q10</f>
        <v>8</v>
      </c>
      <c r="U10" s="360"/>
      <c r="V10" s="360">
        <v>5</v>
      </c>
      <c r="W10" s="360">
        <v>5</v>
      </c>
      <c r="X10" s="131">
        <f>W10+V10+U10</f>
        <v>10</v>
      </c>
      <c r="Y10" s="360"/>
      <c r="Z10" s="360"/>
      <c r="AA10" s="360">
        <v>1</v>
      </c>
      <c r="AB10" s="131">
        <f>AA10+Z10+Y10</f>
        <v>1</v>
      </c>
      <c r="AC10" s="132"/>
      <c r="AD10" s="132"/>
      <c r="AE10" s="132"/>
      <c r="AF10" s="131">
        <f>AE10+AD10+AC10</f>
        <v>0</v>
      </c>
      <c r="AG10" s="132"/>
      <c r="AH10" s="132"/>
      <c r="AI10" s="132"/>
      <c r="AJ10" s="131">
        <f>AI10+AH10+AG10</f>
        <v>0</v>
      </c>
      <c r="AK10" s="113">
        <f>AJ10+AF10+AB10+X10+T10+P10+L10</f>
        <v>31</v>
      </c>
    </row>
    <row r="11" spans="1:37" s="3" customFormat="1" ht="51" customHeight="1" thickBot="1">
      <c r="A11" s="280">
        <f t="shared" ref="A11:A75" si="0">A10+1</f>
        <v>3</v>
      </c>
      <c r="B11" s="281"/>
      <c r="C11" s="289" t="s">
        <v>58</v>
      </c>
      <c r="D11" s="104">
        <v>196</v>
      </c>
      <c r="E11" s="104" t="s">
        <v>11</v>
      </c>
      <c r="F11" s="104" t="s">
        <v>680</v>
      </c>
      <c r="G11" s="104" t="s">
        <v>49</v>
      </c>
      <c r="H11" s="132" t="s">
        <v>57</v>
      </c>
      <c r="I11" s="221"/>
      <c r="J11" s="221"/>
      <c r="K11" s="221"/>
      <c r="L11" s="131">
        <f>K11+J11+I11</f>
        <v>0</v>
      </c>
      <c r="M11" s="418"/>
      <c r="N11" s="418"/>
      <c r="O11" s="418"/>
      <c r="P11" s="131">
        <f>O11+N11+M11</f>
        <v>0</v>
      </c>
      <c r="Q11" s="410"/>
      <c r="R11" s="411"/>
      <c r="S11" s="411"/>
      <c r="T11" s="131">
        <f>S11+R11+Q11</f>
        <v>0</v>
      </c>
      <c r="U11" s="410">
        <v>7</v>
      </c>
      <c r="V11" s="410">
        <v>3</v>
      </c>
      <c r="W11" s="410">
        <v>4</v>
      </c>
      <c r="X11" s="131">
        <f>W11+V11+U11</f>
        <v>14</v>
      </c>
      <c r="Y11" s="360"/>
      <c r="Z11" s="360"/>
      <c r="AA11" s="360"/>
      <c r="AB11" s="131">
        <f>AA11+Z11+Y11</f>
        <v>0</v>
      </c>
      <c r="AC11" s="132"/>
      <c r="AD11" s="132"/>
      <c r="AE11" s="132"/>
      <c r="AF11" s="131">
        <f>AE11+AD11+AC11</f>
        <v>0</v>
      </c>
      <c r="AG11" s="132"/>
      <c r="AH11" s="132"/>
      <c r="AI11" s="132"/>
      <c r="AJ11" s="222">
        <f>AI11+AH11+AG11</f>
        <v>0</v>
      </c>
      <c r="AK11" s="113">
        <f>AJ11+AF11+AB11+X11+T11+P11+L11</f>
        <v>14</v>
      </c>
    </row>
    <row r="12" spans="1:37" s="3" customFormat="1" ht="51" customHeight="1" thickBot="1">
      <c r="A12" s="280">
        <f t="shared" si="0"/>
        <v>4</v>
      </c>
      <c r="B12" s="282"/>
      <c r="C12" s="133" t="s">
        <v>615</v>
      </c>
      <c r="D12" s="13">
        <v>1972</v>
      </c>
      <c r="E12" s="13" t="s">
        <v>69</v>
      </c>
      <c r="F12" s="42" t="s">
        <v>616</v>
      </c>
      <c r="G12" s="42" t="s">
        <v>41</v>
      </c>
      <c r="H12" s="134" t="s">
        <v>617</v>
      </c>
      <c r="I12" s="216"/>
      <c r="J12" s="274"/>
      <c r="K12" s="274"/>
      <c r="L12" s="131">
        <f>K12+J12+I12</f>
        <v>0</v>
      </c>
      <c r="M12" s="380"/>
      <c r="N12" s="380"/>
      <c r="O12" s="380"/>
      <c r="P12" s="131">
        <f>O12+N12+M12</f>
        <v>0</v>
      </c>
      <c r="Q12" s="380"/>
      <c r="R12" s="380"/>
      <c r="S12" s="380"/>
      <c r="T12" s="131">
        <f>S12+R12+Q12</f>
        <v>0</v>
      </c>
      <c r="U12" s="541">
        <v>6</v>
      </c>
      <c r="V12" s="541">
        <v>2</v>
      </c>
      <c r="W12" s="541">
        <v>3</v>
      </c>
      <c r="X12" s="131">
        <f>W12+V12+U12</f>
        <v>11</v>
      </c>
      <c r="Y12" s="363"/>
      <c r="Z12" s="363"/>
      <c r="AA12" s="363"/>
      <c r="AB12" s="131">
        <f>AA12+Z12+Y12</f>
        <v>0</v>
      </c>
      <c r="AC12" s="273"/>
      <c r="AD12" s="273"/>
      <c r="AE12" s="273"/>
      <c r="AF12" s="131">
        <f>AE12+AD12+AC12</f>
        <v>0</v>
      </c>
      <c r="AG12" s="273"/>
      <c r="AH12" s="273"/>
      <c r="AI12" s="273"/>
      <c r="AJ12" s="275">
        <f>AI12+AH12+AG12</f>
        <v>0</v>
      </c>
      <c r="AK12" s="276">
        <f>AJ12+AF12+AB12+X12+T12+P12+L12</f>
        <v>11</v>
      </c>
    </row>
    <row r="13" spans="1:37" customFormat="1" ht="33.75" thickBot="1">
      <c r="A13" s="280">
        <f t="shared" si="0"/>
        <v>5</v>
      </c>
      <c r="B13" s="282"/>
      <c r="C13" s="136" t="s">
        <v>504</v>
      </c>
      <c r="D13" s="4">
        <v>1967</v>
      </c>
      <c r="E13" s="4" t="s">
        <v>345</v>
      </c>
      <c r="F13" s="88" t="s">
        <v>505</v>
      </c>
      <c r="G13" s="88" t="s">
        <v>506</v>
      </c>
      <c r="H13" s="132" t="s">
        <v>57</v>
      </c>
      <c r="I13" s="132"/>
      <c r="J13" s="102"/>
      <c r="K13" s="102"/>
      <c r="L13" s="131">
        <f>K13+J13+I13</f>
        <v>0</v>
      </c>
      <c r="M13" s="360"/>
      <c r="N13" s="360"/>
      <c r="O13" s="360"/>
      <c r="P13" s="131">
        <f>O13+N13+M13</f>
        <v>0</v>
      </c>
      <c r="Q13" s="360">
        <v>14</v>
      </c>
      <c r="R13" s="360">
        <v>7</v>
      </c>
      <c r="S13" s="360">
        <v>10</v>
      </c>
      <c r="T13" s="131">
        <f>S13+R13+Q13</f>
        <v>31</v>
      </c>
      <c r="U13" s="360">
        <v>9</v>
      </c>
      <c r="V13" s="360">
        <v>8</v>
      </c>
      <c r="W13" s="360">
        <v>2</v>
      </c>
      <c r="X13" s="131">
        <f>W13+V13+U13</f>
        <v>19</v>
      </c>
      <c r="Y13" s="360">
        <v>12</v>
      </c>
      <c r="Z13" s="360">
        <v>8</v>
      </c>
      <c r="AA13" s="360">
        <v>4</v>
      </c>
      <c r="AB13" s="131">
        <f>AA13+Z13+Y13</f>
        <v>24</v>
      </c>
      <c r="AC13" s="132"/>
      <c r="AD13" s="132"/>
      <c r="AE13" s="132"/>
      <c r="AF13" s="131">
        <f>AE13+AD13+AC13</f>
        <v>0</v>
      </c>
      <c r="AG13" s="132"/>
      <c r="AH13" s="132"/>
      <c r="AI13" s="132"/>
      <c r="AJ13" s="131">
        <f>AI13+AH13+AG13</f>
        <v>0</v>
      </c>
      <c r="AK13" s="276">
        <f>AJ13+AF13+AB13+X13+T13+P13+L13</f>
        <v>74</v>
      </c>
    </row>
    <row r="14" spans="1:37" customFormat="1" ht="73.5" customHeight="1" thickBot="1">
      <c r="A14" s="280">
        <f t="shared" si="0"/>
        <v>6</v>
      </c>
      <c r="B14" s="281"/>
      <c r="C14" s="4" t="s">
        <v>467</v>
      </c>
      <c r="D14" s="4">
        <v>1984</v>
      </c>
      <c r="E14" s="4" t="s">
        <v>69</v>
      </c>
      <c r="F14" s="4" t="s">
        <v>693</v>
      </c>
      <c r="G14" s="4" t="s">
        <v>681</v>
      </c>
      <c r="H14" s="132" t="s">
        <v>682</v>
      </c>
      <c r="I14" s="220"/>
      <c r="J14" s="221"/>
      <c r="K14" s="221"/>
      <c r="L14" s="131">
        <f>K14+J14+I14</f>
        <v>0</v>
      </c>
      <c r="M14" s="418"/>
      <c r="N14" s="418"/>
      <c r="O14" s="418"/>
      <c r="P14" s="131">
        <f>O14+N14+M14</f>
        <v>0</v>
      </c>
      <c r="Q14" s="410"/>
      <c r="R14" s="411"/>
      <c r="S14" s="411"/>
      <c r="T14" s="131">
        <f>S14+R14+Q14</f>
        <v>0</v>
      </c>
      <c r="U14" s="410">
        <v>10</v>
      </c>
      <c r="V14" s="410">
        <v>6</v>
      </c>
      <c r="W14" s="410">
        <v>1</v>
      </c>
      <c r="X14" s="131">
        <f>W14+V14+U14</f>
        <v>17</v>
      </c>
      <c r="Y14" s="360"/>
      <c r="Z14" s="360"/>
      <c r="AA14" s="360"/>
      <c r="AB14" s="131">
        <f>AA14+Z14+Y14</f>
        <v>0</v>
      </c>
      <c r="AC14" s="132"/>
      <c r="AD14" s="132"/>
      <c r="AE14" s="132"/>
      <c r="AF14" s="131">
        <f>AE14+AD14+AC14</f>
        <v>0</v>
      </c>
      <c r="AG14" s="132"/>
      <c r="AH14" s="132"/>
      <c r="AI14" s="132"/>
      <c r="AJ14" s="222">
        <f>AI14+AH14+AG14</f>
        <v>0</v>
      </c>
      <c r="AK14" s="276">
        <f>AJ14+AF14+AB14+X14+T14+P14+L14</f>
        <v>17</v>
      </c>
    </row>
    <row r="15" spans="1:37" s="3" customFormat="1" ht="51" customHeight="1" thickBot="1">
      <c r="A15" s="280">
        <f t="shared" si="0"/>
        <v>7</v>
      </c>
      <c r="B15" s="283"/>
      <c r="C15" s="133" t="s">
        <v>76</v>
      </c>
      <c r="D15" s="13">
        <v>1987</v>
      </c>
      <c r="E15" s="13" t="s">
        <v>4</v>
      </c>
      <c r="F15" s="42" t="s">
        <v>155</v>
      </c>
      <c r="G15" s="42" t="s">
        <v>154</v>
      </c>
      <c r="H15" s="134" t="s">
        <v>152</v>
      </c>
      <c r="I15" s="132">
        <v>4</v>
      </c>
      <c r="J15" s="102"/>
      <c r="K15" s="102"/>
      <c r="L15" s="131">
        <f>K15+J15+I15</f>
        <v>4</v>
      </c>
      <c r="M15" s="360">
        <v>13</v>
      </c>
      <c r="N15" s="360"/>
      <c r="O15" s="360"/>
      <c r="P15" s="131">
        <f>O15+N15+M15</f>
        <v>13</v>
      </c>
      <c r="Q15" s="360">
        <v>9</v>
      </c>
      <c r="R15" s="360"/>
      <c r="S15" s="360"/>
      <c r="T15" s="131">
        <f>S15+R15+Q15</f>
        <v>9</v>
      </c>
      <c r="U15" s="360">
        <v>13</v>
      </c>
      <c r="V15" s="360"/>
      <c r="W15" s="360"/>
      <c r="X15" s="131">
        <f>W15+V15+U15</f>
        <v>13</v>
      </c>
      <c r="Y15" s="360">
        <v>15</v>
      </c>
      <c r="Z15" s="360"/>
      <c r="AA15" s="360"/>
      <c r="AB15" s="131">
        <f>AA15+Z15+Y15</f>
        <v>15</v>
      </c>
      <c r="AC15" s="132"/>
      <c r="AD15" s="132"/>
      <c r="AE15" s="132"/>
      <c r="AF15" s="131">
        <f>AE15+AD15+AC15</f>
        <v>0</v>
      </c>
      <c r="AG15" s="132"/>
      <c r="AH15" s="132"/>
      <c r="AI15" s="132"/>
      <c r="AJ15" s="131">
        <f>AI15+AH15+AG15</f>
        <v>0</v>
      </c>
      <c r="AK15" s="276">
        <f>AJ15+AF15+AB15+X15+T15+P15+L15</f>
        <v>54</v>
      </c>
    </row>
    <row r="16" spans="1:37" s="3" customFormat="1" ht="51" customHeight="1" thickBot="1">
      <c r="A16" s="280">
        <f t="shared" si="0"/>
        <v>8</v>
      </c>
      <c r="B16" s="283"/>
      <c r="C16" s="133" t="s">
        <v>56</v>
      </c>
      <c r="D16" s="13">
        <v>1984</v>
      </c>
      <c r="E16" s="13" t="s">
        <v>4</v>
      </c>
      <c r="F16" s="42" t="s">
        <v>245</v>
      </c>
      <c r="G16" s="42" t="s">
        <v>49</v>
      </c>
      <c r="H16" s="134" t="s">
        <v>57</v>
      </c>
      <c r="I16" s="132">
        <v>7</v>
      </c>
      <c r="J16" s="102">
        <v>1</v>
      </c>
      <c r="K16" s="102"/>
      <c r="L16" s="131">
        <f>K16+J16+I16</f>
        <v>8</v>
      </c>
      <c r="M16" s="360">
        <v>2</v>
      </c>
      <c r="N16" s="360">
        <v>13</v>
      </c>
      <c r="O16" s="360"/>
      <c r="P16" s="131">
        <f>O16+N16+M16</f>
        <v>15</v>
      </c>
      <c r="Q16" s="360">
        <v>1</v>
      </c>
      <c r="R16" s="360">
        <v>1</v>
      </c>
      <c r="S16" s="360"/>
      <c r="T16" s="131">
        <f>S16+R16+Q16</f>
        <v>2</v>
      </c>
      <c r="U16" s="360">
        <v>12</v>
      </c>
      <c r="V16" s="360">
        <v>7</v>
      </c>
      <c r="W16" s="360"/>
      <c r="X16" s="131">
        <f>W16+V16+U16</f>
        <v>19</v>
      </c>
      <c r="Y16" s="360"/>
      <c r="Z16" s="360"/>
      <c r="AA16" s="360"/>
      <c r="AB16" s="131">
        <f>AA16+Z16+Y16</f>
        <v>0</v>
      </c>
      <c r="AC16" s="132"/>
      <c r="AD16" s="132"/>
      <c r="AE16" s="132"/>
      <c r="AF16" s="131">
        <f>AE16+AD16+AC16</f>
        <v>0</v>
      </c>
      <c r="AG16" s="132"/>
      <c r="AH16" s="132"/>
      <c r="AI16" s="132"/>
      <c r="AJ16" s="131">
        <f>AI16+AH16+AG16</f>
        <v>0</v>
      </c>
      <c r="AK16" s="276">
        <f>AJ16+AF16+AB16+X16+T16+P16+L16</f>
        <v>44</v>
      </c>
    </row>
    <row r="17" spans="1:37" s="347" customFormat="1" ht="45" customHeight="1" thickBot="1">
      <c r="A17" s="343">
        <f t="shared" si="0"/>
        <v>9</v>
      </c>
      <c r="B17" s="344"/>
      <c r="C17" s="289" t="s">
        <v>58</v>
      </c>
      <c r="D17" s="104">
        <v>1965</v>
      </c>
      <c r="E17" s="104" t="s">
        <v>11</v>
      </c>
      <c r="F17" s="104" t="s">
        <v>612</v>
      </c>
      <c r="G17" s="104" t="s">
        <v>49</v>
      </c>
      <c r="H17" s="132" t="s">
        <v>57</v>
      </c>
      <c r="I17" s="220"/>
      <c r="J17" s="221"/>
      <c r="K17" s="221"/>
      <c r="L17" s="131">
        <f>K17+J17+I17</f>
        <v>0</v>
      </c>
      <c r="M17" s="418"/>
      <c r="N17" s="418"/>
      <c r="O17" s="418"/>
      <c r="P17" s="131">
        <f>O17+N17+M17</f>
        <v>0</v>
      </c>
      <c r="Q17" s="410"/>
      <c r="R17" s="411"/>
      <c r="S17" s="411"/>
      <c r="T17" s="131">
        <f>S17+R17+Q17</f>
        <v>0</v>
      </c>
      <c r="U17" s="410">
        <v>11</v>
      </c>
      <c r="V17" s="410"/>
      <c r="W17" s="410"/>
      <c r="X17" s="131">
        <f>W17+V17+U17</f>
        <v>11</v>
      </c>
      <c r="Y17" s="360"/>
      <c r="Z17" s="360"/>
      <c r="AA17" s="360"/>
      <c r="AB17" s="131">
        <f>AA17+Z17+Y17</f>
        <v>0</v>
      </c>
      <c r="AC17" s="132"/>
      <c r="AD17" s="132"/>
      <c r="AE17" s="132"/>
      <c r="AF17" s="131">
        <f>AE17+AD17+AC17</f>
        <v>0</v>
      </c>
      <c r="AG17" s="132"/>
      <c r="AH17" s="132"/>
      <c r="AI17" s="132"/>
      <c r="AJ17" s="222">
        <f>AI17+AH17+AG17</f>
        <v>0</v>
      </c>
      <c r="AK17" s="276">
        <f>AJ17+AF17+AB17+X17+T17+P17+L17</f>
        <v>11</v>
      </c>
    </row>
    <row r="18" spans="1:37" s="3" customFormat="1" ht="51" customHeight="1" thickBot="1">
      <c r="A18" s="280">
        <f t="shared" si="0"/>
        <v>10</v>
      </c>
      <c r="B18" s="283"/>
      <c r="C18" s="133" t="s">
        <v>104</v>
      </c>
      <c r="D18" s="13">
        <v>1989</v>
      </c>
      <c r="E18" s="13" t="s">
        <v>4</v>
      </c>
      <c r="F18" s="42" t="s">
        <v>508</v>
      </c>
      <c r="G18" s="544" t="s">
        <v>180</v>
      </c>
      <c r="H18" s="134" t="s">
        <v>179</v>
      </c>
      <c r="I18" s="132"/>
      <c r="J18" s="102"/>
      <c r="K18" s="102"/>
      <c r="L18" s="131">
        <f>K18+J18+I18</f>
        <v>0</v>
      </c>
      <c r="M18" s="360"/>
      <c r="N18" s="360"/>
      <c r="O18" s="360"/>
      <c r="P18" s="131">
        <f>O18+N18+M18</f>
        <v>0</v>
      </c>
      <c r="Q18" s="360">
        <v>8</v>
      </c>
      <c r="R18" s="360"/>
      <c r="S18" s="360"/>
      <c r="T18" s="131">
        <f>S18+R18+Q18</f>
        <v>8</v>
      </c>
      <c r="U18" s="360">
        <v>8</v>
      </c>
      <c r="V18" s="360"/>
      <c r="W18" s="360"/>
      <c r="X18" s="131">
        <f>W18+V18+U18</f>
        <v>8</v>
      </c>
      <c r="Y18" s="360">
        <v>2</v>
      </c>
      <c r="Z18" s="360">
        <v>3</v>
      </c>
      <c r="AA18" s="360"/>
      <c r="AB18" s="131">
        <f>AA18+Z18+Y18</f>
        <v>5</v>
      </c>
      <c r="AC18" s="132"/>
      <c r="AD18" s="132"/>
      <c r="AE18" s="132"/>
      <c r="AF18" s="131">
        <f>AE18+AD18+AC18</f>
        <v>0</v>
      </c>
      <c r="AG18" s="132"/>
      <c r="AH18" s="132"/>
      <c r="AI18" s="132"/>
      <c r="AJ18" s="131">
        <f>AI18+AH18+AG18</f>
        <v>0</v>
      </c>
      <c r="AK18" s="276">
        <f>AJ18+AF18+AB18+X18+T18+P18+L18</f>
        <v>21</v>
      </c>
    </row>
    <row r="19" spans="1:37" s="3" customFormat="1" ht="51" customHeight="1" thickBot="1">
      <c r="A19" s="280">
        <f t="shared" si="0"/>
        <v>11</v>
      </c>
      <c r="B19" s="283"/>
      <c r="C19" s="133" t="s">
        <v>619</v>
      </c>
      <c r="D19" s="13">
        <v>1986</v>
      </c>
      <c r="E19" s="13" t="s">
        <v>4</v>
      </c>
      <c r="F19" s="42" t="s">
        <v>620</v>
      </c>
      <c r="G19" s="543" t="s">
        <v>35</v>
      </c>
      <c r="H19" s="134" t="s">
        <v>621</v>
      </c>
      <c r="I19" s="220"/>
      <c r="J19" s="221"/>
      <c r="K19" s="221"/>
      <c r="L19" s="131">
        <f>K19+J19+I19</f>
        <v>0</v>
      </c>
      <c r="M19" s="418"/>
      <c r="N19" s="419"/>
      <c r="O19" s="419"/>
      <c r="P19" s="131">
        <f>O19+N19+M19</f>
        <v>0</v>
      </c>
      <c r="Q19" s="410"/>
      <c r="R19" s="411"/>
      <c r="S19" s="411"/>
      <c r="T19" s="131">
        <f>S19+R19+Q19</f>
        <v>0</v>
      </c>
      <c r="U19" s="410">
        <v>5</v>
      </c>
      <c r="V19" s="410"/>
      <c r="W19" s="410"/>
      <c r="X19" s="131">
        <f>W19+V19+U19</f>
        <v>5</v>
      </c>
      <c r="Y19" s="360"/>
      <c r="Z19" s="360"/>
      <c r="AA19" s="360"/>
      <c r="AB19" s="131">
        <f>AA19+Z19+Y19</f>
        <v>0</v>
      </c>
      <c r="AC19" s="132"/>
      <c r="AD19" s="132"/>
      <c r="AE19" s="132"/>
      <c r="AF19" s="131">
        <f>AE19+AD19+AC19</f>
        <v>0</v>
      </c>
      <c r="AG19" s="132"/>
      <c r="AH19" s="132"/>
      <c r="AI19" s="132"/>
      <c r="AJ19" s="131">
        <f>AI19+AH19+AG19</f>
        <v>0</v>
      </c>
      <c r="AK19" s="276">
        <f>AJ19+AF19+AB19+X19+T19+P19+L19</f>
        <v>5</v>
      </c>
    </row>
    <row r="20" spans="1:37" s="3" customFormat="1" ht="51" customHeight="1" thickBot="1">
      <c r="A20" s="280">
        <f t="shared" si="0"/>
        <v>12</v>
      </c>
      <c r="B20" s="284"/>
      <c r="C20" s="133" t="s">
        <v>55</v>
      </c>
      <c r="D20" s="13">
        <v>1955</v>
      </c>
      <c r="E20" s="13" t="s">
        <v>11</v>
      </c>
      <c r="F20" s="42" t="s">
        <v>176</v>
      </c>
      <c r="G20" s="42" t="s">
        <v>5</v>
      </c>
      <c r="H20" s="134" t="s">
        <v>90</v>
      </c>
      <c r="I20" s="132">
        <v>1</v>
      </c>
      <c r="J20" s="102">
        <v>1</v>
      </c>
      <c r="K20" s="102">
        <v>1</v>
      </c>
      <c r="L20" s="131">
        <f>K20+J20+I20</f>
        <v>3</v>
      </c>
      <c r="M20" s="360"/>
      <c r="N20" s="360"/>
      <c r="O20" s="360"/>
      <c r="P20" s="131">
        <f>O20+N20+M20</f>
        <v>0</v>
      </c>
      <c r="Q20" s="360"/>
      <c r="R20" s="360"/>
      <c r="S20" s="360"/>
      <c r="T20" s="131">
        <f>S20+R20+Q20</f>
        <v>0</v>
      </c>
      <c r="U20" s="360">
        <v>4</v>
      </c>
      <c r="V20" s="360"/>
      <c r="W20" s="360"/>
      <c r="X20" s="131">
        <f>W20+V20+U20</f>
        <v>4</v>
      </c>
      <c r="Y20" s="360"/>
      <c r="Z20" s="360"/>
      <c r="AA20" s="360"/>
      <c r="AB20" s="131">
        <f>AA20+Z20+Y20</f>
        <v>0</v>
      </c>
      <c r="AC20" s="132"/>
      <c r="AD20" s="132"/>
      <c r="AE20" s="132"/>
      <c r="AF20" s="131">
        <f>AE20+AD20+AC20</f>
        <v>0</v>
      </c>
      <c r="AG20" s="132"/>
      <c r="AH20" s="132"/>
      <c r="AI20" s="132"/>
      <c r="AJ20" s="131">
        <f>AI20+AH20+AG20</f>
        <v>0</v>
      </c>
      <c r="AK20" s="276">
        <f>AJ20+AF20+AB20+X20+T20+P20+L20</f>
        <v>7</v>
      </c>
    </row>
    <row r="21" spans="1:37" s="3" customFormat="1" ht="51" customHeight="1" thickBot="1">
      <c r="A21" s="280">
        <f t="shared" si="0"/>
        <v>13</v>
      </c>
      <c r="B21" s="283"/>
      <c r="C21" s="133" t="s">
        <v>615</v>
      </c>
      <c r="D21" s="13">
        <v>1972</v>
      </c>
      <c r="E21" s="13" t="s">
        <v>69</v>
      </c>
      <c r="F21" s="42" t="s">
        <v>618</v>
      </c>
      <c r="G21" s="42" t="s">
        <v>41</v>
      </c>
      <c r="H21" s="134" t="s">
        <v>617</v>
      </c>
      <c r="I21" s="64"/>
      <c r="J21" s="102"/>
      <c r="K21" s="102"/>
      <c r="L21" s="131">
        <f>K21+J21+I21</f>
        <v>0</v>
      </c>
      <c r="M21" s="377"/>
      <c r="N21" s="377"/>
      <c r="O21" s="377"/>
      <c r="P21" s="131">
        <f>O21+N21+M21</f>
        <v>0</v>
      </c>
      <c r="Q21" s="377"/>
      <c r="R21" s="377"/>
      <c r="S21" s="377"/>
      <c r="T21" s="131">
        <f>S21+R21+Q21</f>
        <v>0</v>
      </c>
      <c r="U21" s="410">
        <v>3</v>
      </c>
      <c r="V21" s="410"/>
      <c r="W21" s="410"/>
      <c r="X21" s="131">
        <f>W21+V21+U21</f>
        <v>3</v>
      </c>
      <c r="Y21" s="360"/>
      <c r="Z21" s="360"/>
      <c r="AA21" s="360"/>
      <c r="AB21" s="131">
        <f>AA21+Z21+Y21</f>
        <v>0</v>
      </c>
      <c r="AC21" s="132"/>
      <c r="AD21" s="132"/>
      <c r="AE21" s="132"/>
      <c r="AF21" s="131">
        <f>AE21+AD21+AC21</f>
        <v>0</v>
      </c>
      <c r="AG21" s="132"/>
      <c r="AH21" s="132"/>
      <c r="AI21" s="132"/>
      <c r="AJ21" s="131">
        <f>AI21+AH21+AG21</f>
        <v>0</v>
      </c>
      <c r="AK21" s="276">
        <f>AJ21+AF21+AB21+X21+T21+P21+L21</f>
        <v>3</v>
      </c>
    </row>
    <row r="22" spans="1:37" s="3" customFormat="1" ht="51" customHeight="1" thickBot="1">
      <c r="A22" s="280">
        <f t="shared" si="0"/>
        <v>14</v>
      </c>
      <c r="B22" s="283"/>
      <c r="C22" s="133" t="s">
        <v>36</v>
      </c>
      <c r="D22" s="13">
        <v>1987</v>
      </c>
      <c r="E22" s="13" t="s">
        <v>4</v>
      </c>
      <c r="F22" s="42" t="s">
        <v>348</v>
      </c>
      <c r="G22" s="42" t="s">
        <v>38</v>
      </c>
      <c r="H22" s="134" t="s">
        <v>39</v>
      </c>
      <c r="I22" s="132"/>
      <c r="J22" s="102"/>
      <c r="K22" s="102"/>
      <c r="L22" s="131">
        <f>K22+J22+I22</f>
        <v>0</v>
      </c>
      <c r="M22" s="360">
        <v>6</v>
      </c>
      <c r="N22" s="360">
        <v>15</v>
      </c>
      <c r="O22" s="360">
        <v>11</v>
      </c>
      <c r="P22" s="131">
        <f>O22+N22+M22</f>
        <v>32</v>
      </c>
      <c r="Q22" s="360">
        <v>16</v>
      </c>
      <c r="R22" s="360">
        <v>6</v>
      </c>
      <c r="S22" s="360">
        <v>14</v>
      </c>
      <c r="T22" s="131">
        <f>S22+R22+Q22</f>
        <v>36</v>
      </c>
      <c r="U22" s="360"/>
      <c r="V22" s="360"/>
      <c r="W22" s="360"/>
      <c r="X22" s="131">
        <f>W22+V22+U22</f>
        <v>0</v>
      </c>
      <c r="Y22" s="360"/>
      <c r="Z22" s="360">
        <v>9</v>
      </c>
      <c r="AA22" s="360">
        <v>8</v>
      </c>
      <c r="AB22" s="131">
        <f>AA22+Z22+Y22</f>
        <v>17</v>
      </c>
      <c r="AC22" s="132"/>
      <c r="AD22" s="132"/>
      <c r="AE22" s="132"/>
      <c r="AF22" s="131">
        <f>AE22+AD22+AC22</f>
        <v>0</v>
      </c>
      <c r="AG22" s="132"/>
      <c r="AH22" s="132"/>
      <c r="AI22" s="132"/>
      <c r="AJ22" s="131">
        <f>AI22+AH22+AG22</f>
        <v>0</v>
      </c>
      <c r="AK22" s="276">
        <f>AJ22+AF22+AB22+X22+T22+P22+L22</f>
        <v>85</v>
      </c>
    </row>
    <row r="23" spans="1:37" s="3" customFormat="1" ht="51" customHeight="1" thickBot="1">
      <c r="A23" s="285">
        <f t="shared" si="0"/>
        <v>15</v>
      </c>
      <c r="B23" s="286"/>
      <c r="C23" s="250" t="s">
        <v>104</v>
      </c>
      <c r="D23" s="5">
        <v>1989</v>
      </c>
      <c r="E23" s="5" t="s">
        <v>4</v>
      </c>
      <c r="F23" s="251" t="s">
        <v>251</v>
      </c>
      <c r="G23" s="540" t="s">
        <v>180</v>
      </c>
      <c r="H23" s="272" t="s">
        <v>179</v>
      </c>
      <c r="I23" s="278">
        <v>10</v>
      </c>
      <c r="J23" s="342"/>
      <c r="K23" s="342"/>
      <c r="L23" s="131">
        <f>K23+J23+I23</f>
        <v>10</v>
      </c>
      <c r="M23" s="362"/>
      <c r="N23" s="362"/>
      <c r="O23" s="362"/>
      <c r="P23" s="131">
        <f>O23+N23+M23</f>
        <v>0</v>
      </c>
      <c r="Q23" s="362">
        <v>15</v>
      </c>
      <c r="R23" s="362"/>
      <c r="S23" s="362"/>
      <c r="T23" s="131">
        <f>S23+R23+Q23</f>
        <v>15</v>
      </c>
      <c r="U23" s="362"/>
      <c r="V23" s="362"/>
      <c r="W23" s="362"/>
      <c r="X23" s="131">
        <f>W23+V23+U23</f>
        <v>0</v>
      </c>
      <c r="Y23" s="362">
        <v>9</v>
      </c>
      <c r="Z23" s="362"/>
      <c r="AA23" s="362"/>
      <c r="AB23" s="131">
        <f>AA23+Z23+Y23</f>
        <v>9</v>
      </c>
      <c r="AC23" s="278"/>
      <c r="AD23" s="278"/>
      <c r="AE23" s="278"/>
      <c r="AF23" s="131">
        <f>AE23+AD23+AC23</f>
        <v>0</v>
      </c>
      <c r="AG23" s="278"/>
      <c r="AH23" s="278"/>
      <c r="AI23" s="278"/>
      <c r="AJ23" s="277">
        <f>AI23+AH23+AG23</f>
        <v>0</v>
      </c>
      <c r="AK23" s="279">
        <f>AJ23+AF23+AB23+X23+T23+P23+L23</f>
        <v>34</v>
      </c>
    </row>
    <row r="24" spans="1:37" s="3" customFormat="1" ht="51" customHeight="1" thickBot="1">
      <c r="A24" s="8">
        <f t="shared" si="0"/>
        <v>16</v>
      </c>
      <c r="B24" s="173"/>
      <c r="C24" s="133" t="s">
        <v>435</v>
      </c>
      <c r="D24" s="13">
        <v>1966</v>
      </c>
      <c r="E24" s="13" t="s">
        <v>11</v>
      </c>
      <c r="F24" s="42" t="s">
        <v>497</v>
      </c>
      <c r="G24" s="42" t="s">
        <v>41</v>
      </c>
      <c r="H24" s="134" t="s">
        <v>182</v>
      </c>
      <c r="I24" s="399"/>
      <c r="J24" s="400"/>
      <c r="K24" s="400"/>
      <c r="L24" s="131">
        <f>K24+J24+I24</f>
        <v>0</v>
      </c>
      <c r="M24" s="412"/>
      <c r="N24" s="413"/>
      <c r="O24" s="413"/>
      <c r="P24" s="131">
        <f>O24+N24+M24</f>
        <v>0</v>
      </c>
      <c r="Q24" s="363">
        <v>13</v>
      </c>
      <c r="R24" s="363">
        <v>12</v>
      </c>
      <c r="S24" s="363"/>
      <c r="T24" s="131">
        <f>S24+R24+Q24</f>
        <v>25</v>
      </c>
      <c r="U24" s="363"/>
      <c r="V24" s="363"/>
      <c r="W24" s="363"/>
      <c r="X24" s="131">
        <f>W24+V24+U24</f>
        <v>0</v>
      </c>
      <c r="Y24" s="363">
        <v>11</v>
      </c>
      <c r="Z24" s="363">
        <v>5</v>
      </c>
      <c r="AA24" s="363">
        <v>5</v>
      </c>
      <c r="AB24" s="131">
        <f>AA24+Z24+Y24</f>
        <v>21</v>
      </c>
      <c r="AC24" s="273"/>
      <c r="AD24" s="273"/>
      <c r="AE24" s="273"/>
      <c r="AF24" s="131">
        <f>AE24+AD24+AC24</f>
        <v>0</v>
      </c>
      <c r="AG24" s="273"/>
      <c r="AH24" s="273"/>
      <c r="AI24" s="273"/>
      <c r="AJ24" s="275">
        <f>AI24+AH24+AG24</f>
        <v>0</v>
      </c>
      <c r="AK24" s="150">
        <f>AJ24+AF24+AB24+X24+T24+P24+L24</f>
        <v>46</v>
      </c>
    </row>
    <row r="25" spans="1:37" s="3" customFormat="1" ht="51" customHeight="1" thickBot="1">
      <c r="A25" s="8">
        <f t="shared" si="0"/>
        <v>17</v>
      </c>
      <c r="B25" s="9"/>
      <c r="C25" s="133" t="s">
        <v>79</v>
      </c>
      <c r="D25" s="13">
        <v>1991</v>
      </c>
      <c r="E25" s="13"/>
      <c r="F25" s="42" t="s">
        <v>303</v>
      </c>
      <c r="G25" s="42" t="s">
        <v>81</v>
      </c>
      <c r="H25" s="536" t="s">
        <v>178</v>
      </c>
      <c r="I25" s="86"/>
      <c r="J25" s="102"/>
      <c r="K25" s="102"/>
      <c r="L25" s="131">
        <f>K25+J25+I25</f>
        <v>0</v>
      </c>
      <c r="M25" s="360"/>
      <c r="N25" s="360"/>
      <c r="O25" s="360"/>
      <c r="P25" s="131">
        <f>O25+N25+M25</f>
        <v>0</v>
      </c>
      <c r="Q25" s="360">
        <v>12</v>
      </c>
      <c r="R25" s="360">
        <v>14</v>
      </c>
      <c r="S25" s="360"/>
      <c r="T25" s="131">
        <f>S25+R25+Q25</f>
        <v>26</v>
      </c>
      <c r="U25" s="360"/>
      <c r="V25" s="360"/>
      <c r="W25" s="360"/>
      <c r="X25" s="131">
        <f>W25+V25+U25</f>
        <v>0</v>
      </c>
      <c r="Y25" s="360">
        <v>12</v>
      </c>
      <c r="Z25" s="360"/>
      <c r="AA25" s="360"/>
      <c r="AB25" s="131">
        <f>AA25+Z25+Y25</f>
        <v>12</v>
      </c>
      <c r="AC25" s="132"/>
      <c r="AD25" s="132"/>
      <c r="AE25" s="132"/>
      <c r="AF25" s="131">
        <f>AE25+AD25+AC25</f>
        <v>0</v>
      </c>
      <c r="AG25" s="132"/>
      <c r="AH25" s="132"/>
      <c r="AI25" s="132"/>
      <c r="AJ25" s="131">
        <f>AI25+AH25+AG25</f>
        <v>0</v>
      </c>
      <c r="AK25" s="150">
        <f>AJ25+AF25+AB25+X25+T25+P25+L25</f>
        <v>38</v>
      </c>
    </row>
    <row r="26" spans="1:37" s="3" customFormat="1" ht="51" customHeight="1" thickBot="1">
      <c r="A26" s="8">
        <f t="shared" si="0"/>
        <v>18</v>
      </c>
      <c r="B26" s="9"/>
      <c r="C26" s="133" t="s">
        <v>435</v>
      </c>
      <c r="D26" s="13">
        <v>1966</v>
      </c>
      <c r="E26" s="13" t="s">
        <v>11</v>
      </c>
      <c r="F26" s="42" t="s">
        <v>498</v>
      </c>
      <c r="G26" s="42" t="s">
        <v>41</v>
      </c>
      <c r="H26" s="134" t="s">
        <v>182</v>
      </c>
      <c r="I26" s="123"/>
      <c r="J26" s="124"/>
      <c r="K26" s="124"/>
      <c r="L26" s="131">
        <f>K26+J26+I26</f>
        <v>0</v>
      </c>
      <c r="M26" s="414"/>
      <c r="N26" s="415"/>
      <c r="O26" s="415"/>
      <c r="P26" s="131">
        <f>O26+N26+M26</f>
        <v>0</v>
      </c>
      <c r="Q26" s="360">
        <v>11</v>
      </c>
      <c r="R26" s="360">
        <v>1</v>
      </c>
      <c r="S26" s="360">
        <v>3</v>
      </c>
      <c r="T26" s="131">
        <f>S26+R26+Q26</f>
        <v>15</v>
      </c>
      <c r="U26" s="360"/>
      <c r="V26" s="360"/>
      <c r="W26" s="360"/>
      <c r="X26" s="131">
        <f>W26+V26+U26</f>
        <v>0</v>
      </c>
      <c r="Y26" s="360"/>
      <c r="Z26" s="360"/>
      <c r="AA26" s="360"/>
      <c r="AB26" s="131">
        <f>AA26+Z26+Y26</f>
        <v>0</v>
      </c>
      <c r="AC26" s="132"/>
      <c r="AD26" s="132"/>
      <c r="AE26" s="132"/>
      <c r="AF26" s="131">
        <f>AE26+AD26+AC26</f>
        <v>0</v>
      </c>
      <c r="AG26" s="132"/>
      <c r="AH26" s="132"/>
      <c r="AI26" s="132"/>
      <c r="AJ26" s="131">
        <f>AI26+AH26+AG26</f>
        <v>0</v>
      </c>
      <c r="AK26" s="150">
        <f>AJ26+AF26+AB26+X26+T26+P26+L26</f>
        <v>15</v>
      </c>
    </row>
    <row r="27" spans="1:37" s="3" customFormat="1" ht="51" customHeight="1" thickBot="1">
      <c r="A27" s="8">
        <f t="shared" si="0"/>
        <v>19</v>
      </c>
      <c r="B27" s="9"/>
      <c r="C27" s="133" t="s">
        <v>27</v>
      </c>
      <c r="D27" s="13">
        <v>1979</v>
      </c>
      <c r="E27" s="13"/>
      <c r="F27" s="42" t="s">
        <v>507</v>
      </c>
      <c r="G27" s="42" t="s">
        <v>41</v>
      </c>
      <c r="H27" s="134" t="s">
        <v>28</v>
      </c>
      <c r="I27" s="132"/>
      <c r="J27" s="102"/>
      <c r="K27" s="102"/>
      <c r="L27" s="131">
        <f>K27+J27+I27</f>
        <v>0</v>
      </c>
      <c r="M27" s="360"/>
      <c r="N27" s="360"/>
      <c r="O27" s="360"/>
      <c r="P27" s="131">
        <f>O27+N27+M27</f>
        <v>0</v>
      </c>
      <c r="Q27" s="360">
        <v>10</v>
      </c>
      <c r="R27" s="360"/>
      <c r="S27" s="360"/>
      <c r="T27" s="131">
        <f>S27+R27+Q27</f>
        <v>10</v>
      </c>
      <c r="U27" s="360"/>
      <c r="V27" s="360"/>
      <c r="W27" s="360"/>
      <c r="X27" s="131">
        <f>W27+V27+U27</f>
        <v>0</v>
      </c>
      <c r="Y27" s="360">
        <v>10</v>
      </c>
      <c r="Z27" s="360">
        <v>10</v>
      </c>
      <c r="AA27" s="360"/>
      <c r="AB27" s="131">
        <f>AA27+Z27+Y27</f>
        <v>20</v>
      </c>
      <c r="AC27" s="132"/>
      <c r="AD27" s="132"/>
      <c r="AE27" s="132"/>
      <c r="AF27" s="131">
        <f>AE27+AD27+AC27</f>
        <v>0</v>
      </c>
      <c r="AG27" s="132"/>
      <c r="AH27" s="132"/>
      <c r="AI27" s="132"/>
      <c r="AJ27" s="131">
        <f>AI27+AH27+AG27</f>
        <v>0</v>
      </c>
      <c r="AK27" s="150">
        <f>AJ27+AF27+AB27+X27+T27+P27+L27</f>
        <v>30</v>
      </c>
    </row>
    <row r="28" spans="1:37" s="3" customFormat="1" ht="51" customHeight="1" thickBot="1">
      <c r="A28" s="8">
        <f t="shared" si="0"/>
        <v>20</v>
      </c>
      <c r="B28" s="9"/>
      <c r="C28" s="120" t="s">
        <v>368</v>
      </c>
      <c r="D28" s="121">
        <v>1968</v>
      </c>
      <c r="E28" s="121" t="s">
        <v>11</v>
      </c>
      <c r="F28" s="121" t="s">
        <v>369</v>
      </c>
      <c r="G28" s="121" t="s">
        <v>361</v>
      </c>
      <c r="H28" s="135" t="s">
        <v>370</v>
      </c>
      <c r="I28" s="104"/>
      <c r="J28" s="104"/>
      <c r="K28" s="104"/>
      <c r="L28" s="131">
        <f>K28+J28+I28</f>
        <v>0</v>
      </c>
      <c r="M28" s="416"/>
      <c r="N28" s="416">
        <v>8</v>
      </c>
      <c r="O28" s="416"/>
      <c r="P28" s="131">
        <f>O28+N28+M28</f>
        <v>8</v>
      </c>
      <c r="Q28" s="360">
        <v>7</v>
      </c>
      <c r="R28" s="360"/>
      <c r="S28" s="360"/>
      <c r="T28" s="131">
        <f>S28+R28+Q28</f>
        <v>7</v>
      </c>
      <c r="U28" s="360"/>
      <c r="V28" s="360"/>
      <c r="W28" s="360"/>
      <c r="X28" s="131">
        <f>W28+V28+U28</f>
        <v>0</v>
      </c>
      <c r="Y28" s="360"/>
      <c r="Z28" s="360"/>
      <c r="AA28" s="360"/>
      <c r="AB28" s="131">
        <f>AA28+Z28+Y28</f>
        <v>0</v>
      </c>
      <c r="AC28" s="132"/>
      <c r="AD28" s="132"/>
      <c r="AE28" s="132"/>
      <c r="AF28" s="131">
        <f>AE28+AD28+AC28</f>
        <v>0</v>
      </c>
      <c r="AG28" s="132"/>
      <c r="AH28" s="132"/>
      <c r="AI28" s="132"/>
      <c r="AJ28" s="131">
        <f>AI28+AH28+AG28</f>
        <v>0</v>
      </c>
      <c r="AK28" s="150">
        <f>AJ28+AF28+AB28+X28+T28+P28+L28</f>
        <v>15</v>
      </c>
    </row>
    <row r="29" spans="1:37" s="3" customFormat="1" ht="51" customHeight="1" thickBot="1">
      <c r="A29" s="8">
        <f t="shared" si="0"/>
        <v>21</v>
      </c>
      <c r="B29" s="9"/>
      <c r="C29" s="133" t="s">
        <v>491</v>
      </c>
      <c r="D29" s="13">
        <v>1974</v>
      </c>
      <c r="E29" s="13" t="s">
        <v>4</v>
      </c>
      <c r="F29" s="42" t="s">
        <v>496</v>
      </c>
      <c r="G29" s="42" t="s">
        <v>493</v>
      </c>
      <c r="H29" s="134" t="s">
        <v>494</v>
      </c>
      <c r="I29" s="123"/>
      <c r="J29" s="124"/>
      <c r="K29" s="124"/>
      <c r="L29" s="131">
        <f>K29+J29+I29</f>
        <v>0</v>
      </c>
      <c r="M29" s="414"/>
      <c r="N29" s="415"/>
      <c r="O29" s="415"/>
      <c r="P29" s="131">
        <f>O29+N29+M29</f>
        <v>0</v>
      </c>
      <c r="Q29" s="360">
        <v>6</v>
      </c>
      <c r="R29" s="360">
        <v>1</v>
      </c>
      <c r="S29" s="360"/>
      <c r="T29" s="131">
        <f>S29+R29+Q29</f>
        <v>7</v>
      </c>
      <c r="U29" s="360"/>
      <c r="V29" s="360"/>
      <c r="W29" s="360"/>
      <c r="X29" s="131">
        <f>W29+V29+U29</f>
        <v>0</v>
      </c>
      <c r="Y29" s="360"/>
      <c r="Z29" s="360"/>
      <c r="AA29" s="360"/>
      <c r="AB29" s="131">
        <f>AA29+Z29+Y29</f>
        <v>0</v>
      </c>
      <c r="AC29" s="132"/>
      <c r="AD29" s="132"/>
      <c r="AE29" s="132"/>
      <c r="AF29" s="131">
        <f>AE29+AD29+AC29</f>
        <v>0</v>
      </c>
      <c r="AG29" s="132"/>
      <c r="AH29" s="132"/>
      <c r="AI29" s="132"/>
      <c r="AJ29" s="131">
        <f>AI29+AH29+AG29</f>
        <v>0</v>
      </c>
      <c r="AK29" s="150">
        <f>AJ29+AF29+AB29+X29+T29+P29+L29</f>
        <v>7</v>
      </c>
    </row>
    <row r="30" spans="1:37" s="3" customFormat="1" ht="51" customHeight="1" thickBot="1">
      <c r="A30" s="8">
        <f t="shared" si="0"/>
        <v>22</v>
      </c>
      <c r="B30" s="9"/>
      <c r="C30" s="240" t="s">
        <v>79</v>
      </c>
      <c r="D30" s="240">
        <v>1991</v>
      </c>
      <c r="E30" s="241"/>
      <c r="F30" s="242" t="s">
        <v>252</v>
      </c>
      <c r="G30" s="242" t="s">
        <v>81</v>
      </c>
      <c r="H30" s="243" t="s">
        <v>178</v>
      </c>
      <c r="I30" s="86">
        <v>1</v>
      </c>
      <c r="J30" s="102">
        <v>1</v>
      </c>
      <c r="K30" s="102">
        <v>11</v>
      </c>
      <c r="L30" s="131">
        <f>K30+J30+I30</f>
        <v>13</v>
      </c>
      <c r="M30" s="360"/>
      <c r="N30" s="360">
        <v>16</v>
      </c>
      <c r="O30" s="360">
        <v>6</v>
      </c>
      <c r="P30" s="131">
        <f>O30+N30+M30</f>
        <v>22</v>
      </c>
      <c r="Q30" s="360">
        <v>5</v>
      </c>
      <c r="R30" s="360"/>
      <c r="S30" s="360"/>
      <c r="T30" s="131">
        <f>S30+R30+Q30</f>
        <v>5</v>
      </c>
      <c r="U30" s="360"/>
      <c r="V30" s="360"/>
      <c r="W30" s="360"/>
      <c r="X30" s="131">
        <f>W30+V30+U30</f>
        <v>0</v>
      </c>
      <c r="Y30" s="360"/>
      <c r="Z30" s="360"/>
      <c r="AA30" s="360"/>
      <c r="AB30" s="131">
        <f>AA30+Z30+Y30</f>
        <v>0</v>
      </c>
      <c r="AC30" s="132"/>
      <c r="AD30" s="132"/>
      <c r="AE30" s="132"/>
      <c r="AF30" s="131">
        <f>AE30+AD30+AC30</f>
        <v>0</v>
      </c>
      <c r="AG30" s="132"/>
      <c r="AH30" s="132"/>
      <c r="AI30" s="132"/>
      <c r="AJ30" s="131">
        <f>AI30+AH30+AG30</f>
        <v>0</v>
      </c>
      <c r="AK30" s="150">
        <f>AJ30+AF30+AB30+X30+T30+P30+L30</f>
        <v>40</v>
      </c>
    </row>
    <row r="31" spans="1:37" s="3" customFormat="1" ht="51" customHeight="1" thickBot="1">
      <c r="A31" s="8">
        <f t="shared" si="0"/>
        <v>23</v>
      </c>
      <c r="B31" s="9"/>
      <c r="C31" s="133" t="s">
        <v>503</v>
      </c>
      <c r="D31" s="13"/>
      <c r="E31" s="13" t="s">
        <v>69</v>
      </c>
      <c r="F31" s="42" t="s">
        <v>509</v>
      </c>
      <c r="G31" s="42" t="s">
        <v>510</v>
      </c>
      <c r="H31" s="134" t="s">
        <v>57</v>
      </c>
      <c r="I31" s="132"/>
      <c r="J31" s="102"/>
      <c r="K31" s="102"/>
      <c r="L31" s="131">
        <f>K31+J31+I31</f>
        <v>0</v>
      </c>
      <c r="M31" s="360"/>
      <c r="N31" s="360"/>
      <c r="O31" s="360"/>
      <c r="P31" s="131">
        <f>O31+N31+M31</f>
        <v>0</v>
      </c>
      <c r="Q31" s="360">
        <v>4</v>
      </c>
      <c r="R31" s="360"/>
      <c r="S31" s="360"/>
      <c r="T31" s="131">
        <f>S31+R31+Q31</f>
        <v>4</v>
      </c>
      <c r="U31" s="360"/>
      <c r="V31" s="360"/>
      <c r="W31" s="360"/>
      <c r="X31" s="131">
        <f>W31+V31+U31</f>
        <v>0</v>
      </c>
      <c r="Y31" s="360"/>
      <c r="Z31" s="360"/>
      <c r="AA31" s="360"/>
      <c r="AB31" s="131">
        <f>AA31+Z31+Y31</f>
        <v>0</v>
      </c>
      <c r="AC31" s="132"/>
      <c r="AD31" s="132"/>
      <c r="AE31" s="132"/>
      <c r="AF31" s="131">
        <f>AE31+AD31+AC31</f>
        <v>0</v>
      </c>
      <c r="AG31" s="132"/>
      <c r="AH31" s="132"/>
      <c r="AI31" s="132"/>
      <c r="AJ31" s="131">
        <f>AI31+AH31+AG31</f>
        <v>0</v>
      </c>
      <c r="AK31" s="150">
        <f>AJ31+AF31+AB31+X31+T31+P31+L31</f>
        <v>4</v>
      </c>
    </row>
    <row r="32" spans="1:37" s="3" customFormat="1" ht="51" customHeight="1" thickBot="1">
      <c r="A32" s="8">
        <f t="shared" si="0"/>
        <v>24</v>
      </c>
      <c r="B32" s="9"/>
      <c r="C32" s="133" t="s">
        <v>491</v>
      </c>
      <c r="D32" s="13">
        <v>1974</v>
      </c>
      <c r="E32" s="13" t="s">
        <v>4</v>
      </c>
      <c r="F32" s="42" t="s">
        <v>495</v>
      </c>
      <c r="G32" s="42" t="s">
        <v>493</v>
      </c>
      <c r="H32" s="134" t="s">
        <v>494</v>
      </c>
      <c r="I32" s="123"/>
      <c r="J32" s="124"/>
      <c r="K32" s="124"/>
      <c r="L32" s="131">
        <f>K32+J32+I32</f>
        <v>0</v>
      </c>
      <c r="M32" s="414"/>
      <c r="N32" s="415"/>
      <c r="O32" s="415"/>
      <c r="P32" s="131">
        <f>O32+N32+M32</f>
        <v>0</v>
      </c>
      <c r="Q32" s="360">
        <v>3</v>
      </c>
      <c r="R32" s="360">
        <v>13</v>
      </c>
      <c r="S32" s="360">
        <v>5</v>
      </c>
      <c r="T32" s="131">
        <f>S32+R32+Q32</f>
        <v>21</v>
      </c>
      <c r="U32" s="360"/>
      <c r="V32" s="360"/>
      <c r="W32" s="360"/>
      <c r="X32" s="131">
        <f>W32+V32+U32</f>
        <v>0</v>
      </c>
      <c r="Y32" s="360">
        <v>5</v>
      </c>
      <c r="Z32" s="360">
        <v>4</v>
      </c>
      <c r="AA32" s="360">
        <v>2</v>
      </c>
      <c r="AB32" s="131">
        <f>AA32+Z32+Y32</f>
        <v>11</v>
      </c>
      <c r="AC32" s="132"/>
      <c r="AD32" s="132"/>
      <c r="AE32" s="132"/>
      <c r="AF32" s="131">
        <f>AE32+AD32+AC32</f>
        <v>0</v>
      </c>
      <c r="AG32" s="132"/>
      <c r="AH32" s="132"/>
      <c r="AI32" s="132"/>
      <c r="AJ32" s="131">
        <f>AI32+AH32+AG32</f>
        <v>0</v>
      </c>
      <c r="AK32" s="150">
        <f>AJ32+AF32+AB32+X32+T32+P32+L32</f>
        <v>32</v>
      </c>
    </row>
    <row r="33" spans="1:37" s="3" customFormat="1" ht="51" customHeight="1" thickBot="1">
      <c r="A33" s="8">
        <f t="shared" si="0"/>
        <v>25</v>
      </c>
      <c r="B33" s="9"/>
      <c r="C33" s="133" t="s">
        <v>499</v>
      </c>
      <c r="D33" s="13">
        <v>1990</v>
      </c>
      <c r="E33" s="13" t="s">
        <v>69</v>
      </c>
      <c r="F33" s="42" t="s">
        <v>500</v>
      </c>
      <c r="G33" s="42" t="s">
        <v>604</v>
      </c>
      <c r="H33" s="134" t="s">
        <v>501</v>
      </c>
      <c r="I33" s="132"/>
      <c r="J33" s="102"/>
      <c r="K33" s="102"/>
      <c r="L33" s="131">
        <f>K33+J33+I33</f>
        <v>0</v>
      </c>
      <c r="M33" s="360"/>
      <c r="N33" s="360"/>
      <c r="O33" s="360"/>
      <c r="P33" s="131">
        <f>O33+N33+M33</f>
        <v>0</v>
      </c>
      <c r="Q33" s="360">
        <v>2</v>
      </c>
      <c r="R33" s="360">
        <v>8</v>
      </c>
      <c r="S33" s="360">
        <v>12</v>
      </c>
      <c r="T33" s="131">
        <f>S33+R33+Q33</f>
        <v>22</v>
      </c>
      <c r="U33" s="360"/>
      <c r="V33" s="360"/>
      <c r="W33" s="360"/>
      <c r="X33" s="131">
        <f>W33+V33+U33</f>
        <v>0</v>
      </c>
      <c r="Y33" s="360">
        <v>6</v>
      </c>
      <c r="Z33" s="360">
        <v>2</v>
      </c>
      <c r="AA33" s="360">
        <v>3</v>
      </c>
      <c r="AB33" s="131">
        <f>AA33+Z33+Y33</f>
        <v>11</v>
      </c>
      <c r="AC33" s="132"/>
      <c r="AD33" s="132"/>
      <c r="AE33" s="132"/>
      <c r="AF33" s="131">
        <f>AE33+AD33+AC33</f>
        <v>0</v>
      </c>
      <c r="AG33" s="132"/>
      <c r="AH33" s="132"/>
      <c r="AI33" s="132"/>
      <c r="AJ33" s="131">
        <f>AI33+AH33+AG33</f>
        <v>0</v>
      </c>
      <c r="AK33" s="150">
        <f>AJ33+AF33+AB33+X33+T33+P33+L33</f>
        <v>33</v>
      </c>
    </row>
    <row r="34" spans="1:37" s="3" customFormat="1" ht="51" customHeight="1" thickBot="1">
      <c r="A34" s="8">
        <f t="shared" si="0"/>
        <v>26</v>
      </c>
      <c r="B34" s="9"/>
      <c r="C34" s="196" t="s">
        <v>64</v>
      </c>
      <c r="D34" s="197">
        <v>1992</v>
      </c>
      <c r="E34" s="197" t="s">
        <v>11</v>
      </c>
      <c r="F34" s="198" t="s">
        <v>174</v>
      </c>
      <c r="G34" s="198" t="s">
        <v>27</v>
      </c>
      <c r="H34" s="199" t="s">
        <v>28</v>
      </c>
      <c r="I34" s="132"/>
      <c r="J34" s="102"/>
      <c r="K34" s="102"/>
      <c r="L34" s="131">
        <f>K34+J34+I34</f>
        <v>0</v>
      </c>
      <c r="M34" s="360"/>
      <c r="N34" s="360"/>
      <c r="O34" s="360"/>
      <c r="P34" s="131">
        <f>O34+N34+M34</f>
        <v>0</v>
      </c>
      <c r="Q34" s="360">
        <v>1</v>
      </c>
      <c r="R34" s="360">
        <v>15</v>
      </c>
      <c r="S34" s="360">
        <v>4</v>
      </c>
      <c r="T34" s="131">
        <f>S34+R34+Q34</f>
        <v>20</v>
      </c>
      <c r="U34" s="360"/>
      <c r="V34" s="360"/>
      <c r="W34" s="360"/>
      <c r="X34" s="131">
        <f>W34+V34+U34</f>
        <v>0</v>
      </c>
      <c r="Y34" s="360"/>
      <c r="Z34" s="360"/>
      <c r="AA34" s="360"/>
      <c r="AB34" s="131">
        <f>AA34+Z34+Y34</f>
        <v>0</v>
      </c>
      <c r="AC34" s="132"/>
      <c r="AD34" s="132"/>
      <c r="AE34" s="132"/>
      <c r="AF34" s="131">
        <f>AE34+AD34+AC34</f>
        <v>0</v>
      </c>
      <c r="AG34" s="132"/>
      <c r="AH34" s="132"/>
      <c r="AI34" s="132"/>
      <c r="AJ34" s="131">
        <f>AI34+AH34+AG34</f>
        <v>0</v>
      </c>
      <c r="AK34" s="150">
        <f>AJ34+AF34+AB34+X34+T34+P34+L34</f>
        <v>20</v>
      </c>
    </row>
    <row r="35" spans="1:37" s="3" customFormat="1" ht="51" customHeight="1" thickBot="1">
      <c r="A35" s="8">
        <f t="shared" si="0"/>
        <v>27</v>
      </c>
      <c r="B35" s="9"/>
      <c r="C35" s="133" t="s">
        <v>36</v>
      </c>
      <c r="D35" s="13">
        <v>1987</v>
      </c>
      <c r="E35" s="13" t="s">
        <v>21</v>
      </c>
      <c r="F35" s="42" t="s">
        <v>37</v>
      </c>
      <c r="G35" s="42" t="s">
        <v>38</v>
      </c>
      <c r="H35" s="134" t="s">
        <v>39</v>
      </c>
      <c r="I35" s="132">
        <v>1</v>
      </c>
      <c r="J35" s="102">
        <v>1</v>
      </c>
      <c r="K35" s="102">
        <v>4</v>
      </c>
      <c r="L35" s="131">
        <f>K35+J35+I35</f>
        <v>6</v>
      </c>
      <c r="M35" s="360"/>
      <c r="N35" s="360"/>
      <c r="O35" s="360"/>
      <c r="P35" s="131">
        <f>O35+N35+M35</f>
        <v>0</v>
      </c>
      <c r="Q35" s="360">
        <v>1</v>
      </c>
      <c r="R35" s="360">
        <v>11</v>
      </c>
      <c r="S35" s="360">
        <v>7</v>
      </c>
      <c r="T35" s="131">
        <f>S35+R35+Q35</f>
        <v>19</v>
      </c>
      <c r="U35" s="360"/>
      <c r="V35" s="360"/>
      <c r="W35" s="360"/>
      <c r="X35" s="131">
        <f>W35+V35+U35</f>
        <v>0</v>
      </c>
      <c r="Y35" s="360"/>
      <c r="Z35" s="360"/>
      <c r="AA35" s="360"/>
      <c r="AB35" s="131">
        <f>AA35+Z35+Y35</f>
        <v>0</v>
      </c>
      <c r="AC35" s="132"/>
      <c r="AD35" s="132"/>
      <c r="AE35" s="132"/>
      <c r="AF35" s="131">
        <f>AE35+AD35+AC35</f>
        <v>0</v>
      </c>
      <c r="AG35" s="132"/>
      <c r="AH35" s="132"/>
      <c r="AI35" s="132"/>
      <c r="AJ35" s="131">
        <f>AI35+AH35+AG35</f>
        <v>0</v>
      </c>
      <c r="AK35" s="150">
        <f>AJ35+AF35+AB35+X35+T35+P35+L35</f>
        <v>25</v>
      </c>
    </row>
    <row r="36" spans="1:37" s="3" customFormat="1" ht="51" customHeight="1" thickBot="1">
      <c r="A36" s="8">
        <f t="shared" si="0"/>
        <v>28</v>
      </c>
      <c r="B36" s="9"/>
      <c r="C36" s="13" t="s">
        <v>354</v>
      </c>
      <c r="D36" s="13">
        <v>1993</v>
      </c>
      <c r="E36" s="13" t="s">
        <v>4</v>
      </c>
      <c r="F36" s="13" t="s">
        <v>355</v>
      </c>
      <c r="G36" s="118" t="s">
        <v>356</v>
      </c>
      <c r="H36" s="119" t="s">
        <v>357</v>
      </c>
      <c r="I36" s="123"/>
      <c r="J36" s="124"/>
      <c r="K36" s="124"/>
      <c r="L36" s="131">
        <f>K36+J36+I36</f>
        <v>0</v>
      </c>
      <c r="M36" s="414">
        <v>1</v>
      </c>
      <c r="N36" s="360"/>
      <c r="O36" s="360"/>
      <c r="P36" s="131">
        <f>O36+N36+M36</f>
        <v>1</v>
      </c>
      <c r="Q36" s="360">
        <v>1</v>
      </c>
      <c r="R36" s="360">
        <v>10</v>
      </c>
      <c r="S36" s="360"/>
      <c r="T36" s="131">
        <f>S36+R36+Q36</f>
        <v>11</v>
      </c>
      <c r="U36" s="360"/>
      <c r="V36" s="360"/>
      <c r="W36" s="360"/>
      <c r="X36" s="131">
        <f>W36+V36+U36</f>
        <v>0</v>
      </c>
      <c r="Y36" s="360"/>
      <c r="Z36" s="360"/>
      <c r="AA36" s="360"/>
      <c r="AB36" s="131">
        <f>AA36+Z36+Y36</f>
        <v>0</v>
      </c>
      <c r="AC36" s="132"/>
      <c r="AD36" s="132"/>
      <c r="AE36" s="132"/>
      <c r="AF36" s="131">
        <f>AE36+AD36+AC36</f>
        <v>0</v>
      </c>
      <c r="AG36" s="132"/>
      <c r="AH36" s="132"/>
      <c r="AI36" s="132"/>
      <c r="AJ36" s="131">
        <f>AI36+AH36+AG36</f>
        <v>0</v>
      </c>
      <c r="AK36" s="150">
        <f>AJ36+AF36+AB36+X36+T36+P36+L36</f>
        <v>12</v>
      </c>
    </row>
    <row r="37" spans="1:37" s="3" customFormat="1" ht="51" customHeight="1" thickBot="1">
      <c r="A37" s="8">
        <f t="shared" si="0"/>
        <v>29</v>
      </c>
      <c r="B37" s="9"/>
      <c r="C37" s="133" t="s">
        <v>59</v>
      </c>
      <c r="D37" s="13">
        <v>1967</v>
      </c>
      <c r="E37" s="13" t="s">
        <v>11</v>
      </c>
      <c r="F37" s="42" t="s">
        <v>292</v>
      </c>
      <c r="G37" s="42" t="s">
        <v>60</v>
      </c>
      <c r="H37" s="134" t="s">
        <v>61</v>
      </c>
      <c r="I37" s="132">
        <v>12</v>
      </c>
      <c r="J37" s="102">
        <v>1</v>
      </c>
      <c r="K37" s="102">
        <v>1</v>
      </c>
      <c r="L37" s="131">
        <f>K37+J37+I37</f>
        <v>14</v>
      </c>
      <c r="M37" s="360"/>
      <c r="N37" s="360"/>
      <c r="O37" s="360"/>
      <c r="P37" s="131">
        <f>O37+N37+M37</f>
        <v>0</v>
      </c>
      <c r="Q37" s="360">
        <v>1</v>
      </c>
      <c r="R37" s="360">
        <v>5</v>
      </c>
      <c r="S37" s="360">
        <v>6</v>
      </c>
      <c r="T37" s="131">
        <f>S37+R37+Q37</f>
        <v>12</v>
      </c>
      <c r="U37" s="360"/>
      <c r="V37" s="360"/>
      <c r="W37" s="360"/>
      <c r="X37" s="131">
        <f>W37+V37+U37</f>
        <v>0</v>
      </c>
      <c r="Y37" s="360"/>
      <c r="Z37" s="360"/>
      <c r="AA37" s="360"/>
      <c r="AB37" s="131">
        <f>AA37+Z37+Y37</f>
        <v>0</v>
      </c>
      <c r="AC37" s="132"/>
      <c r="AD37" s="132"/>
      <c r="AE37" s="132"/>
      <c r="AF37" s="131">
        <f>AE37+AD37+AC37</f>
        <v>0</v>
      </c>
      <c r="AG37" s="132"/>
      <c r="AH37" s="132"/>
      <c r="AI37" s="132"/>
      <c r="AJ37" s="131">
        <f>AI37+AH37+AG37</f>
        <v>0</v>
      </c>
      <c r="AK37" s="150">
        <f>AJ37+AF37+AB37+X37+T37+P37+L37</f>
        <v>26</v>
      </c>
    </row>
    <row r="38" spans="1:37" s="3" customFormat="1" ht="51" customHeight="1" thickBot="1">
      <c r="A38" s="8">
        <f t="shared" si="0"/>
        <v>30</v>
      </c>
      <c r="B38" s="9"/>
      <c r="C38" s="240" t="s">
        <v>64</v>
      </c>
      <c r="D38" s="241">
        <v>1991</v>
      </c>
      <c r="E38" s="241" t="s">
        <v>11</v>
      </c>
      <c r="F38" s="242" t="s">
        <v>65</v>
      </c>
      <c r="G38" s="242" t="s">
        <v>27</v>
      </c>
      <c r="H38" s="244" t="s">
        <v>28</v>
      </c>
      <c r="I38" s="132">
        <v>1</v>
      </c>
      <c r="J38" s="102">
        <v>1</v>
      </c>
      <c r="K38" s="102">
        <v>3</v>
      </c>
      <c r="L38" s="131">
        <f>K38+J38+I38</f>
        <v>5</v>
      </c>
      <c r="M38" s="360">
        <v>1</v>
      </c>
      <c r="N38" s="360">
        <v>4</v>
      </c>
      <c r="O38" s="360">
        <v>4</v>
      </c>
      <c r="P38" s="131">
        <f>O38+N38+M38</f>
        <v>9</v>
      </c>
      <c r="Q38" s="360">
        <v>1</v>
      </c>
      <c r="R38" s="360">
        <v>2</v>
      </c>
      <c r="S38" s="360"/>
      <c r="T38" s="131">
        <f>S38+R38+Q38</f>
        <v>3</v>
      </c>
      <c r="U38" s="360"/>
      <c r="V38" s="360"/>
      <c r="W38" s="360"/>
      <c r="X38" s="131">
        <f>W38+V38+U38</f>
        <v>0</v>
      </c>
      <c r="Y38" s="360"/>
      <c r="Z38" s="360"/>
      <c r="AA38" s="360"/>
      <c r="AB38" s="131">
        <f>AA38+Z38+Y38</f>
        <v>0</v>
      </c>
      <c r="AC38" s="132"/>
      <c r="AD38" s="132"/>
      <c r="AE38" s="132"/>
      <c r="AF38" s="131">
        <f>AE38+AD38+AC38</f>
        <v>0</v>
      </c>
      <c r="AG38" s="132"/>
      <c r="AH38" s="132"/>
      <c r="AI38" s="132"/>
      <c r="AJ38" s="131">
        <f>AI38+AH38+AG38</f>
        <v>0</v>
      </c>
      <c r="AK38" s="150">
        <f>AJ38+AF38+AB38+X38+T38+P38+L38</f>
        <v>17</v>
      </c>
    </row>
    <row r="39" spans="1:37" s="3" customFormat="1" ht="51" customHeight="1" thickBot="1">
      <c r="A39" s="8">
        <f t="shared" si="0"/>
        <v>31</v>
      </c>
      <c r="B39" s="9"/>
      <c r="C39" s="133" t="s">
        <v>491</v>
      </c>
      <c r="D39" s="13">
        <v>1974</v>
      </c>
      <c r="E39" s="13" t="s">
        <v>4</v>
      </c>
      <c r="F39" s="42" t="s">
        <v>492</v>
      </c>
      <c r="G39" s="42" t="s">
        <v>493</v>
      </c>
      <c r="H39" s="134" t="s">
        <v>494</v>
      </c>
      <c r="I39" s="123"/>
      <c r="J39" s="124"/>
      <c r="K39" s="124"/>
      <c r="L39" s="131">
        <f>K39+J39+I39</f>
        <v>0</v>
      </c>
      <c r="M39" s="414"/>
      <c r="N39" s="415"/>
      <c r="O39" s="415"/>
      <c r="P39" s="131">
        <f>O39+N39+M39</f>
        <v>0</v>
      </c>
      <c r="Q39" s="360">
        <v>1</v>
      </c>
      <c r="R39" s="360"/>
      <c r="S39" s="360"/>
      <c r="T39" s="131">
        <f>S39+R39+Q39</f>
        <v>1</v>
      </c>
      <c r="U39" s="360"/>
      <c r="V39" s="360"/>
      <c r="W39" s="360"/>
      <c r="X39" s="131">
        <f>W39+V39+U39</f>
        <v>0</v>
      </c>
      <c r="Y39" s="360">
        <v>1</v>
      </c>
      <c r="Z39" s="360"/>
      <c r="AA39" s="360"/>
      <c r="AB39" s="131">
        <f>AA39+Z39+Y39</f>
        <v>1</v>
      </c>
      <c r="AC39" s="132"/>
      <c r="AD39" s="132"/>
      <c r="AE39" s="132"/>
      <c r="AF39" s="131">
        <f>AE39+AD39+AC39</f>
        <v>0</v>
      </c>
      <c r="AG39" s="132"/>
      <c r="AH39" s="132"/>
      <c r="AI39" s="132"/>
      <c r="AJ39" s="131">
        <f>AI39+AH39+AG39</f>
        <v>0</v>
      </c>
      <c r="AK39" s="150">
        <f>AJ39+AF39+AB39+X39+T39+P39+L39</f>
        <v>2</v>
      </c>
    </row>
    <row r="40" spans="1:37" s="3" customFormat="1" ht="51" customHeight="1" thickBot="1">
      <c r="A40" s="8">
        <f t="shared" si="0"/>
        <v>32</v>
      </c>
      <c r="B40" s="9"/>
      <c r="C40" s="133" t="s">
        <v>511</v>
      </c>
      <c r="D40" s="13">
        <v>1971</v>
      </c>
      <c r="E40" s="13" t="s">
        <v>4</v>
      </c>
      <c r="F40" s="42" t="s">
        <v>512</v>
      </c>
      <c r="G40" s="42" t="s">
        <v>41</v>
      </c>
      <c r="H40" s="134" t="s">
        <v>513</v>
      </c>
      <c r="I40" s="132"/>
      <c r="J40" s="102"/>
      <c r="K40" s="102"/>
      <c r="L40" s="131">
        <f>K40+J40+I40</f>
        <v>0</v>
      </c>
      <c r="M40" s="360"/>
      <c r="N40" s="360"/>
      <c r="O40" s="360"/>
      <c r="P40" s="131">
        <f>O40+N40+M40</f>
        <v>0</v>
      </c>
      <c r="Q40" s="360">
        <v>1</v>
      </c>
      <c r="R40" s="360"/>
      <c r="S40" s="360"/>
      <c r="T40" s="131">
        <f>S40+R40+Q40</f>
        <v>1</v>
      </c>
      <c r="U40" s="360"/>
      <c r="V40" s="360"/>
      <c r="W40" s="360"/>
      <c r="X40" s="131">
        <f>W40+V40+U40</f>
        <v>0</v>
      </c>
      <c r="Y40" s="360"/>
      <c r="Z40" s="360"/>
      <c r="AA40" s="360"/>
      <c r="AB40" s="131">
        <f>AA40+Z40+Y40</f>
        <v>0</v>
      </c>
      <c r="AC40" s="132"/>
      <c r="AD40" s="132"/>
      <c r="AE40" s="132"/>
      <c r="AF40" s="131">
        <f>AE40+AD40+AC40</f>
        <v>0</v>
      </c>
      <c r="AG40" s="132"/>
      <c r="AH40" s="132"/>
      <c r="AI40" s="132"/>
      <c r="AJ40" s="131">
        <f>AI40+AH40+AG40</f>
        <v>0</v>
      </c>
      <c r="AK40" s="150">
        <f>AJ40+AF40+AB40+X40+T40+P40+L40</f>
        <v>1</v>
      </c>
    </row>
    <row r="41" spans="1:37" s="3" customFormat="1" ht="51" customHeight="1">
      <c r="A41" s="8">
        <f t="shared" si="0"/>
        <v>33</v>
      </c>
      <c r="B41" s="9"/>
      <c r="C41" s="133" t="s">
        <v>403</v>
      </c>
      <c r="D41" s="13">
        <v>1988</v>
      </c>
      <c r="E41" s="13" t="s">
        <v>69</v>
      </c>
      <c r="F41" s="42" t="s">
        <v>502</v>
      </c>
      <c r="G41" s="42" t="s">
        <v>41</v>
      </c>
      <c r="H41" s="134" t="s">
        <v>57</v>
      </c>
      <c r="I41" s="132"/>
      <c r="J41" s="102"/>
      <c r="K41" s="102"/>
      <c r="L41" s="131">
        <f>K41+J41+I41</f>
        <v>0</v>
      </c>
      <c r="M41" s="360"/>
      <c r="N41" s="360"/>
      <c r="O41" s="360"/>
      <c r="P41" s="131">
        <f>O41+N41+M41</f>
        <v>0</v>
      </c>
      <c r="Q41" s="360">
        <v>1</v>
      </c>
      <c r="R41" s="360"/>
      <c r="S41" s="360"/>
      <c r="T41" s="131">
        <f>S41+R41+Q41</f>
        <v>1</v>
      </c>
      <c r="U41" s="360"/>
      <c r="V41" s="360"/>
      <c r="W41" s="360"/>
      <c r="X41" s="131">
        <f>W41+V41+U41</f>
        <v>0</v>
      </c>
      <c r="Y41" s="360"/>
      <c r="Z41" s="360"/>
      <c r="AA41" s="360"/>
      <c r="AB41" s="131">
        <f>AA41+Z41+Y41</f>
        <v>0</v>
      </c>
      <c r="AC41" s="132"/>
      <c r="AD41" s="132"/>
      <c r="AE41" s="132"/>
      <c r="AF41" s="131">
        <f>AE41+AD41+AC41</f>
        <v>0</v>
      </c>
      <c r="AG41" s="132"/>
      <c r="AH41" s="132"/>
      <c r="AI41" s="132"/>
      <c r="AJ41" s="131">
        <f>AI41+AH41+AG41</f>
        <v>0</v>
      </c>
      <c r="AK41" s="150">
        <f>AJ41+AF41+AB41+X41+T41+P41+L41</f>
        <v>1</v>
      </c>
    </row>
    <row r="42" spans="1:37" customFormat="1" ht="42" customHeight="1" thickBot="1">
      <c r="A42" s="8">
        <f t="shared" si="0"/>
        <v>34</v>
      </c>
      <c r="B42" s="11"/>
      <c r="C42" s="136" t="s">
        <v>27</v>
      </c>
      <c r="D42" s="4">
        <v>1979</v>
      </c>
      <c r="E42" s="4"/>
      <c r="F42" s="88" t="s">
        <v>232</v>
      </c>
      <c r="G42" s="88" t="s">
        <v>41</v>
      </c>
      <c r="H42" s="132" t="s">
        <v>28</v>
      </c>
      <c r="I42" s="132"/>
      <c r="J42" s="102"/>
      <c r="K42" s="102"/>
      <c r="L42" s="131">
        <f>K42+J42+I42</f>
        <v>0</v>
      </c>
      <c r="M42" s="360">
        <v>9</v>
      </c>
      <c r="N42" s="360"/>
      <c r="O42" s="360">
        <v>10</v>
      </c>
      <c r="P42" s="131">
        <f>O42+N42+M42</f>
        <v>19</v>
      </c>
      <c r="Q42" s="360"/>
      <c r="R42" s="360">
        <v>16</v>
      </c>
      <c r="S42" s="360">
        <v>13</v>
      </c>
      <c r="T42" s="131">
        <f>S42+R42+Q42</f>
        <v>29</v>
      </c>
      <c r="U42" s="360"/>
      <c r="V42" s="360"/>
      <c r="W42" s="360"/>
      <c r="X42" s="131">
        <f>W42+V42+U42</f>
        <v>0</v>
      </c>
      <c r="Y42" s="360"/>
      <c r="Z42" s="360">
        <v>12</v>
      </c>
      <c r="AA42" s="360">
        <v>9</v>
      </c>
      <c r="AB42" s="131">
        <f>AA42+Z42+Y42</f>
        <v>21</v>
      </c>
      <c r="AC42" s="132"/>
      <c r="AD42" s="132"/>
      <c r="AE42" s="132"/>
      <c r="AF42" s="131">
        <f>AE42+AD42+AC42</f>
        <v>0</v>
      </c>
      <c r="AG42" s="132"/>
      <c r="AH42" s="132"/>
      <c r="AI42" s="132"/>
      <c r="AJ42" s="131">
        <f>AI42+AH42+AG42</f>
        <v>0</v>
      </c>
      <c r="AK42" s="150">
        <f>AJ42+AF42+AB42+X42+T42+P42+L42</f>
        <v>69</v>
      </c>
    </row>
    <row r="43" spans="1:37" s="3" customFormat="1" ht="51" customHeight="1" thickBot="1">
      <c r="A43" s="8">
        <f t="shared" si="0"/>
        <v>35</v>
      </c>
      <c r="B43" s="9"/>
      <c r="C43" s="196" t="s">
        <v>27</v>
      </c>
      <c r="D43" s="197">
        <v>1979</v>
      </c>
      <c r="E43" s="197"/>
      <c r="F43" s="198" t="s">
        <v>30</v>
      </c>
      <c r="G43" s="198" t="s">
        <v>41</v>
      </c>
      <c r="H43" s="199" t="s">
        <v>28</v>
      </c>
      <c r="I43" s="132">
        <v>14</v>
      </c>
      <c r="J43" s="102">
        <v>16</v>
      </c>
      <c r="K43" s="102">
        <v>14</v>
      </c>
      <c r="L43" s="131">
        <f>K43+J43+I43</f>
        <v>44</v>
      </c>
      <c r="M43" s="360">
        <v>0</v>
      </c>
      <c r="N43" s="360">
        <v>12</v>
      </c>
      <c r="O43" s="360">
        <v>12</v>
      </c>
      <c r="P43" s="131">
        <f>O43+N43+M43</f>
        <v>24</v>
      </c>
      <c r="Q43" s="360"/>
      <c r="R43" s="360">
        <v>9</v>
      </c>
      <c r="S43" s="360"/>
      <c r="T43" s="131">
        <f>S43+R43+Q43</f>
        <v>9</v>
      </c>
      <c r="U43" s="360"/>
      <c r="V43" s="360"/>
      <c r="W43" s="360"/>
      <c r="X43" s="131">
        <f>W43+V43+U43</f>
        <v>0</v>
      </c>
      <c r="Y43" s="360"/>
      <c r="Z43" s="360"/>
      <c r="AA43" s="360"/>
      <c r="AB43" s="131">
        <f>AA43+Z43+Y43</f>
        <v>0</v>
      </c>
      <c r="AC43" s="132"/>
      <c r="AD43" s="132"/>
      <c r="AE43" s="132"/>
      <c r="AF43" s="131">
        <f>AE43+AD43+AC43</f>
        <v>0</v>
      </c>
      <c r="AG43" s="132"/>
      <c r="AH43" s="132"/>
      <c r="AI43" s="132"/>
      <c r="AJ43" s="131">
        <f>AI43+AH43+AG43</f>
        <v>0</v>
      </c>
      <c r="AK43" s="150">
        <f>AJ43+AF43+AB43+X43+T43+P43+L43</f>
        <v>77</v>
      </c>
    </row>
    <row r="44" spans="1:37" s="3" customFormat="1" ht="51" customHeight="1" thickBot="1">
      <c r="A44" s="8">
        <f t="shared" si="0"/>
        <v>36</v>
      </c>
      <c r="B44" s="9"/>
      <c r="C44" s="133" t="s">
        <v>106</v>
      </c>
      <c r="D44" s="13">
        <v>1985</v>
      </c>
      <c r="E44" s="13" t="s">
        <v>107</v>
      </c>
      <c r="F44" s="42" t="s">
        <v>259</v>
      </c>
      <c r="G44" s="42" t="s">
        <v>27</v>
      </c>
      <c r="H44" s="134" t="s">
        <v>281</v>
      </c>
      <c r="I44" s="132">
        <v>1</v>
      </c>
      <c r="J44" s="102">
        <v>1</v>
      </c>
      <c r="K44" s="102">
        <v>5</v>
      </c>
      <c r="L44" s="131">
        <f>K44+J44+I44</f>
        <v>7</v>
      </c>
      <c r="M44" s="360">
        <v>1</v>
      </c>
      <c r="N44" s="360">
        <v>2</v>
      </c>
      <c r="O44" s="360">
        <v>1</v>
      </c>
      <c r="P44" s="131">
        <f>O44+N44+M44</f>
        <v>4</v>
      </c>
      <c r="Q44" s="360"/>
      <c r="R44" s="360">
        <v>3</v>
      </c>
      <c r="S44" s="360">
        <v>9</v>
      </c>
      <c r="T44" s="131">
        <f>S44+R44+Q44</f>
        <v>12</v>
      </c>
      <c r="U44" s="360"/>
      <c r="V44" s="360"/>
      <c r="W44" s="360"/>
      <c r="X44" s="131">
        <f>W44+V44+U44</f>
        <v>0</v>
      </c>
      <c r="Y44" s="360">
        <v>4</v>
      </c>
      <c r="Z44" s="360"/>
      <c r="AA44" s="360"/>
      <c r="AB44" s="131">
        <f>AA44+Z44+Y44</f>
        <v>4</v>
      </c>
      <c r="AC44" s="132"/>
      <c r="AD44" s="132"/>
      <c r="AE44" s="132"/>
      <c r="AF44" s="131">
        <f>AE44+AD44+AC44</f>
        <v>0</v>
      </c>
      <c r="AG44" s="132"/>
      <c r="AH44" s="132"/>
      <c r="AI44" s="132"/>
      <c r="AJ44" s="131">
        <f>AI44+AH44+AG44</f>
        <v>0</v>
      </c>
      <c r="AK44" s="150">
        <f>AJ44+AF44+AB44+X44+T44+P44+L44</f>
        <v>27</v>
      </c>
    </row>
    <row r="45" spans="1:37" s="3" customFormat="1" ht="51" customHeight="1" thickBot="1">
      <c r="A45" s="8">
        <f t="shared" si="0"/>
        <v>37</v>
      </c>
      <c r="B45" s="248"/>
      <c r="C45" s="133" t="s">
        <v>320</v>
      </c>
      <c r="D45" s="13">
        <v>1970</v>
      </c>
      <c r="E45" s="13" t="s">
        <v>69</v>
      </c>
      <c r="F45" s="42" t="s">
        <v>183</v>
      </c>
      <c r="G45" s="42" t="s">
        <v>41</v>
      </c>
      <c r="H45" s="134" t="s">
        <v>533</v>
      </c>
      <c r="I45" s="132"/>
      <c r="J45" s="102"/>
      <c r="K45" s="102"/>
      <c r="L45" s="131">
        <f>K45+J45+I45</f>
        <v>0</v>
      </c>
      <c r="M45" s="360"/>
      <c r="N45" s="360"/>
      <c r="O45" s="360"/>
      <c r="P45" s="131">
        <f>O45+N45+M45</f>
        <v>0</v>
      </c>
      <c r="Q45" s="360"/>
      <c r="R45" s="360">
        <v>1</v>
      </c>
      <c r="S45" s="360"/>
      <c r="T45" s="131">
        <f>S45+R45+Q45</f>
        <v>1</v>
      </c>
      <c r="U45" s="360"/>
      <c r="V45" s="360"/>
      <c r="W45" s="360"/>
      <c r="X45" s="131">
        <f>W45+V45+U45</f>
        <v>0</v>
      </c>
      <c r="Y45" s="360"/>
      <c r="Z45" s="360"/>
      <c r="AA45" s="360"/>
      <c r="AB45" s="131">
        <f>AA45+Z45+Y45</f>
        <v>0</v>
      </c>
      <c r="AC45" s="132"/>
      <c r="AD45" s="132"/>
      <c r="AE45" s="132"/>
      <c r="AF45" s="131">
        <f>AE45+AD45+AC45</f>
        <v>0</v>
      </c>
      <c r="AG45" s="132"/>
      <c r="AH45" s="132"/>
      <c r="AI45" s="132"/>
      <c r="AJ45" s="131">
        <f>AI45+AH45+AG45</f>
        <v>0</v>
      </c>
      <c r="AK45" s="150">
        <f>AJ45+AF45+AB45+X45+T45+P45+L45</f>
        <v>1</v>
      </c>
    </row>
    <row r="46" spans="1:37" s="3" customFormat="1" ht="51" customHeight="1" thickBot="1">
      <c r="A46" s="8">
        <f t="shared" si="0"/>
        <v>38</v>
      </c>
      <c r="B46" s="9"/>
      <c r="C46" s="133" t="s">
        <v>20</v>
      </c>
      <c r="D46" s="13">
        <v>1958</v>
      </c>
      <c r="E46" s="13" t="s">
        <v>21</v>
      </c>
      <c r="F46" s="42" t="s">
        <v>248</v>
      </c>
      <c r="G46" s="42" t="s">
        <v>22</v>
      </c>
      <c r="H46" s="134" t="s">
        <v>23</v>
      </c>
      <c r="I46" s="132">
        <v>1</v>
      </c>
      <c r="J46" s="102">
        <v>6</v>
      </c>
      <c r="K46" s="102">
        <v>16</v>
      </c>
      <c r="L46" s="131">
        <f>K46+J46+I46</f>
        <v>23</v>
      </c>
      <c r="M46" s="360">
        <v>16</v>
      </c>
      <c r="N46" s="360">
        <v>3</v>
      </c>
      <c r="O46" s="360">
        <v>9</v>
      </c>
      <c r="P46" s="131">
        <f>O46+N46+M46</f>
        <v>28</v>
      </c>
      <c r="Q46" s="360"/>
      <c r="R46" s="360"/>
      <c r="S46" s="360"/>
      <c r="T46" s="131">
        <f>S46+R46+Q46</f>
        <v>0</v>
      </c>
      <c r="U46" s="360"/>
      <c r="V46" s="360"/>
      <c r="W46" s="360"/>
      <c r="X46" s="131">
        <f>W46+V46+U46</f>
        <v>0</v>
      </c>
      <c r="Y46" s="360"/>
      <c r="Z46" s="360"/>
      <c r="AA46" s="360"/>
      <c r="AB46" s="131">
        <f>AA46+Z46+Y46</f>
        <v>0</v>
      </c>
      <c r="AC46" s="132"/>
      <c r="AD46" s="132"/>
      <c r="AE46" s="132"/>
      <c r="AF46" s="131">
        <f>AE46+AD46+AC46</f>
        <v>0</v>
      </c>
      <c r="AG46" s="132"/>
      <c r="AH46" s="132"/>
      <c r="AI46" s="132"/>
      <c r="AJ46" s="131">
        <f>AI46+AH46+AG46</f>
        <v>0</v>
      </c>
      <c r="AK46" s="150">
        <f>AJ46+AF46+AB46+X46+T46+P46+L46</f>
        <v>51</v>
      </c>
    </row>
    <row r="47" spans="1:37" s="3" customFormat="1" ht="51" customHeight="1" thickBot="1">
      <c r="A47" s="8">
        <f t="shared" si="0"/>
        <v>39</v>
      </c>
      <c r="B47" s="9"/>
      <c r="C47" s="133" t="s">
        <v>10</v>
      </c>
      <c r="D47" s="13">
        <v>1979</v>
      </c>
      <c r="E47" s="13" t="s">
        <v>11</v>
      </c>
      <c r="F47" s="42" t="s">
        <v>257</v>
      </c>
      <c r="G47" s="42" t="s">
        <v>12</v>
      </c>
      <c r="H47" s="134" t="s">
        <v>13</v>
      </c>
      <c r="I47" s="132">
        <v>5</v>
      </c>
      <c r="J47" s="102">
        <v>3</v>
      </c>
      <c r="K47" s="102">
        <v>8</v>
      </c>
      <c r="L47" s="131">
        <f>K47+J47+I47</f>
        <v>16</v>
      </c>
      <c r="M47" s="360">
        <v>7</v>
      </c>
      <c r="N47" s="360">
        <v>9</v>
      </c>
      <c r="O47" s="360">
        <v>8</v>
      </c>
      <c r="P47" s="131">
        <f>O47+N47+M47</f>
        <v>24</v>
      </c>
      <c r="Q47" s="360"/>
      <c r="R47" s="360"/>
      <c r="S47" s="360"/>
      <c r="T47" s="131">
        <f>S47+R47+Q47</f>
        <v>0</v>
      </c>
      <c r="U47" s="360"/>
      <c r="V47" s="360"/>
      <c r="W47" s="360"/>
      <c r="X47" s="131">
        <f>W47+V47+U47</f>
        <v>0</v>
      </c>
      <c r="Y47" s="360"/>
      <c r="Z47" s="360"/>
      <c r="AA47" s="360"/>
      <c r="AB47" s="131">
        <f>AA47+Z47+Y47</f>
        <v>0</v>
      </c>
      <c r="AC47" s="132"/>
      <c r="AD47" s="132"/>
      <c r="AE47" s="132"/>
      <c r="AF47" s="131">
        <f>AE47+AD47+AC47</f>
        <v>0</v>
      </c>
      <c r="AG47" s="132"/>
      <c r="AH47" s="132"/>
      <c r="AI47" s="132"/>
      <c r="AJ47" s="131">
        <f>AI47+AH47+AG47</f>
        <v>0</v>
      </c>
      <c r="AK47" s="150">
        <f>AJ47+AF47+AB47+X47+T47+P47+L47</f>
        <v>40</v>
      </c>
    </row>
    <row r="48" spans="1:37" s="3" customFormat="1" ht="51" customHeight="1" thickBot="1">
      <c r="A48" s="8">
        <f t="shared" si="0"/>
        <v>40</v>
      </c>
      <c r="B48" s="248"/>
      <c r="C48" s="133" t="s">
        <v>137</v>
      </c>
      <c r="D48" s="13"/>
      <c r="E48" s="393" t="s">
        <v>21</v>
      </c>
      <c r="F48" s="42" t="s">
        <v>139</v>
      </c>
      <c r="G48" s="42" t="s">
        <v>15</v>
      </c>
      <c r="H48" s="134" t="s">
        <v>138</v>
      </c>
      <c r="I48" s="132">
        <v>13</v>
      </c>
      <c r="J48" s="102">
        <v>1</v>
      </c>
      <c r="K48" s="102">
        <v>15</v>
      </c>
      <c r="L48" s="131">
        <f>K48+J48+I48</f>
        <v>29</v>
      </c>
      <c r="M48" s="360">
        <v>15</v>
      </c>
      <c r="N48" s="360">
        <v>11</v>
      </c>
      <c r="O48" s="360">
        <v>7</v>
      </c>
      <c r="P48" s="131">
        <f>O48+N48+M48</f>
        <v>33</v>
      </c>
      <c r="Q48" s="360"/>
      <c r="R48" s="360"/>
      <c r="S48" s="360"/>
      <c r="T48" s="131">
        <f>S48+R48+Q48</f>
        <v>0</v>
      </c>
      <c r="U48" s="360"/>
      <c r="V48" s="360"/>
      <c r="W48" s="360"/>
      <c r="X48" s="131">
        <f>W48+V48+U48</f>
        <v>0</v>
      </c>
      <c r="Y48" s="360"/>
      <c r="Z48" s="360"/>
      <c r="AA48" s="360"/>
      <c r="AB48" s="131">
        <f>AA48+Z48+Y48</f>
        <v>0</v>
      </c>
      <c r="AC48" s="132"/>
      <c r="AD48" s="132"/>
      <c r="AE48" s="132"/>
      <c r="AF48" s="131">
        <f>AE48+AD48+AC48</f>
        <v>0</v>
      </c>
      <c r="AG48" s="132"/>
      <c r="AH48" s="132"/>
      <c r="AI48" s="132"/>
      <c r="AJ48" s="131">
        <f>AI48+AH48+AG48</f>
        <v>0</v>
      </c>
      <c r="AK48" s="150">
        <f>AJ48+AF48+AB48+X48+T48+P48+L48</f>
        <v>62</v>
      </c>
    </row>
    <row r="49" spans="1:37" s="3" customFormat="1" ht="51" customHeight="1" thickBot="1">
      <c r="A49" s="8">
        <f t="shared" si="0"/>
        <v>41</v>
      </c>
      <c r="B49" s="9"/>
      <c r="C49" s="136" t="s">
        <v>36</v>
      </c>
      <c r="D49" s="4">
        <v>1987</v>
      </c>
      <c r="E49" s="4" t="s">
        <v>4</v>
      </c>
      <c r="F49" s="88" t="s">
        <v>349</v>
      </c>
      <c r="G49" s="88" t="s">
        <v>38</v>
      </c>
      <c r="H49" s="137" t="s">
        <v>39</v>
      </c>
      <c r="I49" s="132"/>
      <c r="J49" s="102"/>
      <c r="K49" s="102"/>
      <c r="L49" s="131">
        <f>K49+J49+I49</f>
        <v>0</v>
      </c>
      <c r="M49" s="360">
        <v>1</v>
      </c>
      <c r="N49" s="360">
        <v>5</v>
      </c>
      <c r="O49" s="360">
        <v>3</v>
      </c>
      <c r="P49" s="131">
        <f>O49+N49+M49</f>
        <v>9</v>
      </c>
      <c r="Q49" s="360"/>
      <c r="R49" s="360"/>
      <c r="S49" s="360"/>
      <c r="T49" s="131">
        <f>S49+R49+Q49</f>
        <v>0</v>
      </c>
      <c r="U49" s="360"/>
      <c r="V49" s="360"/>
      <c r="W49" s="360"/>
      <c r="X49" s="131">
        <f>W49+V49+U49</f>
        <v>0</v>
      </c>
      <c r="Y49" s="360"/>
      <c r="Z49" s="360"/>
      <c r="AA49" s="360"/>
      <c r="AB49" s="131">
        <f>AA49+Z49+Y49</f>
        <v>0</v>
      </c>
      <c r="AC49" s="132"/>
      <c r="AD49" s="132"/>
      <c r="AE49" s="132"/>
      <c r="AF49" s="131">
        <f>AE49+AD49+AC49</f>
        <v>0</v>
      </c>
      <c r="AG49" s="132"/>
      <c r="AH49" s="132"/>
      <c r="AI49" s="132"/>
      <c r="AJ49" s="131">
        <f>AI49+AH49+AG49</f>
        <v>0</v>
      </c>
      <c r="AK49" s="150">
        <f>AJ49+AF49+AB49+X49+T49+P49+L49</f>
        <v>9</v>
      </c>
    </row>
    <row r="50" spans="1:37" s="3" customFormat="1" ht="51" customHeight="1" thickBot="1">
      <c r="A50" s="8">
        <f t="shared" si="0"/>
        <v>42</v>
      </c>
      <c r="B50" s="9"/>
      <c r="C50" s="133" t="s">
        <v>15</v>
      </c>
      <c r="D50" s="13"/>
      <c r="E50" s="13" t="s">
        <v>11</v>
      </c>
      <c r="F50" s="42" t="s">
        <v>140</v>
      </c>
      <c r="G50" s="42" t="s">
        <v>137</v>
      </c>
      <c r="H50" s="134" t="s">
        <v>138</v>
      </c>
      <c r="I50" s="132">
        <v>1</v>
      </c>
      <c r="J50" s="102"/>
      <c r="K50" s="102">
        <v>7</v>
      </c>
      <c r="L50" s="131">
        <f>K50+J50+I50</f>
        <v>8</v>
      </c>
      <c r="M50" s="360">
        <v>3</v>
      </c>
      <c r="N50" s="360">
        <v>1</v>
      </c>
      <c r="O50" s="360">
        <v>2</v>
      </c>
      <c r="P50" s="131">
        <f>O50+N50+M50</f>
        <v>6</v>
      </c>
      <c r="Q50" s="360"/>
      <c r="R50" s="360"/>
      <c r="S50" s="360"/>
      <c r="T50" s="131">
        <f>S50+R50+Q50</f>
        <v>0</v>
      </c>
      <c r="U50" s="360"/>
      <c r="V50" s="360"/>
      <c r="W50" s="360"/>
      <c r="X50" s="131">
        <f>W50+V50+U50</f>
        <v>0</v>
      </c>
      <c r="Y50" s="360"/>
      <c r="Z50" s="360"/>
      <c r="AA50" s="360"/>
      <c r="AB50" s="131">
        <f>AA50+Z50+Y50</f>
        <v>0</v>
      </c>
      <c r="AC50" s="132"/>
      <c r="AD50" s="132"/>
      <c r="AE50" s="132"/>
      <c r="AF50" s="131">
        <f>AE50+AD50+AC50</f>
        <v>0</v>
      </c>
      <c r="AG50" s="132"/>
      <c r="AH50" s="132"/>
      <c r="AI50" s="132"/>
      <c r="AJ50" s="131">
        <f>AI50+AH50+AG50</f>
        <v>0</v>
      </c>
      <c r="AK50" s="150">
        <f>AJ50+AF50+AB50+X50+T50+P50+L50</f>
        <v>14</v>
      </c>
    </row>
    <row r="51" spans="1:37" s="3" customFormat="1" ht="51" customHeight="1" thickBot="1">
      <c r="A51" s="8">
        <f t="shared" si="0"/>
        <v>43</v>
      </c>
      <c r="B51" s="9"/>
      <c r="C51" s="196" t="s">
        <v>62</v>
      </c>
      <c r="D51" s="197">
        <v>1983</v>
      </c>
      <c r="E51" s="197" t="s">
        <v>21</v>
      </c>
      <c r="F51" s="198" t="s">
        <v>122</v>
      </c>
      <c r="G51" s="387" t="s">
        <v>222</v>
      </c>
      <c r="H51" s="199" t="s">
        <v>177</v>
      </c>
      <c r="I51" s="132">
        <v>1</v>
      </c>
      <c r="J51" s="102">
        <v>2</v>
      </c>
      <c r="K51" s="102">
        <v>1</v>
      </c>
      <c r="L51" s="131">
        <f>K51+J51+I51</f>
        <v>4</v>
      </c>
      <c r="M51" s="360">
        <v>0</v>
      </c>
      <c r="N51" s="360">
        <v>0</v>
      </c>
      <c r="O51" s="360">
        <v>0</v>
      </c>
      <c r="P51" s="131">
        <f>O51+N51+M51</f>
        <v>0</v>
      </c>
      <c r="Q51" s="360"/>
      <c r="R51" s="360"/>
      <c r="S51" s="360"/>
      <c r="T51" s="131">
        <f>S51+R51+Q51</f>
        <v>0</v>
      </c>
      <c r="U51" s="360"/>
      <c r="V51" s="360"/>
      <c r="W51" s="360"/>
      <c r="X51" s="131">
        <f>W51+V51+U51</f>
        <v>0</v>
      </c>
      <c r="Y51" s="360"/>
      <c r="Z51" s="360"/>
      <c r="AA51" s="360"/>
      <c r="AB51" s="131">
        <f>AA51+Z51+Y51</f>
        <v>0</v>
      </c>
      <c r="AC51" s="132"/>
      <c r="AD51" s="132"/>
      <c r="AE51" s="132"/>
      <c r="AF51" s="131">
        <f>AE51+AD51+AC51</f>
        <v>0</v>
      </c>
      <c r="AG51" s="132"/>
      <c r="AH51" s="132"/>
      <c r="AI51" s="132"/>
      <c r="AJ51" s="131">
        <f>AI51+AH51+AG51</f>
        <v>0</v>
      </c>
      <c r="AK51" s="150">
        <f>AJ51+AF51+AB51+X51+T51+P51+L51</f>
        <v>4</v>
      </c>
    </row>
    <row r="52" spans="1:37" s="3" customFormat="1" ht="51" customHeight="1" thickBot="1">
      <c r="A52" s="8">
        <f t="shared" si="0"/>
        <v>44</v>
      </c>
      <c r="B52" s="9"/>
      <c r="C52" s="133" t="s">
        <v>27</v>
      </c>
      <c r="D52" s="13">
        <v>1979</v>
      </c>
      <c r="E52" s="13"/>
      <c r="F52" s="42" t="s">
        <v>29</v>
      </c>
      <c r="G52" s="42" t="s">
        <v>41</v>
      </c>
      <c r="H52" s="134" t="s">
        <v>28</v>
      </c>
      <c r="I52" s="132">
        <v>9</v>
      </c>
      <c r="J52" s="102">
        <v>10</v>
      </c>
      <c r="K52" s="102">
        <v>12</v>
      </c>
      <c r="L52" s="131">
        <f>K52+J52+I52</f>
        <v>31</v>
      </c>
      <c r="M52" s="360">
        <v>8</v>
      </c>
      <c r="N52" s="360">
        <v>14</v>
      </c>
      <c r="O52" s="360"/>
      <c r="P52" s="131">
        <f>O52+N52+M52</f>
        <v>22</v>
      </c>
      <c r="Q52" s="360"/>
      <c r="R52" s="360"/>
      <c r="S52" s="360"/>
      <c r="T52" s="131">
        <f>S52+R52+Q52</f>
        <v>0</v>
      </c>
      <c r="U52" s="360"/>
      <c r="V52" s="360"/>
      <c r="W52" s="360"/>
      <c r="X52" s="131">
        <f>W52+V52+U52</f>
        <v>0</v>
      </c>
      <c r="Y52" s="360">
        <v>14</v>
      </c>
      <c r="Z52" s="360"/>
      <c r="AA52" s="360">
        <v>11</v>
      </c>
      <c r="AB52" s="131">
        <f>AA52+Z52+Y52</f>
        <v>25</v>
      </c>
      <c r="AC52" s="132"/>
      <c r="AD52" s="132"/>
      <c r="AE52" s="132"/>
      <c r="AF52" s="131">
        <f>AE52+AD52+AC52</f>
        <v>0</v>
      </c>
      <c r="AG52" s="132"/>
      <c r="AH52" s="132"/>
      <c r="AI52" s="132"/>
      <c r="AJ52" s="131">
        <f>AI52+AH52+AG52</f>
        <v>0</v>
      </c>
      <c r="AK52" s="150">
        <f>AJ52+AF52+AB52+X52+T52+P52+L52</f>
        <v>78</v>
      </c>
    </row>
    <row r="53" spans="1:37" s="3" customFormat="1" ht="51" customHeight="1" thickBot="1">
      <c r="A53" s="8">
        <f t="shared" si="0"/>
        <v>45</v>
      </c>
      <c r="B53" s="9"/>
      <c r="C53" s="133" t="s">
        <v>235</v>
      </c>
      <c r="D53" s="13">
        <v>1992</v>
      </c>
      <c r="E53" s="13" t="s">
        <v>149</v>
      </c>
      <c r="F53" s="42" t="s">
        <v>40</v>
      </c>
      <c r="G53" s="42" t="s">
        <v>58</v>
      </c>
      <c r="H53" s="134" t="s">
        <v>57</v>
      </c>
      <c r="I53" s="132">
        <v>1</v>
      </c>
      <c r="J53" s="102">
        <v>1</v>
      </c>
      <c r="K53" s="102"/>
      <c r="L53" s="131">
        <f>K53+J53+I53</f>
        <v>2</v>
      </c>
      <c r="M53" s="360">
        <v>1</v>
      </c>
      <c r="N53" s="360">
        <v>10</v>
      </c>
      <c r="O53" s="360"/>
      <c r="P53" s="131">
        <f>O53+N53+M53</f>
        <v>11</v>
      </c>
      <c r="Q53" s="360"/>
      <c r="R53" s="360"/>
      <c r="S53" s="360"/>
      <c r="T53" s="131">
        <f>S53+R53+Q53</f>
        <v>0</v>
      </c>
      <c r="U53" s="360"/>
      <c r="V53" s="360"/>
      <c r="W53" s="360"/>
      <c r="X53" s="131">
        <f>W53+V53+U53</f>
        <v>0</v>
      </c>
      <c r="Y53" s="360"/>
      <c r="Z53" s="360"/>
      <c r="AA53" s="360"/>
      <c r="AB53" s="131">
        <f>AA53+Z53+Y53</f>
        <v>0</v>
      </c>
      <c r="AC53" s="132"/>
      <c r="AD53" s="132"/>
      <c r="AE53" s="132"/>
      <c r="AF53" s="131">
        <f>AE53+AD53+AC53</f>
        <v>0</v>
      </c>
      <c r="AG53" s="132"/>
      <c r="AH53" s="132"/>
      <c r="AI53" s="132"/>
      <c r="AJ53" s="131">
        <f>AI53+AH53+AG53</f>
        <v>0</v>
      </c>
      <c r="AK53" s="150">
        <f>AJ53+AF53+AB53+X53+T53+P53+L53</f>
        <v>13</v>
      </c>
    </row>
    <row r="54" spans="1:37" s="3" customFormat="1" ht="51" customHeight="1" thickBot="1">
      <c r="A54" s="8">
        <f t="shared" si="0"/>
        <v>46</v>
      </c>
      <c r="B54" s="9"/>
      <c r="C54" s="120" t="s">
        <v>44</v>
      </c>
      <c r="D54" s="121">
        <v>1988</v>
      </c>
      <c r="E54" s="121" t="s">
        <v>11</v>
      </c>
      <c r="F54" s="121" t="s">
        <v>371</v>
      </c>
      <c r="G54" s="121" t="s">
        <v>41</v>
      </c>
      <c r="H54" s="135" t="s">
        <v>26</v>
      </c>
      <c r="I54" s="104"/>
      <c r="J54" s="104"/>
      <c r="K54" s="104"/>
      <c r="L54" s="131">
        <f>K54+J54+I54</f>
        <v>0</v>
      </c>
      <c r="M54" s="416">
        <v>10</v>
      </c>
      <c r="N54" s="416">
        <v>6</v>
      </c>
      <c r="O54" s="416"/>
      <c r="P54" s="131">
        <f>O54+N54+M54</f>
        <v>16</v>
      </c>
      <c r="Q54" s="360"/>
      <c r="R54" s="360"/>
      <c r="S54" s="360"/>
      <c r="T54" s="131">
        <f>S54+R54+Q54</f>
        <v>0</v>
      </c>
      <c r="U54" s="360"/>
      <c r="V54" s="360"/>
      <c r="W54" s="360"/>
      <c r="X54" s="131">
        <f>W54+V54+U54</f>
        <v>0</v>
      </c>
      <c r="Y54" s="360"/>
      <c r="Z54" s="360"/>
      <c r="AA54" s="360"/>
      <c r="AB54" s="131">
        <f>AA54+Z54+Y54</f>
        <v>0</v>
      </c>
      <c r="AC54" s="132"/>
      <c r="AD54" s="132"/>
      <c r="AE54" s="132"/>
      <c r="AF54" s="131">
        <f>AE54+AD54+AC54</f>
        <v>0</v>
      </c>
      <c r="AG54" s="132"/>
      <c r="AH54" s="132"/>
      <c r="AI54" s="132"/>
      <c r="AJ54" s="131">
        <f>AI54+AH54+AG54</f>
        <v>0</v>
      </c>
      <c r="AK54" s="150">
        <f>AJ54+AF54+AB54+X54+T54+P54+L54</f>
        <v>16</v>
      </c>
    </row>
    <row r="55" spans="1:37" s="3" customFormat="1" ht="51" customHeight="1" thickBot="1">
      <c r="A55" s="8">
        <f t="shared" si="0"/>
        <v>47</v>
      </c>
      <c r="B55" s="9"/>
      <c r="C55" s="133" t="s">
        <v>372</v>
      </c>
      <c r="D55" s="13"/>
      <c r="E55" s="13"/>
      <c r="F55" s="42" t="s">
        <v>373</v>
      </c>
      <c r="G55" s="42" t="s">
        <v>41</v>
      </c>
      <c r="H55" s="134" t="s">
        <v>374</v>
      </c>
      <c r="I55" s="132"/>
      <c r="J55" s="102"/>
      <c r="K55" s="102"/>
      <c r="L55" s="131">
        <f>K55+J55+I55</f>
        <v>0</v>
      </c>
      <c r="M55" s="360">
        <v>1</v>
      </c>
      <c r="N55" s="360">
        <v>1</v>
      </c>
      <c r="O55" s="360"/>
      <c r="P55" s="131">
        <f>O55+N55+M55</f>
        <v>2</v>
      </c>
      <c r="Q55" s="360"/>
      <c r="R55" s="360"/>
      <c r="S55" s="360"/>
      <c r="T55" s="131">
        <f>S55+R55+Q55</f>
        <v>0</v>
      </c>
      <c r="U55" s="360"/>
      <c r="V55" s="360"/>
      <c r="W55" s="360"/>
      <c r="X55" s="131">
        <f>W55+V55+U55</f>
        <v>0</v>
      </c>
      <c r="Y55" s="360"/>
      <c r="Z55" s="360"/>
      <c r="AA55" s="360"/>
      <c r="AB55" s="131">
        <f>AA55+Z55+Y55</f>
        <v>0</v>
      </c>
      <c r="AC55" s="132"/>
      <c r="AD55" s="132"/>
      <c r="AE55" s="132"/>
      <c r="AF55" s="131">
        <f>AE55+AD55+AC55</f>
        <v>0</v>
      </c>
      <c r="AG55" s="132"/>
      <c r="AH55" s="132"/>
      <c r="AI55" s="132"/>
      <c r="AJ55" s="131">
        <f>AI55+AH55+AG55</f>
        <v>0</v>
      </c>
      <c r="AK55" s="150">
        <f>AJ55+AF55+AB55+X55+T55+P55+L55</f>
        <v>2</v>
      </c>
    </row>
    <row r="56" spans="1:37" s="3" customFormat="1" ht="51" customHeight="1" thickBot="1">
      <c r="A56" s="8">
        <f t="shared" si="0"/>
        <v>48</v>
      </c>
      <c r="B56" s="9"/>
      <c r="C56" s="133" t="s">
        <v>77</v>
      </c>
      <c r="D56" s="13">
        <v>1971</v>
      </c>
      <c r="E56" s="13" t="s">
        <v>21</v>
      </c>
      <c r="F56" s="42" t="s">
        <v>379</v>
      </c>
      <c r="G56" s="118" t="s">
        <v>236</v>
      </c>
      <c r="H56" s="134" t="s">
        <v>85</v>
      </c>
      <c r="I56" s="132"/>
      <c r="J56" s="102"/>
      <c r="K56" s="102"/>
      <c r="L56" s="131">
        <f>K56+J56+I56</f>
        <v>0</v>
      </c>
      <c r="M56" s="360">
        <v>14</v>
      </c>
      <c r="N56" s="360"/>
      <c r="O56" s="360"/>
      <c r="P56" s="131">
        <f>O56+N56+M56</f>
        <v>14</v>
      </c>
      <c r="Q56" s="360"/>
      <c r="R56" s="360"/>
      <c r="S56" s="360"/>
      <c r="T56" s="131">
        <f>S56+R56+Q56</f>
        <v>0</v>
      </c>
      <c r="U56" s="360"/>
      <c r="V56" s="360"/>
      <c r="W56" s="360"/>
      <c r="X56" s="131">
        <f>W56+V56+U56</f>
        <v>0</v>
      </c>
      <c r="Y56" s="360"/>
      <c r="Z56" s="360"/>
      <c r="AA56" s="360"/>
      <c r="AB56" s="131">
        <f>AA56+Z56+Y56</f>
        <v>0</v>
      </c>
      <c r="AC56" s="132"/>
      <c r="AD56" s="132"/>
      <c r="AE56" s="132"/>
      <c r="AF56" s="131">
        <f>AE56+AD56+AC56</f>
        <v>0</v>
      </c>
      <c r="AG56" s="132"/>
      <c r="AH56" s="132"/>
      <c r="AI56" s="132"/>
      <c r="AJ56" s="131">
        <f>AI56+AH56+AG56</f>
        <v>0</v>
      </c>
      <c r="AK56" s="150">
        <f>AJ56+AF56+AB56+X56+T56+P56+L56</f>
        <v>14</v>
      </c>
    </row>
    <row r="57" spans="1:37" s="3" customFormat="1" ht="51" customHeight="1" thickBot="1">
      <c r="A57" s="8">
        <f t="shared" si="0"/>
        <v>49</v>
      </c>
      <c r="B57" s="9"/>
      <c r="C57" s="133" t="s">
        <v>10</v>
      </c>
      <c r="D57" s="13">
        <v>1979</v>
      </c>
      <c r="E57" s="13" t="s">
        <v>11</v>
      </c>
      <c r="F57" s="42" t="s">
        <v>286</v>
      </c>
      <c r="G57" s="42" t="s">
        <v>12</v>
      </c>
      <c r="H57" s="134" t="s">
        <v>13</v>
      </c>
      <c r="I57" s="132">
        <v>1</v>
      </c>
      <c r="J57" s="102"/>
      <c r="K57" s="102"/>
      <c r="L57" s="131">
        <f>K57+J57+I57</f>
        <v>1</v>
      </c>
      <c r="M57" s="360">
        <v>12</v>
      </c>
      <c r="N57" s="360"/>
      <c r="O57" s="360"/>
      <c r="P57" s="131">
        <f>O57+N57+M57</f>
        <v>12</v>
      </c>
      <c r="Q57" s="360"/>
      <c r="R57" s="360"/>
      <c r="S57" s="360"/>
      <c r="T57" s="131">
        <f>S57+R57+Q57</f>
        <v>0</v>
      </c>
      <c r="U57" s="360"/>
      <c r="V57" s="360"/>
      <c r="W57" s="360"/>
      <c r="X57" s="131">
        <f>W57+V57+U57</f>
        <v>0</v>
      </c>
      <c r="Y57" s="360"/>
      <c r="Z57" s="360"/>
      <c r="AA57" s="360"/>
      <c r="AB57" s="131">
        <f>AA57+Z57+Y57</f>
        <v>0</v>
      </c>
      <c r="AC57" s="132"/>
      <c r="AD57" s="132"/>
      <c r="AE57" s="132"/>
      <c r="AF57" s="131">
        <f>AE57+AD57+AC57</f>
        <v>0</v>
      </c>
      <c r="AG57" s="132"/>
      <c r="AH57" s="132"/>
      <c r="AI57" s="132"/>
      <c r="AJ57" s="131">
        <f>AI57+AH57+AG57</f>
        <v>0</v>
      </c>
      <c r="AK57" s="150">
        <f>AJ57+AF57+AB57+X57+T57+P57+L57</f>
        <v>13</v>
      </c>
    </row>
    <row r="58" spans="1:37" s="3" customFormat="1" ht="51" customHeight="1" thickBot="1">
      <c r="A58" s="8">
        <f t="shared" si="0"/>
        <v>50</v>
      </c>
      <c r="B58" s="9"/>
      <c r="C58" s="136" t="s">
        <v>66</v>
      </c>
      <c r="D58" s="4">
        <v>1987</v>
      </c>
      <c r="E58" s="4" t="s">
        <v>11</v>
      </c>
      <c r="F58" s="90" t="s">
        <v>250</v>
      </c>
      <c r="G58" s="88" t="s">
        <v>35</v>
      </c>
      <c r="H58" s="137" t="s">
        <v>67</v>
      </c>
      <c r="I58" s="132">
        <v>1</v>
      </c>
      <c r="J58" s="102">
        <v>0</v>
      </c>
      <c r="K58" s="102">
        <v>1</v>
      </c>
      <c r="L58" s="131">
        <f>K58+J58+I58</f>
        <v>2</v>
      </c>
      <c r="M58" s="360">
        <v>5</v>
      </c>
      <c r="N58" s="360"/>
      <c r="O58" s="360"/>
      <c r="P58" s="131">
        <f>O58+N58+M58</f>
        <v>5</v>
      </c>
      <c r="Q58" s="360"/>
      <c r="R58" s="360"/>
      <c r="S58" s="360"/>
      <c r="T58" s="131">
        <f>S58+R58+Q58</f>
        <v>0</v>
      </c>
      <c r="U58" s="360"/>
      <c r="V58" s="360"/>
      <c r="W58" s="360"/>
      <c r="X58" s="131">
        <f>W58+V58+U58</f>
        <v>0</v>
      </c>
      <c r="Y58" s="360"/>
      <c r="Z58" s="360"/>
      <c r="AA58" s="360"/>
      <c r="AB58" s="131">
        <f>AA58+Z58+Y58</f>
        <v>0</v>
      </c>
      <c r="AC58" s="132"/>
      <c r="AD58" s="132"/>
      <c r="AE58" s="132"/>
      <c r="AF58" s="131">
        <f>AE58+AD58+AC58</f>
        <v>0</v>
      </c>
      <c r="AG58" s="132"/>
      <c r="AH58" s="132"/>
      <c r="AI58" s="132"/>
      <c r="AJ58" s="131">
        <f>AI58+AH58+AG58</f>
        <v>0</v>
      </c>
      <c r="AK58" s="150">
        <f>AJ58+AF58+AB58+X58+T58+P58+L58</f>
        <v>7</v>
      </c>
    </row>
    <row r="59" spans="1:37" s="3" customFormat="1" ht="51" customHeight="1" thickBot="1">
      <c r="A59" s="8">
        <f t="shared" si="0"/>
        <v>51</v>
      </c>
      <c r="B59" s="9"/>
      <c r="C59" s="5" t="s">
        <v>106</v>
      </c>
      <c r="D59" s="5">
        <v>1985</v>
      </c>
      <c r="E59" s="5" t="s">
        <v>107</v>
      </c>
      <c r="F59" s="5" t="s">
        <v>223</v>
      </c>
      <c r="G59" s="5" t="s">
        <v>27</v>
      </c>
      <c r="H59" s="388" t="s">
        <v>281</v>
      </c>
      <c r="I59" s="123"/>
      <c r="J59" s="124"/>
      <c r="K59" s="124"/>
      <c r="L59" s="131">
        <f>K59+J59+I59</f>
        <v>0</v>
      </c>
      <c r="M59" s="414">
        <v>4</v>
      </c>
      <c r="N59" s="414"/>
      <c r="O59" s="414"/>
      <c r="P59" s="131">
        <f>O59+N59+M59</f>
        <v>4</v>
      </c>
      <c r="Q59" s="360"/>
      <c r="R59" s="360"/>
      <c r="S59" s="360"/>
      <c r="T59" s="131">
        <f>S59+R59+Q59</f>
        <v>0</v>
      </c>
      <c r="U59" s="360"/>
      <c r="V59" s="360"/>
      <c r="W59" s="360"/>
      <c r="X59" s="131">
        <f>W59+V59+U59</f>
        <v>0</v>
      </c>
      <c r="Y59" s="360"/>
      <c r="Z59" s="360"/>
      <c r="AA59" s="360"/>
      <c r="AB59" s="131">
        <f>AA59+Z59+Y59</f>
        <v>0</v>
      </c>
      <c r="AC59" s="132"/>
      <c r="AD59" s="132"/>
      <c r="AE59" s="132"/>
      <c r="AF59" s="131">
        <f>AE59+AD59+AC59</f>
        <v>0</v>
      </c>
      <c r="AG59" s="132"/>
      <c r="AH59" s="132"/>
      <c r="AI59" s="132"/>
      <c r="AJ59" s="131">
        <f>AI59+AH59+AG59</f>
        <v>0</v>
      </c>
      <c r="AK59" s="150">
        <f>AJ59+AF59+AB59+X59+T59+P59+L59</f>
        <v>4</v>
      </c>
    </row>
    <row r="60" spans="1:37" s="3" customFormat="1" ht="51" customHeight="1" thickBot="1">
      <c r="A60" s="8">
        <f t="shared" si="0"/>
        <v>52</v>
      </c>
      <c r="B60" s="9"/>
      <c r="C60" s="289" t="s">
        <v>103</v>
      </c>
      <c r="D60" s="104">
        <v>1986</v>
      </c>
      <c r="E60" s="104" t="s">
        <v>4</v>
      </c>
      <c r="F60" s="104" t="s">
        <v>376</v>
      </c>
      <c r="G60" s="104" t="s">
        <v>5</v>
      </c>
      <c r="H60" s="122" t="s">
        <v>182</v>
      </c>
      <c r="I60" s="132"/>
      <c r="J60" s="102"/>
      <c r="K60" s="102"/>
      <c r="L60" s="131">
        <f>K60+J60+I60</f>
        <v>0</v>
      </c>
      <c r="M60" s="360">
        <v>1</v>
      </c>
      <c r="N60" s="360"/>
      <c r="O60" s="360"/>
      <c r="P60" s="131">
        <f>O60+N60+M60</f>
        <v>1</v>
      </c>
      <c r="Q60" s="360"/>
      <c r="R60" s="360"/>
      <c r="S60" s="360"/>
      <c r="T60" s="131">
        <f>S60+R60+Q60</f>
        <v>0</v>
      </c>
      <c r="U60" s="360"/>
      <c r="V60" s="360"/>
      <c r="W60" s="360"/>
      <c r="X60" s="131">
        <f>W60+V60+U60</f>
        <v>0</v>
      </c>
      <c r="Y60" s="360"/>
      <c r="Z60" s="360"/>
      <c r="AA60" s="360"/>
      <c r="AB60" s="131">
        <f>AA60+Z60+Y60</f>
        <v>0</v>
      </c>
      <c r="AC60" s="132"/>
      <c r="AD60" s="132"/>
      <c r="AE60" s="132"/>
      <c r="AF60" s="131">
        <f>AE60+AD60+AC60</f>
        <v>0</v>
      </c>
      <c r="AG60" s="132"/>
      <c r="AH60" s="132"/>
      <c r="AI60" s="132"/>
      <c r="AJ60" s="131">
        <f>AI60+AH60+AG60</f>
        <v>0</v>
      </c>
      <c r="AK60" s="150">
        <f>AJ60+AF60+AB60+X60+T60+P60+L60</f>
        <v>1</v>
      </c>
    </row>
    <row r="61" spans="1:37" s="3" customFormat="1" ht="51" customHeight="1" thickBot="1">
      <c r="A61" s="8">
        <f t="shared" si="0"/>
        <v>53</v>
      </c>
      <c r="B61" s="9"/>
      <c r="C61" s="289" t="s">
        <v>359</v>
      </c>
      <c r="D61" s="104">
        <v>1968</v>
      </c>
      <c r="E61" s="104" t="s">
        <v>69</v>
      </c>
      <c r="F61" s="104" t="s">
        <v>360</v>
      </c>
      <c r="G61" s="104" t="s">
        <v>361</v>
      </c>
      <c r="H61" s="122" t="s">
        <v>366</v>
      </c>
      <c r="I61" s="123"/>
      <c r="J61" s="124"/>
      <c r="K61" s="124"/>
      <c r="L61" s="131">
        <f>K61+J61+I61</f>
        <v>0</v>
      </c>
      <c r="M61" s="414">
        <v>1</v>
      </c>
      <c r="N61" s="360"/>
      <c r="O61" s="360"/>
      <c r="P61" s="131">
        <f>O61+N61+M61</f>
        <v>1</v>
      </c>
      <c r="Q61" s="360"/>
      <c r="R61" s="360"/>
      <c r="S61" s="360"/>
      <c r="T61" s="131">
        <f>S61+R61+Q61</f>
        <v>0</v>
      </c>
      <c r="U61" s="360"/>
      <c r="V61" s="360"/>
      <c r="W61" s="360"/>
      <c r="X61" s="131">
        <f>W61+V61+U61</f>
        <v>0</v>
      </c>
      <c r="Y61" s="360"/>
      <c r="Z61" s="360"/>
      <c r="AA61" s="360"/>
      <c r="AB61" s="131">
        <f>AA61+Z61+Y61</f>
        <v>0</v>
      </c>
      <c r="AC61" s="132"/>
      <c r="AD61" s="132"/>
      <c r="AE61" s="132"/>
      <c r="AF61" s="131">
        <f>AE61+AD61+AC61</f>
        <v>0</v>
      </c>
      <c r="AG61" s="132"/>
      <c r="AH61" s="132"/>
      <c r="AI61" s="132"/>
      <c r="AJ61" s="131">
        <f>AI61+AH61+AG61</f>
        <v>0</v>
      </c>
      <c r="AK61" s="150">
        <f>AJ61+AF61+AB61+X61+T61+P61+L61</f>
        <v>1</v>
      </c>
    </row>
    <row r="62" spans="1:37" s="3" customFormat="1" ht="51" customHeight="1" thickBot="1">
      <c r="A62" s="8">
        <f t="shared" si="0"/>
        <v>54</v>
      </c>
      <c r="B62" s="9"/>
      <c r="C62" s="289" t="s">
        <v>359</v>
      </c>
      <c r="D62" s="104">
        <v>1968</v>
      </c>
      <c r="E62" s="104" t="s">
        <v>69</v>
      </c>
      <c r="F62" s="104" t="s">
        <v>380</v>
      </c>
      <c r="G62" s="104" t="s">
        <v>361</v>
      </c>
      <c r="H62" s="122" t="s">
        <v>366</v>
      </c>
      <c r="I62" s="123"/>
      <c r="J62" s="124"/>
      <c r="K62" s="124"/>
      <c r="L62" s="131">
        <f>K62+J62+I62</f>
        <v>0</v>
      </c>
      <c r="M62" s="414">
        <v>1</v>
      </c>
      <c r="N62" s="360"/>
      <c r="O62" s="360"/>
      <c r="P62" s="131">
        <f>O62+N62+M62</f>
        <v>1</v>
      </c>
      <c r="Q62" s="360"/>
      <c r="R62" s="360"/>
      <c r="S62" s="360"/>
      <c r="T62" s="131">
        <f>S62+R62+Q62</f>
        <v>0</v>
      </c>
      <c r="U62" s="360"/>
      <c r="V62" s="360"/>
      <c r="W62" s="360"/>
      <c r="X62" s="131">
        <f>W62+V62+U62</f>
        <v>0</v>
      </c>
      <c r="Y62" s="360"/>
      <c r="Z62" s="360"/>
      <c r="AA62" s="360"/>
      <c r="AB62" s="131">
        <f>AA62+Z62+Y62</f>
        <v>0</v>
      </c>
      <c r="AC62" s="132"/>
      <c r="AD62" s="132"/>
      <c r="AE62" s="132"/>
      <c r="AF62" s="131">
        <f>AE62+AD62+AC62</f>
        <v>0</v>
      </c>
      <c r="AG62" s="132"/>
      <c r="AH62" s="132"/>
      <c r="AI62" s="132"/>
      <c r="AJ62" s="131">
        <f>AI62+AH62+AG62</f>
        <v>0</v>
      </c>
      <c r="AK62" s="150">
        <f>AJ62+AF62+AB62+X62+T62+P62+L62</f>
        <v>1</v>
      </c>
    </row>
    <row r="63" spans="1:37" s="3" customFormat="1" ht="51" customHeight="1" thickBot="1">
      <c r="A63" s="8">
        <f t="shared" si="0"/>
        <v>55</v>
      </c>
      <c r="B63" s="9"/>
      <c r="C63" s="136" t="s">
        <v>372</v>
      </c>
      <c r="D63" s="4"/>
      <c r="E63" s="4"/>
      <c r="F63" s="88" t="s">
        <v>378</v>
      </c>
      <c r="G63" s="88" t="s">
        <v>41</v>
      </c>
      <c r="H63" s="137" t="s">
        <v>374</v>
      </c>
      <c r="I63" s="123"/>
      <c r="J63" s="124"/>
      <c r="K63" s="124"/>
      <c r="L63" s="131">
        <f>K63+J63+I63</f>
        <v>0</v>
      </c>
      <c r="M63" s="414">
        <v>1</v>
      </c>
      <c r="N63" s="415"/>
      <c r="O63" s="415"/>
      <c r="P63" s="131">
        <f>O63+N63+M63</f>
        <v>1</v>
      </c>
      <c r="Q63" s="360"/>
      <c r="R63" s="360"/>
      <c r="S63" s="360"/>
      <c r="T63" s="131">
        <f>S63+R63+Q63</f>
        <v>0</v>
      </c>
      <c r="U63" s="360"/>
      <c r="V63" s="360"/>
      <c r="W63" s="360"/>
      <c r="X63" s="131">
        <f>W63+V63+U63</f>
        <v>0</v>
      </c>
      <c r="Y63" s="360"/>
      <c r="Z63" s="360"/>
      <c r="AA63" s="360"/>
      <c r="AB63" s="131">
        <f>AA63+Z63+Y63</f>
        <v>0</v>
      </c>
      <c r="AC63" s="132"/>
      <c r="AD63" s="132"/>
      <c r="AE63" s="132"/>
      <c r="AF63" s="131">
        <f>AE63+AD63+AC63</f>
        <v>0</v>
      </c>
      <c r="AG63" s="132"/>
      <c r="AH63" s="132"/>
      <c r="AI63" s="132"/>
      <c r="AJ63" s="131">
        <f>AI63+AH63+AG63</f>
        <v>0</v>
      </c>
      <c r="AK63" s="150">
        <f>AJ63+AF63+AB63+X63+T63+P63+L63</f>
        <v>1</v>
      </c>
    </row>
    <row r="64" spans="1:37" s="3" customFormat="1" ht="51" customHeight="1" thickBot="1">
      <c r="A64" s="8">
        <f t="shared" si="0"/>
        <v>56</v>
      </c>
      <c r="B64" s="9"/>
      <c r="C64" s="4" t="s">
        <v>363</v>
      </c>
      <c r="D64" s="4">
        <v>1995</v>
      </c>
      <c r="E64" s="4" t="s">
        <v>4</v>
      </c>
      <c r="F64" s="4" t="s">
        <v>362</v>
      </c>
      <c r="G64" s="4" t="s">
        <v>38</v>
      </c>
      <c r="H64" s="122" t="s">
        <v>39</v>
      </c>
      <c r="I64" s="123"/>
      <c r="J64" s="124"/>
      <c r="K64" s="124"/>
      <c r="L64" s="131">
        <f>K64+J64+I64</f>
        <v>0</v>
      </c>
      <c r="M64" s="414">
        <v>1</v>
      </c>
      <c r="N64" s="414"/>
      <c r="O64" s="414"/>
      <c r="P64" s="131">
        <f>O64+N64+M64</f>
        <v>1</v>
      </c>
      <c r="Q64" s="360"/>
      <c r="R64" s="360"/>
      <c r="S64" s="360"/>
      <c r="T64" s="131">
        <f>S64+R64+Q64</f>
        <v>0</v>
      </c>
      <c r="U64" s="360"/>
      <c r="V64" s="360"/>
      <c r="W64" s="360"/>
      <c r="X64" s="131">
        <f>W64+V64+U64</f>
        <v>0</v>
      </c>
      <c r="Y64" s="360"/>
      <c r="Z64" s="360"/>
      <c r="AA64" s="360"/>
      <c r="AB64" s="131">
        <f>AA64+Z64+Y64</f>
        <v>0</v>
      </c>
      <c r="AC64" s="132"/>
      <c r="AD64" s="132"/>
      <c r="AE64" s="132"/>
      <c r="AF64" s="131">
        <f>AE64+AD64+AC64</f>
        <v>0</v>
      </c>
      <c r="AG64" s="132"/>
      <c r="AH64" s="132"/>
      <c r="AI64" s="132"/>
      <c r="AJ64" s="131">
        <f>AI64+AH64+AG64</f>
        <v>0</v>
      </c>
      <c r="AK64" s="150">
        <f>AJ64+AF64+AB64+X64+T64+P64+L64</f>
        <v>1</v>
      </c>
    </row>
    <row r="65" spans="1:37" s="3" customFormat="1" ht="51" customHeight="1" thickBot="1">
      <c r="A65" s="8">
        <f t="shared" si="0"/>
        <v>57</v>
      </c>
      <c r="B65" s="9"/>
      <c r="C65" s="4" t="s">
        <v>166</v>
      </c>
      <c r="D65" s="4">
        <v>1992</v>
      </c>
      <c r="E65" s="4" t="s">
        <v>11</v>
      </c>
      <c r="F65" s="4" t="s">
        <v>375</v>
      </c>
      <c r="G65" s="4" t="s">
        <v>38</v>
      </c>
      <c r="H65" s="122" t="s">
        <v>39</v>
      </c>
      <c r="I65" s="123"/>
      <c r="J65" s="124"/>
      <c r="K65" s="124"/>
      <c r="L65" s="131">
        <f>K65+J65+I65</f>
        <v>0</v>
      </c>
      <c r="M65" s="414">
        <v>1</v>
      </c>
      <c r="N65" s="360"/>
      <c r="O65" s="360"/>
      <c r="P65" s="131">
        <f>O65+N65+M65</f>
        <v>1</v>
      </c>
      <c r="Q65" s="360"/>
      <c r="R65" s="360"/>
      <c r="S65" s="360"/>
      <c r="T65" s="131">
        <f>S65+R65+Q65</f>
        <v>0</v>
      </c>
      <c r="U65" s="360"/>
      <c r="V65" s="360"/>
      <c r="W65" s="360"/>
      <c r="X65" s="131">
        <f>W65+V65+U65</f>
        <v>0</v>
      </c>
      <c r="Y65" s="360"/>
      <c r="Z65" s="360"/>
      <c r="AA65" s="360"/>
      <c r="AB65" s="131">
        <f>AA65+Z65+Y65</f>
        <v>0</v>
      </c>
      <c r="AC65" s="132"/>
      <c r="AD65" s="132"/>
      <c r="AE65" s="132"/>
      <c r="AF65" s="131">
        <f>AE65+AD65+AC65</f>
        <v>0</v>
      </c>
      <c r="AG65" s="132"/>
      <c r="AH65" s="132"/>
      <c r="AI65" s="132"/>
      <c r="AJ65" s="131">
        <f>AI65+AH65+AG65</f>
        <v>0</v>
      </c>
      <c r="AK65" s="150">
        <f>AJ65+AF65+AB65+X65+T65+P65+L65</f>
        <v>1</v>
      </c>
    </row>
    <row r="66" spans="1:37" s="3" customFormat="1" ht="51" customHeight="1" thickBot="1">
      <c r="A66" s="8">
        <f t="shared" si="0"/>
        <v>58</v>
      </c>
      <c r="B66" s="9"/>
      <c r="C66" s="4" t="s">
        <v>137</v>
      </c>
      <c r="D66" s="4">
        <v>1971</v>
      </c>
      <c r="E66" s="4" t="s">
        <v>21</v>
      </c>
      <c r="F66" s="4" t="s">
        <v>364</v>
      </c>
      <c r="G66" s="4" t="s">
        <v>15</v>
      </c>
      <c r="H66" s="122" t="s">
        <v>365</v>
      </c>
      <c r="I66" s="123"/>
      <c r="J66" s="124"/>
      <c r="K66" s="124"/>
      <c r="L66" s="131">
        <f>K66+J66+I66</f>
        <v>0</v>
      </c>
      <c r="M66" s="414">
        <v>1</v>
      </c>
      <c r="N66" s="360"/>
      <c r="O66" s="360"/>
      <c r="P66" s="131">
        <f>O66+N66+M66</f>
        <v>1</v>
      </c>
      <c r="Q66" s="360"/>
      <c r="R66" s="360"/>
      <c r="S66" s="360"/>
      <c r="T66" s="131">
        <f>S66+R66+Q66</f>
        <v>0</v>
      </c>
      <c r="U66" s="360"/>
      <c r="V66" s="360"/>
      <c r="W66" s="360"/>
      <c r="X66" s="131">
        <f>W66+V66+U66</f>
        <v>0</v>
      </c>
      <c r="Y66" s="360"/>
      <c r="Z66" s="360"/>
      <c r="AA66" s="360"/>
      <c r="AB66" s="131">
        <f>AA66+Z66+Y66</f>
        <v>0</v>
      </c>
      <c r="AC66" s="132"/>
      <c r="AD66" s="132"/>
      <c r="AE66" s="132"/>
      <c r="AF66" s="131">
        <f>AE66+AD66+AC66</f>
        <v>0</v>
      </c>
      <c r="AG66" s="132"/>
      <c r="AH66" s="132"/>
      <c r="AI66" s="132"/>
      <c r="AJ66" s="131">
        <f>AI66+AH66+AG66</f>
        <v>0</v>
      </c>
      <c r="AK66" s="150">
        <f>AJ66+AF66+AB66+X66+T66+P66+L66</f>
        <v>1</v>
      </c>
    </row>
    <row r="67" spans="1:37" ht="46.5" customHeight="1" thickBot="1">
      <c r="A67" s="8">
        <f t="shared" si="0"/>
        <v>59</v>
      </c>
      <c r="B67" s="248"/>
      <c r="C67" s="538" t="s">
        <v>58</v>
      </c>
      <c r="D67" s="539">
        <v>1965</v>
      </c>
      <c r="E67" s="539" t="s">
        <v>11</v>
      </c>
      <c r="F67" s="539" t="s">
        <v>358</v>
      </c>
      <c r="G67" s="539" t="s">
        <v>49</v>
      </c>
      <c r="H67" s="535" t="s">
        <v>57</v>
      </c>
      <c r="I67" s="124">
        <v>0</v>
      </c>
      <c r="J67" s="124">
        <v>0</v>
      </c>
      <c r="K67" s="124">
        <v>0</v>
      </c>
      <c r="L67" s="131">
        <f>K67+J67+I67</f>
        <v>0</v>
      </c>
      <c r="M67" s="414">
        <v>1</v>
      </c>
      <c r="N67" s="360"/>
      <c r="O67" s="360"/>
      <c r="P67" s="131">
        <f>O67+N67+M67</f>
        <v>1</v>
      </c>
      <c r="Q67" s="360"/>
      <c r="R67" s="360"/>
      <c r="S67" s="360"/>
      <c r="T67" s="131">
        <f>S67+R67+Q67</f>
        <v>0</v>
      </c>
      <c r="U67" s="360"/>
      <c r="V67" s="360"/>
      <c r="W67" s="360"/>
      <c r="X67" s="131">
        <f>W67+V67+U67</f>
        <v>0</v>
      </c>
      <c r="Y67" s="360"/>
      <c r="Z67" s="360"/>
      <c r="AA67" s="360"/>
      <c r="AB67" s="131">
        <f>AA67+Z67+Y67</f>
        <v>0</v>
      </c>
      <c r="AC67" s="132"/>
      <c r="AD67" s="132"/>
      <c r="AE67" s="132"/>
      <c r="AF67" s="131">
        <f>AE67+AD67+AC67</f>
        <v>0</v>
      </c>
      <c r="AG67" s="132"/>
      <c r="AH67" s="132"/>
      <c r="AI67" s="132"/>
      <c r="AJ67" s="131">
        <f>AI67+AH67+AG67</f>
        <v>0</v>
      </c>
      <c r="AK67" s="150">
        <f>AJ67+AF67+AB67+X67+T67+P67+L67</f>
        <v>1</v>
      </c>
    </row>
    <row r="68" spans="1:37" ht="46.5" customHeight="1" thickBot="1">
      <c r="A68" s="8">
        <f t="shared" si="0"/>
        <v>60</v>
      </c>
      <c r="B68" s="9"/>
      <c r="C68" s="138" t="s">
        <v>36</v>
      </c>
      <c r="D68" s="78">
        <v>1987</v>
      </c>
      <c r="E68" s="78" t="s">
        <v>4</v>
      </c>
      <c r="F68" s="127" t="s">
        <v>164</v>
      </c>
      <c r="G68" s="127" t="s">
        <v>38</v>
      </c>
      <c r="H68" s="132" t="s">
        <v>39</v>
      </c>
      <c r="I68" s="132">
        <v>16</v>
      </c>
      <c r="J68" s="102">
        <v>15</v>
      </c>
      <c r="K68" s="102">
        <v>10</v>
      </c>
      <c r="L68" s="131">
        <f>K68+J68+I68</f>
        <v>41</v>
      </c>
      <c r="M68" s="360"/>
      <c r="N68" s="360"/>
      <c r="O68" s="360"/>
      <c r="P68" s="131">
        <f>O68+N68+M68</f>
        <v>0</v>
      </c>
      <c r="Q68" s="360"/>
      <c r="R68" s="360"/>
      <c r="S68" s="360"/>
      <c r="T68" s="131">
        <f>S68+R68+Q68</f>
        <v>0</v>
      </c>
      <c r="U68" s="360"/>
      <c r="V68" s="360"/>
      <c r="W68" s="360"/>
      <c r="X68" s="131">
        <f>W68+V68+U68</f>
        <v>0</v>
      </c>
      <c r="Y68" s="360"/>
      <c r="Z68" s="360"/>
      <c r="AA68" s="360"/>
      <c r="AB68" s="131">
        <f>AA68+Z68+Y68</f>
        <v>0</v>
      </c>
      <c r="AC68" s="132"/>
      <c r="AD68" s="132"/>
      <c r="AE68" s="132"/>
      <c r="AF68" s="131">
        <f>AE68+AD68+AC68</f>
        <v>0</v>
      </c>
      <c r="AG68" s="132"/>
      <c r="AH68" s="132"/>
      <c r="AI68" s="132"/>
      <c r="AJ68" s="131">
        <f>AI68+AH68+AG68</f>
        <v>0</v>
      </c>
      <c r="AK68" s="150">
        <f>AJ68+AF68+AB68+X68+T68+P68+L68</f>
        <v>41</v>
      </c>
    </row>
    <row r="69" spans="1:37" customFormat="1" ht="47.25" thickBot="1">
      <c r="A69" s="8">
        <f t="shared" si="0"/>
        <v>61</v>
      </c>
      <c r="B69" s="9"/>
      <c r="C69" s="136" t="s">
        <v>14</v>
      </c>
      <c r="D69" s="4">
        <v>1989</v>
      </c>
      <c r="E69" s="4" t="s">
        <v>11</v>
      </c>
      <c r="F69" s="88" t="s">
        <v>731</v>
      </c>
      <c r="G69" s="88" t="s">
        <v>244</v>
      </c>
      <c r="H69" s="137" t="s">
        <v>129</v>
      </c>
      <c r="I69" s="132"/>
      <c r="J69" s="102"/>
      <c r="K69" s="102"/>
      <c r="L69" s="131">
        <f>K69+J69+I69</f>
        <v>0</v>
      </c>
      <c r="M69" s="360"/>
      <c r="N69" s="360"/>
      <c r="O69" s="360"/>
      <c r="P69" s="131">
        <f>O69+N69+M69</f>
        <v>0</v>
      </c>
      <c r="Q69" s="360"/>
      <c r="R69" s="360"/>
      <c r="S69" s="360"/>
      <c r="T69" s="131">
        <f>S69+R69+Q69</f>
        <v>0</v>
      </c>
      <c r="U69" s="360"/>
      <c r="V69" s="360"/>
      <c r="W69" s="360"/>
      <c r="X69" s="131">
        <f>W69+V69+U69</f>
        <v>0</v>
      </c>
      <c r="Y69" s="360">
        <v>16</v>
      </c>
      <c r="Z69" s="360">
        <v>11</v>
      </c>
      <c r="AA69" s="360">
        <v>10</v>
      </c>
      <c r="AB69" s="131">
        <f>AA69+Z69+Y69</f>
        <v>37</v>
      </c>
      <c r="AC69" s="132"/>
      <c r="AD69" s="132"/>
      <c r="AE69" s="132"/>
      <c r="AF69" s="131">
        <f>AE69+AD69+AC69</f>
        <v>0</v>
      </c>
      <c r="AG69" s="132"/>
      <c r="AH69" s="132"/>
      <c r="AI69" s="132"/>
      <c r="AJ69" s="131">
        <f>AI69+AH69+AG69</f>
        <v>0</v>
      </c>
      <c r="AK69" s="150">
        <f>AJ69+AF69+AB69+X69+T69+P69+L69</f>
        <v>37</v>
      </c>
    </row>
    <row r="70" spans="1:37" customFormat="1" ht="33.75" thickBot="1">
      <c r="A70" s="8">
        <f t="shared" si="0"/>
        <v>62</v>
      </c>
      <c r="B70" s="9"/>
      <c r="C70" s="136" t="s">
        <v>114</v>
      </c>
      <c r="D70" s="4">
        <v>1994</v>
      </c>
      <c r="E70" s="4" t="s">
        <v>4</v>
      </c>
      <c r="F70" s="88" t="s">
        <v>255</v>
      </c>
      <c r="G70" s="88" t="s">
        <v>32</v>
      </c>
      <c r="H70" s="137" t="s">
        <v>33</v>
      </c>
      <c r="I70" s="132">
        <v>15</v>
      </c>
      <c r="J70" s="102">
        <v>7</v>
      </c>
      <c r="K70" s="102">
        <v>9</v>
      </c>
      <c r="L70" s="131">
        <f>K70+J70+I70</f>
        <v>31</v>
      </c>
      <c r="M70" s="360"/>
      <c r="N70" s="360"/>
      <c r="O70" s="360"/>
      <c r="P70" s="131">
        <f>O70+N70+M70</f>
        <v>0</v>
      </c>
      <c r="Q70" s="360"/>
      <c r="R70" s="360"/>
      <c r="S70" s="360"/>
      <c r="T70" s="131">
        <f>S70+R70+Q70</f>
        <v>0</v>
      </c>
      <c r="U70" s="360"/>
      <c r="V70" s="360"/>
      <c r="W70" s="360"/>
      <c r="X70" s="131">
        <f>W70+V70+U70</f>
        <v>0</v>
      </c>
      <c r="Y70" s="360"/>
      <c r="Z70" s="360"/>
      <c r="AA70" s="360"/>
      <c r="AB70" s="131">
        <f>AA70+Z70+Y70</f>
        <v>0</v>
      </c>
      <c r="AC70" s="132"/>
      <c r="AD70" s="132"/>
      <c r="AE70" s="132"/>
      <c r="AF70" s="131">
        <f>AE70+AD70+AC70</f>
        <v>0</v>
      </c>
      <c r="AG70" s="132"/>
      <c r="AH70" s="132"/>
      <c r="AI70" s="132"/>
      <c r="AJ70" s="131">
        <f>AI70+AH70+AG70</f>
        <v>0</v>
      </c>
      <c r="AK70" s="150">
        <f>AJ70+AF70+AB70+X70+T70+P70+L70</f>
        <v>31</v>
      </c>
    </row>
    <row r="71" spans="1:37" customFormat="1" ht="33.75" thickBot="1">
      <c r="A71" s="8">
        <f t="shared" si="0"/>
        <v>63</v>
      </c>
      <c r="B71" s="248"/>
      <c r="C71" s="136" t="s">
        <v>31</v>
      </c>
      <c r="D71" s="4">
        <v>1961</v>
      </c>
      <c r="E71" s="4" t="s">
        <v>21</v>
      </c>
      <c r="F71" s="88" t="s">
        <v>135</v>
      </c>
      <c r="G71" s="88" t="s">
        <v>5</v>
      </c>
      <c r="H71" s="134" t="s">
        <v>83</v>
      </c>
      <c r="I71" s="132">
        <v>1</v>
      </c>
      <c r="J71" s="102">
        <v>5</v>
      </c>
      <c r="K71" s="102">
        <v>1</v>
      </c>
      <c r="L71" s="131">
        <f>K71+J71+I71</f>
        <v>7</v>
      </c>
      <c r="M71" s="360"/>
      <c r="N71" s="360"/>
      <c r="O71" s="360"/>
      <c r="P71" s="131">
        <f>O71+N71+M71</f>
        <v>0</v>
      </c>
      <c r="Q71" s="360"/>
      <c r="R71" s="360"/>
      <c r="S71" s="360"/>
      <c r="T71" s="131">
        <f>S71+R71+Q71</f>
        <v>0</v>
      </c>
      <c r="U71" s="360"/>
      <c r="V71" s="360"/>
      <c r="W71" s="360"/>
      <c r="X71" s="131">
        <f>W71+V71+U71</f>
        <v>0</v>
      </c>
      <c r="Y71" s="360">
        <v>8</v>
      </c>
      <c r="Z71" s="360">
        <v>7</v>
      </c>
      <c r="AA71" s="360">
        <v>7</v>
      </c>
      <c r="AB71" s="131">
        <f>AA71+Z71+Y71</f>
        <v>22</v>
      </c>
      <c r="AC71" s="132"/>
      <c r="AD71" s="132"/>
      <c r="AE71" s="132"/>
      <c r="AF71" s="131">
        <f>AE71+AD71+AC71</f>
        <v>0</v>
      </c>
      <c r="AG71" s="132"/>
      <c r="AH71" s="132"/>
      <c r="AI71" s="132"/>
      <c r="AJ71" s="131">
        <f>AI71+AH71+AG71</f>
        <v>0</v>
      </c>
      <c r="AK71" s="150">
        <f>AJ71+AF71+AB71+X71+T71+P71+L71</f>
        <v>29</v>
      </c>
    </row>
    <row r="72" spans="1:37" customFormat="1" ht="56.25" thickBot="1">
      <c r="A72" s="8">
        <f t="shared" si="0"/>
        <v>64</v>
      </c>
      <c r="B72" s="9"/>
      <c r="C72" s="136" t="s">
        <v>77</v>
      </c>
      <c r="D72" s="4">
        <v>1971</v>
      </c>
      <c r="E72" s="4" t="s">
        <v>21</v>
      </c>
      <c r="F72" s="88" t="s">
        <v>143</v>
      </c>
      <c r="G72" s="90" t="s">
        <v>236</v>
      </c>
      <c r="H72" s="137" t="s">
        <v>85</v>
      </c>
      <c r="I72" s="132">
        <v>1</v>
      </c>
      <c r="J72" s="102">
        <v>9</v>
      </c>
      <c r="K72" s="102">
        <v>13</v>
      </c>
      <c r="L72" s="131">
        <f>K72+J72+I72</f>
        <v>23</v>
      </c>
      <c r="M72" s="360"/>
      <c r="N72" s="360"/>
      <c r="O72" s="360"/>
      <c r="P72" s="131">
        <f>O72+N72+M72</f>
        <v>0</v>
      </c>
      <c r="Q72" s="360"/>
      <c r="R72" s="360"/>
      <c r="S72" s="360"/>
      <c r="T72" s="131">
        <f>S72+R72+Q72</f>
        <v>0</v>
      </c>
      <c r="U72" s="360"/>
      <c r="V72" s="360"/>
      <c r="W72" s="360"/>
      <c r="X72" s="131">
        <f>W72+V72+U72</f>
        <v>0</v>
      </c>
      <c r="Y72" s="360"/>
      <c r="Z72" s="360"/>
      <c r="AA72" s="360"/>
      <c r="AB72" s="131">
        <f>AA72+Z72+Y72</f>
        <v>0</v>
      </c>
      <c r="AC72" s="132"/>
      <c r="AD72" s="132"/>
      <c r="AE72" s="132"/>
      <c r="AF72" s="131">
        <f>AE72+AD72+AC72</f>
        <v>0</v>
      </c>
      <c r="AG72" s="132"/>
      <c r="AH72" s="132"/>
      <c r="AI72" s="132"/>
      <c r="AJ72" s="131">
        <f>AI72+AH72+AG72</f>
        <v>0</v>
      </c>
      <c r="AK72" s="150">
        <f>AJ72+AF72+AB72+X72+T72+P72+L72</f>
        <v>23</v>
      </c>
    </row>
    <row r="73" spans="1:37" customFormat="1" ht="46.5">
      <c r="A73" s="8">
        <f t="shared" si="0"/>
        <v>65</v>
      </c>
      <c r="B73" s="9"/>
      <c r="C73" s="4" t="s">
        <v>14</v>
      </c>
      <c r="D73" s="4">
        <v>1989</v>
      </c>
      <c r="E73" s="4" t="s">
        <v>11</v>
      </c>
      <c r="F73" s="4" t="s">
        <v>727</v>
      </c>
      <c r="G73" s="4" t="s">
        <v>244</v>
      </c>
      <c r="H73" s="137" t="s">
        <v>129</v>
      </c>
      <c r="I73" s="220"/>
      <c r="J73" s="221"/>
      <c r="K73" s="221"/>
      <c r="L73" s="131">
        <f>K73+J73+I73</f>
        <v>0</v>
      </c>
      <c r="M73" s="418"/>
      <c r="N73" s="418"/>
      <c r="O73" s="418"/>
      <c r="P73" s="131">
        <f>O73+N73+M73</f>
        <v>0</v>
      </c>
      <c r="Q73" s="410"/>
      <c r="R73" s="411"/>
      <c r="S73" s="411"/>
      <c r="T73" s="131">
        <f>S73+R73+Q73</f>
        <v>0</v>
      </c>
      <c r="U73" s="410"/>
      <c r="V73" s="410"/>
      <c r="W73" s="410"/>
      <c r="X73" s="131">
        <f>W73+V73+U73</f>
        <v>0</v>
      </c>
      <c r="Y73" s="546">
        <v>7</v>
      </c>
      <c r="Z73" s="546">
        <v>6</v>
      </c>
      <c r="AA73" s="546">
        <v>6</v>
      </c>
      <c r="AB73" s="131">
        <f>AA73+Z73+Y73</f>
        <v>19</v>
      </c>
      <c r="AC73" s="132"/>
      <c r="AD73" s="132"/>
      <c r="AE73" s="132"/>
      <c r="AF73" s="131">
        <f>AE73+AD73+AC73</f>
        <v>0</v>
      </c>
      <c r="AG73" s="132"/>
      <c r="AH73" s="132"/>
      <c r="AI73" s="132"/>
      <c r="AJ73" s="222">
        <f>AI73+AH73+AG73</f>
        <v>0</v>
      </c>
      <c r="AK73" s="150">
        <f>AJ73+AF73+AB73+X73+T73+P73+L73</f>
        <v>19</v>
      </c>
    </row>
    <row r="74" spans="1:37" customFormat="1" ht="33">
      <c r="A74" s="8">
        <f t="shared" si="0"/>
        <v>66</v>
      </c>
      <c r="B74" s="173"/>
      <c r="C74" s="136" t="s">
        <v>59</v>
      </c>
      <c r="D74" s="4">
        <v>1967</v>
      </c>
      <c r="E74" s="4" t="s">
        <v>11</v>
      </c>
      <c r="F74" s="88" t="s">
        <v>190</v>
      </c>
      <c r="G74" s="88" t="s">
        <v>5</v>
      </c>
      <c r="H74" s="137" t="s">
        <v>61</v>
      </c>
      <c r="I74" s="132">
        <v>8</v>
      </c>
      <c r="J74" s="102">
        <v>11</v>
      </c>
      <c r="K74" s="102"/>
      <c r="L74" s="131">
        <f>K74+J74+I74</f>
        <v>19</v>
      </c>
      <c r="M74" s="360"/>
      <c r="N74" s="360"/>
      <c r="O74" s="360"/>
      <c r="P74" s="131">
        <f>O74+N74+M74</f>
        <v>0</v>
      </c>
      <c r="Q74" s="360"/>
      <c r="R74" s="360"/>
      <c r="S74" s="360"/>
      <c r="T74" s="131">
        <f>S74+R74+Q74</f>
        <v>0</v>
      </c>
      <c r="U74" s="360"/>
      <c r="V74" s="360"/>
      <c r="W74" s="360"/>
      <c r="X74" s="131">
        <f>W74+V74+U74</f>
        <v>0</v>
      </c>
      <c r="Y74" s="360"/>
      <c r="Z74" s="360"/>
      <c r="AA74" s="360"/>
      <c r="AB74" s="131">
        <f>AA74+Z74+Y74</f>
        <v>0</v>
      </c>
      <c r="AC74" s="132"/>
      <c r="AD74" s="132"/>
      <c r="AE74" s="132"/>
      <c r="AF74" s="131">
        <f>AE74+AD74+AC74</f>
        <v>0</v>
      </c>
      <c r="AG74" s="132"/>
      <c r="AH74" s="132"/>
      <c r="AI74" s="132"/>
      <c r="AJ74" s="131">
        <f>AI74+AH74+AG74</f>
        <v>0</v>
      </c>
      <c r="AK74" s="150">
        <f>AJ74+AF74+AB74+X74+T74+P74+L74</f>
        <v>19</v>
      </c>
    </row>
    <row r="75" spans="1:37" customFormat="1" ht="33.75" customHeight="1">
      <c r="A75" s="8">
        <f t="shared" si="0"/>
        <v>67</v>
      </c>
      <c r="B75" s="173"/>
      <c r="C75" s="136" t="s">
        <v>14</v>
      </c>
      <c r="D75" s="4">
        <v>1989</v>
      </c>
      <c r="E75" s="4" t="s">
        <v>11</v>
      </c>
      <c r="F75" s="88" t="s">
        <v>253</v>
      </c>
      <c r="G75" s="88" t="s">
        <v>244</v>
      </c>
      <c r="H75" s="137" t="s">
        <v>129</v>
      </c>
      <c r="I75" s="132">
        <v>1</v>
      </c>
      <c r="J75" s="102">
        <v>14</v>
      </c>
      <c r="K75" s="102">
        <v>1</v>
      </c>
      <c r="L75" s="131">
        <f>K75+J75+I75</f>
        <v>16</v>
      </c>
      <c r="M75" s="360"/>
      <c r="N75" s="360"/>
      <c r="O75" s="360"/>
      <c r="P75" s="131">
        <f>O75+N75+M75</f>
        <v>0</v>
      </c>
      <c r="Q75" s="360"/>
      <c r="R75" s="360"/>
      <c r="S75" s="360"/>
      <c r="T75" s="131">
        <f>S75+R75+Q75</f>
        <v>0</v>
      </c>
      <c r="U75" s="360"/>
      <c r="V75" s="360"/>
      <c r="W75" s="360"/>
      <c r="X75" s="131">
        <f>W75+V75+U75</f>
        <v>0</v>
      </c>
      <c r="Y75" s="360"/>
      <c r="Z75" s="360"/>
      <c r="AA75" s="360"/>
      <c r="AB75" s="131">
        <f>AA75+Z75+Y75</f>
        <v>0</v>
      </c>
      <c r="AC75" s="132"/>
      <c r="AD75" s="132"/>
      <c r="AE75" s="132"/>
      <c r="AF75" s="131">
        <f>AE75+AD75+AC75</f>
        <v>0</v>
      </c>
      <c r="AG75" s="132"/>
      <c r="AH75" s="132"/>
      <c r="AI75" s="132"/>
      <c r="AJ75" s="131">
        <f>AI75+AH75+AG75</f>
        <v>0</v>
      </c>
      <c r="AK75" s="150">
        <f>AJ75+AF75+AB75+X75+T75+P75+L75</f>
        <v>16</v>
      </c>
    </row>
    <row r="76" spans="1:37" customFormat="1" ht="33.75" customHeight="1">
      <c r="A76" s="8">
        <f t="shared" ref="A76:A88" si="1">A75+1</f>
        <v>68</v>
      </c>
      <c r="B76" s="173"/>
      <c r="C76" s="136" t="s">
        <v>87</v>
      </c>
      <c r="D76" s="4">
        <v>1974</v>
      </c>
      <c r="E76" s="4" t="s">
        <v>11</v>
      </c>
      <c r="F76" s="88" t="s">
        <v>86</v>
      </c>
      <c r="G76" s="88" t="s">
        <v>228</v>
      </c>
      <c r="H76" s="137" t="s">
        <v>105</v>
      </c>
      <c r="I76" s="132">
        <v>2</v>
      </c>
      <c r="J76" s="102">
        <v>8</v>
      </c>
      <c r="K76" s="102"/>
      <c r="L76" s="131">
        <f>K76+J76+I76</f>
        <v>10</v>
      </c>
      <c r="M76" s="360"/>
      <c r="N76" s="360"/>
      <c r="O76" s="360"/>
      <c r="P76" s="131">
        <f>O76+N76+M76</f>
        <v>0</v>
      </c>
      <c r="Q76" s="360"/>
      <c r="R76" s="360"/>
      <c r="S76" s="360"/>
      <c r="T76" s="131">
        <f>S76+R76+Q76</f>
        <v>0</v>
      </c>
      <c r="U76" s="360"/>
      <c r="V76" s="360"/>
      <c r="W76" s="360"/>
      <c r="X76" s="131">
        <f>W76+V76+U76</f>
        <v>0</v>
      </c>
      <c r="Y76" s="360"/>
      <c r="Z76" s="360"/>
      <c r="AA76" s="360"/>
      <c r="AB76" s="131">
        <f>AA76+Z76+Y76</f>
        <v>0</v>
      </c>
      <c r="AC76" s="132"/>
      <c r="AD76" s="132"/>
      <c r="AE76" s="132"/>
      <c r="AF76" s="131">
        <f>AE76+AD76+AC76</f>
        <v>0</v>
      </c>
      <c r="AG76" s="132"/>
      <c r="AH76" s="132"/>
      <c r="AI76" s="132"/>
      <c r="AJ76" s="131">
        <f>AI76+AH76+AG76</f>
        <v>0</v>
      </c>
      <c r="AK76" s="150">
        <f>AJ76+AF76+AB76+X76+T76+P76+L76</f>
        <v>10</v>
      </c>
    </row>
    <row r="77" spans="1:37" customFormat="1" ht="33">
      <c r="A77" s="8">
        <f t="shared" si="1"/>
        <v>69</v>
      </c>
      <c r="B77" s="11"/>
      <c r="C77" s="136" t="s">
        <v>291</v>
      </c>
      <c r="D77" s="4">
        <v>1995</v>
      </c>
      <c r="E77" s="4" t="s">
        <v>72</v>
      </c>
      <c r="F77" s="88" t="s">
        <v>249</v>
      </c>
      <c r="G77" s="88" t="s">
        <v>32</v>
      </c>
      <c r="H77" s="132" t="s">
        <v>33</v>
      </c>
      <c r="I77" s="132">
        <v>1</v>
      </c>
      <c r="J77" s="102">
        <v>4</v>
      </c>
      <c r="K77" s="102">
        <v>1</v>
      </c>
      <c r="L77" s="131">
        <f>K77+J77+I77</f>
        <v>6</v>
      </c>
      <c r="M77" s="360"/>
      <c r="N77" s="360"/>
      <c r="O77" s="360"/>
      <c r="P77" s="131">
        <f>O77+N77+M77</f>
        <v>0</v>
      </c>
      <c r="Q77" s="360"/>
      <c r="R77" s="360"/>
      <c r="S77" s="360"/>
      <c r="T77" s="131">
        <f>S77+R77+Q77</f>
        <v>0</v>
      </c>
      <c r="U77" s="360"/>
      <c r="V77" s="360"/>
      <c r="W77" s="360"/>
      <c r="X77" s="131">
        <f>W77+V77+U77</f>
        <v>0</v>
      </c>
      <c r="Y77" s="360"/>
      <c r="Z77" s="360"/>
      <c r="AA77" s="360"/>
      <c r="AB77" s="131">
        <f>AA77+Z77+Y77</f>
        <v>0</v>
      </c>
      <c r="AC77" s="132"/>
      <c r="AD77" s="132"/>
      <c r="AE77" s="132"/>
      <c r="AF77" s="131">
        <f>AE77+AD77+AC77</f>
        <v>0</v>
      </c>
      <c r="AG77" s="132"/>
      <c r="AH77" s="132"/>
      <c r="AI77" s="132"/>
      <c r="AJ77" s="131">
        <f>AI77+AH77+AG77</f>
        <v>0</v>
      </c>
      <c r="AK77" s="150">
        <f>AJ77+AF77+AB77+X77+T77+P77+L77</f>
        <v>6</v>
      </c>
    </row>
    <row r="78" spans="1:37" customFormat="1" ht="33">
      <c r="A78" s="8">
        <f t="shared" si="1"/>
        <v>70</v>
      </c>
      <c r="B78" s="173"/>
      <c r="C78" s="136" t="s">
        <v>729</v>
      </c>
      <c r="D78" s="4">
        <v>1986</v>
      </c>
      <c r="E78" s="4" t="s">
        <v>552</v>
      </c>
      <c r="F78" s="88" t="s">
        <v>728</v>
      </c>
      <c r="G78" s="88" t="s">
        <v>604</v>
      </c>
      <c r="H78" s="134" t="s">
        <v>501</v>
      </c>
      <c r="I78" s="64"/>
      <c r="J78" s="102"/>
      <c r="K78" s="102"/>
      <c r="L78" s="131">
        <f>K78+J78+I78</f>
        <v>0</v>
      </c>
      <c r="M78" s="377"/>
      <c r="N78" s="377"/>
      <c r="O78" s="377"/>
      <c r="P78" s="131">
        <f>O78+N78+M78</f>
        <v>0</v>
      </c>
      <c r="Q78" s="377"/>
      <c r="R78" s="377"/>
      <c r="S78" s="377"/>
      <c r="T78" s="131">
        <f>S78+R78+Q78</f>
        <v>0</v>
      </c>
      <c r="U78" s="410"/>
      <c r="V78" s="410"/>
      <c r="W78" s="410"/>
      <c r="X78" s="131">
        <f>W78+V78+U78</f>
        <v>0</v>
      </c>
      <c r="Y78" s="546">
        <v>3</v>
      </c>
      <c r="Z78" s="546"/>
      <c r="AA78" s="546"/>
      <c r="AB78" s="131">
        <f>AA78+Z78+Y78</f>
        <v>3</v>
      </c>
      <c r="AC78" s="132"/>
      <c r="AD78" s="132"/>
      <c r="AE78" s="132"/>
      <c r="AF78" s="131">
        <f>AE78+AD78+AC78</f>
        <v>0</v>
      </c>
      <c r="AG78" s="132"/>
      <c r="AH78" s="132"/>
      <c r="AI78" s="132"/>
      <c r="AJ78" s="222">
        <f>AI78+AH78+AG78</f>
        <v>0</v>
      </c>
      <c r="AK78" s="150">
        <f>AJ78+AF78+AB78+X78+T78+P78+L78</f>
        <v>3</v>
      </c>
    </row>
    <row r="79" spans="1:37" customFormat="1" ht="33">
      <c r="A79" s="8">
        <f t="shared" si="1"/>
        <v>71</v>
      </c>
      <c r="B79" s="173"/>
      <c r="C79" s="136" t="s">
        <v>54</v>
      </c>
      <c r="D79" s="4">
        <v>1994</v>
      </c>
      <c r="E79" s="4" t="s">
        <v>4</v>
      </c>
      <c r="F79" s="88" t="s">
        <v>288</v>
      </c>
      <c r="G79" s="88" t="s">
        <v>32</v>
      </c>
      <c r="H79" s="134" t="s">
        <v>33</v>
      </c>
      <c r="I79" s="132">
        <v>3</v>
      </c>
      <c r="J79" s="102"/>
      <c r="K79" s="102"/>
      <c r="L79" s="131">
        <f>K79+J79+I79</f>
        <v>3</v>
      </c>
      <c r="M79" s="360"/>
      <c r="N79" s="360"/>
      <c r="O79" s="360"/>
      <c r="P79" s="131">
        <f>O79+N79+M79</f>
        <v>0</v>
      </c>
      <c r="Q79" s="360"/>
      <c r="R79" s="360"/>
      <c r="S79" s="360"/>
      <c r="T79" s="131">
        <f>S79+R79+Q79</f>
        <v>0</v>
      </c>
      <c r="U79" s="360"/>
      <c r="V79" s="360"/>
      <c r="W79" s="360"/>
      <c r="X79" s="131">
        <f>W79+V79+U79</f>
        <v>0</v>
      </c>
      <c r="Y79" s="360"/>
      <c r="Z79" s="360"/>
      <c r="AA79" s="360"/>
      <c r="AB79" s="131">
        <f>AA79+Z79+Y79</f>
        <v>0</v>
      </c>
      <c r="AC79" s="132"/>
      <c r="AD79" s="132"/>
      <c r="AE79" s="132"/>
      <c r="AF79" s="131">
        <f>AE79+AD79+AC79</f>
        <v>0</v>
      </c>
      <c r="AG79" s="132"/>
      <c r="AH79" s="132"/>
      <c r="AI79" s="132"/>
      <c r="AJ79" s="131">
        <f>AI79+AH79+AG79</f>
        <v>0</v>
      </c>
      <c r="AK79" s="150">
        <f>AJ79+AF79+AB79+X79+T79+P79+L79</f>
        <v>3</v>
      </c>
    </row>
    <row r="80" spans="1:37" customFormat="1" ht="33">
      <c r="A80" s="8">
        <f t="shared" si="1"/>
        <v>72</v>
      </c>
      <c r="B80" s="11"/>
      <c r="C80" s="136" t="s">
        <v>181</v>
      </c>
      <c r="D80" s="4">
        <v>1977</v>
      </c>
      <c r="E80" s="4" t="s">
        <v>72</v>
      </c>
      <c r="F80" s="88" t="s">
        <v>246</v>
      </c>
      <c r="G80" s="88" t="s">
        <v>49</v>
      </c>
      <c r="H80" s="132" t="s">
        <v>182</v>
      </c>
      <c r="I80" s="132">
        <v>1</v>
      </c>
      <c r="J80" s="102">
        <v>1</v>
      </c>
      <c r="K80" s="102"/>
      <c r="L80" s="131">
        <f>K80+J80+I80</f>
        <v>2</v>
      </c>
      <c r="M80" s="360"/>
      <c r="N80" s="360"/>
      <c r="O80" s="360"/>
      <c r="P80" s="131">
        <f>O80+N80+M80</f>
        <v>0</v>
      </c>
      <c r="Q80" s="360"/>
      <c r="R80" s="360"/>
      <c r="S80" s="360"/>
      <c r="T80" s="131">
        <f>S80+R80+Q80</f>
        <v>0</v>
      </c>
      <c r="U80" s="360"/>
      <c r="V80" s="360"/>
      <c r="W80" s="360"/>
      <c r="X80" s="131">
        <f>W80+V80+U80</f>
        <v>0</v>
      </c>
      <c r="Y80" s="360"/>
      <c r="Z80" s="360"/>
      <c r="AA80" s="360"/>
      <c r="AB80" s="131">
        <f>AA80+Z80+Y80</f>
        <v>0</v>
      </c>
      <c r="AC80" s="132"/>
      <c r="AD80" s="132"/>
      <c r="AE80" s="132"/>
      <c r="AF80" s="131">
        <f>AE80+AD80+AC80</f>
        <v>0</v>
      </c>
      <c r="AG80" s="132"/>
      <c r="AH80" s="132"/>
      <c r="AI80" s="132"/>
      <c r="AJ80" s="131">
        <f>AI80+AH80+AG80</f>
        <v>0</v>
      </c>
      <c r="AK80" s="150">
        <f>AJ80+AF80+AB80+X80+T80+P80+L80</f>
        <v>2</v>
      </c>
    </row>
    <row r="81" spans="1:37" customFormat="1" ht="33">
      <c r="A81" s="8">
        <f t="shared" si="1"/>
        <v>73</v>
      </c>
      <c r="B81" s="11"/>
      <c r="C81" s="136" t="s">
        <v>73</v>
      </c>
      <c r="D81" s="4"/>
      <c r="E81" s="4" t="s">
        <v>11</v>
      </c>
      <c r="F81" s="88" t="s">
        <v>216</v>
      </c>
      <c r="G81" s="88" t="s">
        <v>5</v>
      </c>
      <c r="H81" s="132" t="s">
        <v>290</v>
      </c>
      <c r="I81" s="132">
        <v>1</v>
      </c>
      <c r="J81" s="102"/>
      <c r="K81" s="102"/>
      <c r="L81" s="131">
        <f>K81+J81+I81</f>
        <v>1</v>
      </c>
      <c r="M81" s="360"/>
      <c r="N81" s="360"/>
      <c r="O81" s="360"/>
      <c r="P81" s="131">
        <f>O81+N81+M81</f>
        <v>0</v>
      </c>
      <c r="Q81" s="360"/>
      <c r="R81" s="360"/>
      <c r="S81" s="360"/>
      <c r="T81" s="131">
        <f>S81+R81+Q81</f>
        <v>0</v>
      </c>
      <c r="U81" s="360"/>
      <c r="V81" s="360"/>
      <c r="W81" s="360"/>
      <c r="X81" s="131">
        <f>W81+V81+U81</f>
        <v>0</v>
      </c>
      <c r="Y81" s="360"/>
      <c r="Z81" s="360"/>
      <c r="AA81" s="360"/>
      <c r="AB81" s="131">
        <f>AA81+Z81+Y81</f>
        <v>0</v>
      </c>
      <c r="AC81" s="132"/>
      <c r="AD81" s="132"/>
      <c r="AE81" s="132"/>
      <c r="AF81" s="131">
        <f>AE81+AD81+AC81</f>
        <v>0</v>
      </c>
      <c r="AG81" s="132"/>
      <c r="AH81" s="132"/>
      <c r="AI81" s="132"/>
      <c r="AJ81" s="131">
        <f>AI81+AH81+AG81</f>
        <v>0</v>
      </c>
      <c r="AK81" s="150">
        <f>AJ81+AF81+AB81+X81+T81+P81+L81</f>
        <v>1</v>
      </c>
    </row>
    <row r="82" spans="1:37" customFormat="1" ht="33">
      <c r="A82" s="8">
        <f t="shared" si="1"/>
        <v>74</v>
      </c>
      <c r="B82" s="11"/>
      <c r="C82" s="136" t="s">
        <v>92</v>
      </c>
      <c r="D82" s="4">
        <v>1992</v>
      </c>
      <c r="E82" s="4" t="s">
        <v>4</v>
      </c>
      <c r="F82" s="165" t="s">
        <v>233</v>
      </c>
      <c r="G82" s="88" t="s">
        <v>175</v>
      </c>
      <c r="H82" s="64" t="s">
        <v>127</v>
      </c>
      <c r="I82" s="64">
        <v>1</v>
      </c>
      <c r="J82" s="102"/>
      <c r="K82" s="102"/>
      <c r="L82" s="131">
        <f>K82+J82+I82</f>
        <v>1</v>
      </c>
      <c r="M82" s="360"/>
      <c r="N82" s="360"/>
      <c r="O82" s="360"/>
      <c r="P82" s="131">
        <f>O82+N82+M82</f>
        <v>0</v>
      </c>
      <c r="Q82" s="360"/>
      <c r="R82" s="360"/>
      <c r="S82" s="360"/>
      <c r="T82" s="131">
        <f>S82+R82+Q82</f>
        <v>0</v>
      </c>
      <c r="U82" s="360"/>
      <c r="V82" s="360"/>
      <c r="W82" s="360"/>
      <c r="X82" s="131">
        <f>W82+V82+U82</f>
        <v>0</v>
      </c>
      <c r="Y82" s="360"/>
      <c r="Z82" s="360"/>
      <c r="AA82" s="360"/>
      <c r="AB82" s="131">
        <f>AA82+Z82+Y82</f>
        <v>0</v>
      </c>
      <c r="AC82" s="132"/>
      <c r="AD82" s="132"/>
      <c r="AE82" s="132"/>
      <c r="AF82" s="131">
        <f>AE82+AD82+AC82</f>
        <v>0</v>
      </c>
      <c r="AG82" s="132"/>
      <c r="AH82" s="132"/>
      <c r="AI82" s="132"/>
      <c r="AJ82" s="131">
        <f>AI82+AH82+AG82</f>
        <v>0</v>
      </c>
      <c r="AK82" s="150">
        <f>AJ82+AF82+AB82+X82+T82+P82+L82</f>
        <v>1</v>
      </c>
    </row>
    <row r="83" spans="1:37" customFormat="1" ht="33">
      <c r="A83" s="8">
        <f t="shared" si="1"/>
        <v>75</v>
      </c>
      <c r="B83" s="187"/>
      <c r="C83" s="136" t="s">
        <v>92</v>
      </c>
      <c r="D83" s="4">
        <v>1992</v>
      </c>
      <c r="E83" s="4" t="s">
        <v>4</v>
      </c>
      <c r="F83" s="88" t="s">
        <v>130</v>
      </c>
      <c r="G83" s="88" t="s">
        <v>175</v>
      </c>
      <c r="H83" s="134" t="s">
        <v>127</v>
      </c>
      <c r="I83" s="132">
        <v>1</v>
      </c>
      <c r="J83" s="102"/>
      <c r="K83" s="102"/>
      <c r="L83" s="131">
        <f>K83+J83+I83</f>
        <v>1</v>
      </c>
      <c r="M83" s="360"/>
      <c r="N83" s="360"/>
      <c r="O83" s="360"/>
      <c r="P83" s="131">
        <f>O83+N83+M83</f>
        <v>0</v>
      </c>
      <c r="Q83" s="360"/>
      <c r="R83" s="360"/>
      <c r="S83" s="360"/>
      <c r="T83" s="131">
        <f>S83+R83+Q83</f>
        <v>0</v>
      </c>
      <c r="U83" s="360"/>
      <c r="V83" s="360"/>
      <c r="W83" s="360"/>
      <c r="X83" s="131">
        <f>W83+V83+U83</f>
        <v>0</v>
      </c>
      <c r="Y83" s="360"/>
      <c r="Z83" s="360"/>
      <c r="AA83" s="360"/>
      <c r="AB83" s="131">
        <f>AA83+Z83+Y83</f>
        <v>0</v>
      </c>
      <c r="AC83" s="132"/>
      <c r="AD83" s="132"/>
      <c r="AE83" s="132"/>
      <c r="AF83" s="131">
        <f>AE83+AD83+AC83</f>
        <v>0</v>
      </c>
      <c r="AG83" s="132"/>
      <c r="AH83" s="132"/>
      <c r="AI83" s="132"/>
      <c r="AJ83" s="131">
        <f>AI83+AH83+AG83</f>
        <v>0</v>
      </c>
      <c r="AK83" s="150">
        <f>AJ83+AF83+AB83+X83+T83+P83+L83</f>
        <v>1</v>
      </c>
    </row>
    <row r="84" spans="1:37" ht="46.5" customHeight="1">
      <c r="A84" s="8">
        <f t="shared" si="1"/>
        <v>76</v>
      </c>
      <c r="B84" s="11"/>
      <c r="C84" s="136" t="s">
        <v>94</v>
      </c>
      <c r="D84" s="4">
        <v>1968</v>
      </c>
      <c r="E84" s="4" t="s">
        <v>11</v>
      </c>
      <c r="F84" s="88" t="s">
        <v>256</v>
      </c>
      <c r="G84" s="88" t="s">
        <v>5</v>
      </c>
      <c r="H84" s="132" t="s">
        <v>6</v>
      </c>
      <c r="I84" s="132">
        <v>1</v>
      </c>
      <c r="J84" s="102">
        <v>0</v>
      </c>
      <c r="K84" s="102"/>
      <c r="L84" s="131">
        <f>K84+J84+I84</f>
        <v>1</v>
      </c>
      <c r="M84" s="360"/>
      <c r="N84" s="360"/>
      <c r="O84" s="360"/>
      <c r="P84" s="131">
        <f>O84+N84+M84</f>
        <v>0</v>
      </c>
      <c r="Q84" s="360"/>
      <c r="R84" s="360"/>
      <c r="S84" s="360"/>
      <c r="T84" s="131">
        <f>S84+R84+Q84</f>
        <v>0</v>
      </c>
      <c r="U84" s="360"/>
      <c r="V84" s="360"/>
      <c r="W84" s="360"/>
      <c r="X84" s="131">
        <f>W84+V84+U84</f>
        <v>0</v>
      </c>
      <c r="Y84" s="360"/>
      <c r="Z84" s="360"/>
      <c r="AA84" s="360"/>
      <c r="AB84" s="131">
        <f>AA84+Z84+Y84</f>
        <v>0</v>
      </c>
      <c r="AC84" s="132"/>
      <c r="AD84" s="132"/>
      <c r="AE84" s="132"/>
      <c r="AF84" s="131">
        <f>AE84+AD84+AC84</f>
        <v>0</v>
      </c>
      <c r="AG84" s="132"/>
      <c r="AH84" s="132"/>
      <c r="AI84" s="132"/>
      <c r="AJ84" s="131">
        <f>AI84+AH84+AG84</f>
        <v>0</v>
      </c>
      <c r="AK84" s="150">
        <f>AJ84+AF84+AB84+X84+T84+P84+L84</f>
        <v>1</v>
      </c>
    </row>
    <row r="85" spans="1:37" ht="46.5" customHeight="1">
      <c r="A85" s="8">
        <f t="shared" si="1"/>
        <v>77</v>
      </c>
      <c r="B85" s="11"/>
      <c r="C85" s="136" t="s">
        <v>94</v>
      </c>
      <c r="D85" s="4">
        <v>1988</v>
      </c>
      <c r="E85" s="4" t="s">
        <v>4</v>
      </c>
      <c r="F85" s="88" t="s">
        <v>287</v>
      </c>
      <c r="G85" s="88" t="s">
        <v>93</v>
      </c>
      <c r="H85" s="132" t="s">
        <v>6</v>
      </c>
      <c r="I85" s="132">
        <v>1</v>
      </c>
      <c r="J85" s="102"/>
      <c r="K85" s="102"/>
      <c r="L85" s="131">
        <f>K85+J85+I85</f>
        <v>1</v>
      </c>
      <c r="M85" s="360"/>
      <c r="N85" s="360"/>
      <c r="O85" s="360"/>
      <c r="P85" s="131">
        <f>O85+N85+M85</f>
        <v>0</v>
      </c>
      <c r="Q85" s="360"/>
      <c r="R85" s="360"/>
      <c r="S85" s="360"/>
      <c r="T85" s="131">
        <f>S85+R85+Q85</f>
        <v>0</v>
      </c>
      <c r="U85" s="360"/>
      <c r="V85" s="360"/>
      <c r="W85" s="360"/>
      <c r="X85" s="131">
        <f>W85+V85+U85</f>
        <v>0</v>
      </c>
      <c r="Y85" s="360"/>
      <c r="Z85" s="360"/>
      <c r="AA85" s="360"/>
      <c r="AB85" s="131">
        <f>AA85+Z85+Y85</f>
        <v>0</v>
      </c>
      <c r="AC85" s="132"/>
      <c r="AD85" s="132"/>
      <c r="AE85" s="132"/>
      <c r="AF85" s="131">
        <f>AE85+AD85+AC85</f>
        <v>0</v>
      </c>
      <c r="AG85" s="132"/>
      <c r="AH85" s="132"/>
      <c r="AI85" s="132"/>
      <c r="AJ85" s="131">
        <f>AI85+AH85+AG85</f>
        <v>0</v>
      </c>
      <c r="AK85" s="150">
        <f>AJ85+AF85+AB85+X85+T85+P85+L85</f>
        <v>1</v>
      </c>
    </row>
    <row r="86" spans="1:37" ht="46.5" customHeight="1">
      <c r="A86" s="8">
        <f t="shared" si="1"/>
        <v>78</v>
      </c>
      <c r="B86" s="11"/>
      <c r="C86" s="136" t="s">
        <v>45</v>
      </c>
      <c r="D86" s="4"/>
      <c r="E86" s="4"/>
      <c r="F86" s="88" t="s">
        <v>284</v>
      </c>
      <c r="G86" s="88" t="s">
        <v>62</v>
      </c>
      <c r="H86" s="132" t="s">
        <v>177</v>
      </c>
      <c r="I86" s="132">
        <v>1</v>
      </c>
      <c r="J86" s="102"/>
      <c r="K86" s="102"/>
      <c r="L86" s="131">
        <f>K86+J86+I86</f>
        <v>1</v>
      </c>
      <c r="M86" s="360"/>
      <c r="N86" s="360"/>
      <c r="O86" s="360"/>
      <c r="P86" s="131">
        <f>O86+N86+M86</f>
        <v>0</v>
      </c>
      <c r="Q86" s="360"/>
      <c r="R86" s="360"/>
      <c r="S86" s="360"/>
      <c r="T86" s="131">
        <f>S86+R86+Q86</f>
        <v>0</v>
      </c>
      <c r="U86" s="360"/>
      <c r="V86" s="360"/>
      <c r="W86" s="360"/>
      <c r="X86" s="131">
        <f>W86+V86+U86</f>
        <v>0</v>
      </c>
      <c r="Y86" s="360"/>
      <c r="Z86" s="360"/>
      <c r="AA86" s="360"/>
      <c r="AB86" s="131">
        <f>AA86+Z86+Y86</f>
        <v>0</v>
      </c>
      <c r="AC86" s="132"/>
      <c r="AD86" s="132"/>
      <c r="AE86" s="132"/>
      <c r="AF86" s="131">
        <f>AE86+AD86+AC86</f>
        <v>0</v>
      </c>
      <c r="AG86" s="132"/>
      <c r="AH86" s="132"/>
      <c r="AI86" s="132"/>
      <c r="AJ86" s="131">
        <f>AI86+AH86+AG86</f>
        <v>0</v>
      </c>
      <c r="AK86" s="150">
        <f>AJ86+AF86+AB86+X86+T86+P86+L86</f>
        <v>1</v>
      </c>
    </row>
    <row r="87" spans="1:37" ht="46.5" customHeight="1">
      <c r="A87" s="8">
        <f t="shared" si="1"/>
        <v>79</v>
      </c>
      <c r="B87" s="11"/>
      <c r="C87" s="136" t="s">
        <v>42</v>
      </c>
      <c r="D87" s="4">
        <v>1971</v>
      </c>
      <c r="E87" s="4" t="s">
        <v>4</v>
      </c>
      <c r="F87" s="88" t="s">
        <v>194</v>
      </c>
      <c r="G87" s="88" t="s">
        <v>5</v>
      </c>
      <c r="H87" s="132" t="s">
        <v>43</v>
      </c>
      <c r="I87" s="132">
        <v>1</v>
      </c>
      <c r="J87" s="102"/>
      <c r="K87" s="102"/>
      <c r="L87" s="131">
        <f>K87+J87+I87</f>
        <v>1</v>
      </c>
      <c r="M87" s="360"/>
      <c r="N87" s="360"/>
      <c r="O87" s="360"/>
      <c r="P87" s="131">
        <f>O87+N87+M87</f>
        <v>0</v>
      </c>
      <c r="Q87" s="360"/>
      <c r="R87" s="360"/>
      <c r="S87" s="360"/>
      <c r="T87" s="131">
        <f>S87+R87+Q87</f>
        <v>0</v>
      </c>
      <c r="U87" s="360"/>
      <c r="V87" s="360"/>
      <c r="W87" s="360"/>
      <c r="X87" s="131">
        <f>W87+V87+U87</f>
        <v>0</v>
      </c>
      <c r="Y87" s="360"/>
      <c r="Z87" s="360"/>
      <c r="AA87" s="360"/>
      <c r="AB87" s="131">
        <f>AA87+Z87+Y87</f>
        <v>0</v>
      </c>
      <c r="AC87" s="132"/>
      <c r="AD87" s="132"/>
      <c r="AE87" s="132"/>
      <c r="AF87" s="131">
        <f>AE87+AD87+AC87</f>
        <v>0</v>
      </c>
      <c r="AG87" s="132"/>
      <c r="AH87" s="132"/>
      <c r="AI87" s="132"/>
      <c r="AJ87" s="131">
        <f>AI87+AH87+AG87</f>
        <v>0</v>
      </c>
      <c r="AK87" s="150">
        <f>AJ87+AF87+AB87+X87+T87+P87+L87</f>
        <v>1</v>
      </c>
    </row>
    <row r="88" spans="1:37" ht="46.5" customHeight="1">
      <c r="A88" s="8">
        <f t="shared" si="1"/>
        <v>80</v>
      </c>
      <c r="B88" s="11"/>
      <c r="C88" s="200" t="s">
        <v>19</v>
      </c>
      <c r="D88" s="201"/>
      <c r="E88" s="201" t="s">
        <v>4</v>
      </c>
      <c r="F88" s="202" t="s">
        <v>174</v>
      </c>
      <c r="G88" s="202" t="s">
        <v>50</v>
      </c>
      <c r="H88" s="249" t="s">
        <v>172</v>
      </c>
      <c r="I88" s="132">
        <v>1</v>
      </c>
      <c r="J88" s="102"/>
      <c r="K88" s="102"/>
      <c r="L88" s="131">
        <f>K88+J88+I88</f>
        <v>1</v>
      </c>
      <c r="M88" s="360"/>
      <c r="N88" s="360"/>
      <c r="O88" s="360"/>
      <c r="P88" s="131">
        <f>O88+N88+M88</f>
        <v>0</v>
      </c>
      <c r="Q88" s="360"/>
      <c r="R88" s="360"/>
      <c r="S88" s="360"/>
      <c r="T88" s="131">
        <f>S88+R88+Q88</f>
        <v>0</v>
      </c>
      <c r="U88" s="360"/>
      <c r="V88" s="360"/>
      <c r="W88" s="360"/>
      <c r="X88" s="131">
        <f>W88+V88+U88</f>
        <v>0</v>
      </c>
      <c r="Y88" s="360"/>
      <c r="Z88" s="360"/>
      <c r="AA88" s="360"/>
      <c r="AB88" s="131">
        <f>AA88+Z88+Y88</f>
        <v>0</v>
      </c>
      <c r="AC88" s="132"/>
      <c r="AD88" s="132"/>
      <c r="AE88" s="132"/>
      <c r="AF88" s="131">
        <f>AE88+AD88+AC88</f>
        <v>0</v>
      </c>
      <c r="AG88" s="132"/>
      <c r="AH88" s="132"/>
      <c r="AI88" s="132"/>
      <c r="AJ88" s="131">
        <f>AI88+AH88+AG88</f>
        <v>0</v>
      </c>
      <c r="AK88" s="150">
        <f>AJ88+AF88+AB88+X88+T88+P88+L88</f>
        <v>1</v>
      </c>
    </row>
    <row r="89" spans="1:37" ht="46.5" customHeight="1">
      <c r="A89" s="153"/>
      <c r="B89" s="77"/>
      <c r="C89" s="138"/>
      <c r="D89" s="78"/>
      <c r="E89" s="78"/>
      <c r="F89" s="127"/>
      <c r="G89" s="127"/>
      <c r="H89" s="139"/>
      <c r="I89" s="139"/>
      <c r="J89" s="174"/>
      <c r="K89" s="174"/>
      <c r="L89" s="174"/>
      <c r="M89" s="174"/>
      <c r="N89" s="174"/>
      <c r="O89" s="174"/>
      <c r="P89" s="174"/>
      <c r="Q89" s="174"/>
      <c r="R89" s="174"/>
      <c r="S89" s="223"/>
      <c r="T89" s="174"/>
      <c r="U89" s="174"/>
      <c r="V89" s="174"/>
      <c r="W89" s="223"/>
      <c r="X89" s="174"/>
      <c r="Y89" s="174"/>
      <c r="Z89" s="174"/>
      <c r="AA89" s="223"/>
      <c r="AB89" s="174"/>
      <c r="AC89" s="174"/>
      <c r="AD89" s="174"/>
      <c r="AE89" s="223"/>
      <c r="AF89" s="174"/>
      <c r="AG89" s="174"/>
      <c r="AH89" s="174"/>
      <c r="AI89" s="223"/>
      <c r="AJ89" s="174"/>
    </row>
    <row r="90" spans="1:37" ht="25.5" customHeight="1">
      <c r="F90" s="56" t="s">
        <v>261</v>
      </c>
      <c r="G90" s="57"/>
      <c r="H90" s="126" t="s">
        <v>279</v>
      </c>
    </row>
    <row r="91" spans="1:37" ht="25.5" customHeight="1">
      <c r="F91" s="56"/>
      <c r="G91" s="57"/>
      <c r="H91" s="126"/>
    </row>
    <row r="92" spans="1:37" ht="25.5" customHeight="1">
      <c r="F92" s="56" t="s">
        <v>262</v>
      </c>
      <c r="G92" s="57"/>
      <c r="H92" s="126" t="s">
        <v>263</v>
      </c>
    </row>
    <row r="93" spans="1:37" ht="25.5" customHeight="1">
      <c r="M93" s="81"/>
      <c r="N93" s="81"/>
      <c r="O93" s="81"/>
      <c r="Q93" s="81"/>
      <c r="R93" s="81"/>
      <c r="S93" s="224"/>
      <c r="U93" s="81"/>
      <c r="V93" s="81"/>
      <c r="W93" s="224"/>
      <c r="Y93" s="81"/>
      <c r="Z93" s="81"/>
      <c r="AA93" s="224"/>
      <c r="AC93" s="81"/>
      <c r="AD93" s="81"/>
      <c r="AE93" s="224"/>
      <c r="AG93" s="81"/>
      <c r="AH93" s="81"/>
      <c r="AI93" s="224"/>
    </row>
  </sheetData>
  <sortState ref="C9:AK88">
    <sortCondition descending="1" ref="W9:W88"/>
  </sortState>
  <mergeCells count="29">
    <mergeCell ref="Q7:S7"/>
    <mergeCell ref="T7:T8"/>
    <mergeCell ref="U7:W7"/>
    <mergeCell ref="X7:X8"/>
    <mergeCell ref="F7:F8"/>
    <mergeCell ref="M7:O7"/>
    <mergeCell ref="P7:P8"/>
    <mergeCell ref="A1:H1"/>
    <mergeCell ref="A2:H2"/>
    <mergeCell ref="A3:H3"/>
    <mergeCell ref="A4:H4"/>
    <mergeCell ref="A5:H5"/>
    <mergeCell ref="A6:H6"/>
    <mergeCell ref="I7:K7"/>
    <mergeCell ref="L7:L8"/>
    <mergeCell ref="G7:G8"/>
    <mergeCell ref="H7:H8"/>
    <mergeCell ref="A7:A8"/>
    <mergeCell ref="B7:B8"/>
    <mergeCell ref="C7:C8"/>
    <mergeCell ref="D7:D8"/>
    <mergeCell ref="E7:E8"/>
    <mergeCell ref="AG7:AI7"/>
    <mergeCell ref="AJ7:AJ8"/>
    <mergeCell ref="AK7:AK8"/>
    <mergeCell ref="Y7:AA7"/>
    <mergeCell ref="AB7:AB8"/>
    <mergeCell ref="AC7:AE7"/>
    <mergeCell ref="AF7:AF8"/>
  </mergeCells>
  <pageMargins left="0.11811023622047245" right="0.11811023622047245" top="0.15748031496062992" bottom="0.15748031496062992" header="0.31496062992125984" footer="0.31496062992125984"/>
  <pageSetup paperSize="9" scale="18" orientation="portrait" r:id="rId1"/>
  <colBreaks count="1" manualBreakCount="1">
    <brk id="37" max="9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ТР(ВК)</vt:lpstr>
      <vt:lpstr>ТР(Діти 110)</vt:lpstr>
      <vt:lpstr>діти 80</vt:lpstr>
      <vt:lpstr>ТР(Коні5р)</vt:lpstr>
      <vt:lpstr>ТР(Коні6р)</vt:lpstr>
      <vt:lpstr>ТР(Юнаки)</vt:lpstr>
      <vt:lpstr>7 р не осн</vt:lpstr>
      <vt:lpstr>ТР(Коні7р)</vt:lpstr>
      <vt:lpstr>'ТР(ВК)'!Область_печати</vt:lpstr>
      <vt:lpstr>'ТР(Діти 110)'!Область_печати</vt:lpstr>
      <vt:lpstr>'ТР(Коні5р)'!Область_печати</vt:lpstr>
      <vt:lpstr>'ТР(Коні6р)'!Область_печати</vt:lpstr>
      <vt:lpstr>'ТР(Коні7р)'!Область_печати</vt:lpstr>
      <vt:lpstr>'ТР(Юнаки)'!Область_печати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2013-08-07T11:12:22Z</dcterms:modified>
</cp:coreProperties>
</file>